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Projects\shog-marketing\templates\"/>
    </mc:Choice>
  </mc:AlternateContent>
  <xr:revisionPtr revIDLastSave="0" documentId="13_ncr:1_{655861FF-0113-4BF0-800A-4510E0D9D93E}" xr6:coauthVersionLast="47" xr6:coauthVersionMax="47" xr10:uidLastSave="{00000000-0000-0000-0000-000000000000}"/>
  <bookViews>
    <workbookView xWindow="-108" yWindow="-108" windowWidth="23256" windowHeight="13896" xr2:uid="{00000000-000D-0000-FFFF-FFFF00000000}"/>
  </bookViews>
  <sheets>
    <sheet name="ابدأ هنا" sheetId="1" r:id="rId1"/>
    <sheet name="الإعدادات" sheetId="2" r:id="rId2"/>
    <sheet name="الموظفون" sheetId="3" r:id="rId3"/>
    <sheet name="خطة التدريب" sheetId="4" r:id="rId4"/>
    <sheet name="التقويم" sheetId="5" r:id="rId5"/>
    <sheet name="كشف الحضور" sheetId="6" r:id="rId6"/>
    <sheet name="سجل التدريب" sheetId="7" r:id="rId7"/>
    <sheet name="مصفوفة التدريب" sheetId="8" r:id="rId8"/>
    <sheet name="_calc" sheetId="9" state="hidden" r:id="rId9"/>
  </sheets>
  <definedNames>
    <definedName name="_xlnm._FilterDatabase" localSheetId="2" hidden="1">الموظفون!$A$5:$G$105</definedName>
    <definedName name="_xlnm._FilterDatabase" localSheetId="3" hidden="1">'خطة التدريب'!$A$5:$L$65</definedName>
    <definedName name="_xlnm._FilterDatabase" localSheetId="6" hidden="1">'سجل التدريب'!$A$5:$L$505</definedName>
    <definedName name="AttendedList">الإعدادات!$K$12:$K$13</definedName>
    <definedName name="CompanyName">الإعدادات!$D$5</definedName>
    <definedName name="CourseList">الإعدادات!$D$12:$D$31</definedName>
    <definedName name="CourseValidity">الإعدادات!$E$12:$E$31</definedName>
    <definedName name="DeliveryList">الإعدادات!$I$12:$I$15</definedName>
    <definedName name="FreqList">الإعدادات!$G$12:$G$16</definedName>
    <definedName name="People_Dept">الموظفون!$C$6:$C$105</definedName>
    <definedName name="People_ID">الموظفون!$A$6:$A$105</definedName>
    <definedName name="People_Name">الموظفون!$B$6:$B$105</definedName>
    <definedName name="People_Role">الموظفون!$D$6:$D$105</definedName>
    <definedName name="People_Start">الموظفون!$F$6:$F$105</definedName>
    <definedName name="People_Status">الموظفون!$G$6:$G$105</definedName>
    <definedName name="People_Title">الموظفون!$E$6:$E$105</definedName>
    <definedName name="Plan_Course">'خطة التدريب'!$B$6:$B$65</definedName>
    <definedName name="Plan_Days">'خطة التدريب'!$G$6:$G$65</definedName>
    <definedName name="Plan_End">'خطة التدريب'!$F$6:$F$65</definedName>
    <definedName name="Plan_Role">'خطة التدريب'!$A$6:$A$65</definedName>
    <definedName name="Plan_Sched">'خطة التدريب'!$D$6:$D$65</definedName>
    <definedName name="_xlnm.Print_Area" localSheetId="0">'ابدأ هنا'!$A$1:$F$36</definedName>
    <definedName name="_xlnm.Print_Area" localSheetId="1">الإعدادات!$A$1:$L$33</definedName>
    <definedName name="_xlnm.Print_Area" localSheetId="4">OFFSET(التقويم!$A$1,0,0,5+MAX(1,COUNTA(Plan_Course)),17)</definedName>
    <definedName name="_xlnm.Print_Area" localSheetId="2">OFFSET(الموظفون!$A$1,0,0,5+MAX(1,COUNTA(People_ID)),7)</definedName>
    <definedName name="_xlnm.Print_Area" localSheetId="3">OFFSET('خطة التدريب'!$A$1,0,0,5+MAX(1,COUNTA(Plan_Course)),12)</definedName>
    <definedName name="_xlnm.Print_Area" localSheetId="6">OFFSET('سجل التدريب'!$A$1,0,0,5+MAX(1,COUNTA(Rec_Emp)),12)</definedName>
    <definedName name="_xlnm.Print_Area" localSheetId="5">'كشف الحضور'!$A$1:$I$37</definedName>
    <definedName name="_xlnm.Print_Area" localSheetId="7">OFFSET('مصفوفة التدريب'!$A$1,0,0,7+MAX(1,COUNTA(People_ID)),MAX(15,7+COUNTA(CourseList)))</definedName>
    <definedName name="_xlnm.Print_Titles" localSheetId="4">التقويم!$5:$5</definedName>
    <definedName name="_xlnm.Print_Titles" localSheetId="2">الموظفون!$5:$5</definedName>
    <definedName name="_xlnm.Print_Titles" localSheetId="3">'خطة التدريب'!$5:$5</definedName>
    <definedName name="_xlnm.Print_Titles" localSheetId="6">'سجل التدريب'!$5:$5</definedName>
    <definedName name="_xlnm.Print_Titles" localSheetId="7">'مصفوفة التدريب'!$6:$7</definedName>
    <definedName name="Rec_Course">'سجل التدريب'!$D$6:$D$505</definedName>
    <definedName name="Rec_Done">'سجل التدريب'!$M$6:$M$505</definedName>
    <definedName name="Rec_Emp">'سجل التدريب'!$B$6:$B$505</definedName>
    <definedName name="Rec_Exp">'سجل التدريب'!$N$6:$N$505</definedName>
    <definedName name="Rec_Result">'سجل التدريب'!$H$6:$H$505</definedName>
    <definedName name="ResultList">الإعدادات!$J$12:$J$14</definedName>
    <definedName name="RoleList">الإعدادات!$B$12:$B$31</definedName>
    <definedName name="SchedList">الإعدادات!$H$12:$H$13</definedName>
    <definedName name="StatusList">الإعدادات!$L$12:$L$13</definedName>
    <definedName name="TrainingYear">الإعدادات!$D$6</definedName>
    <definedName name="WarnDays">الإعدادات!$D$7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2" i="9" l="1"/>
  <c r="S102" i="9"/>
  <c r="AO102" i="9" s="1"/>
  <c r="F100" i="9"/>
  <c r="V98" i="9"/>
  <c r="F96" i="9"/>
  <c r="T93" i="9"/>
  <c r="S92" i="9"/>
  <c r="X91" i="9"/>
  <c r="F88" i="9"/>
  <c r="F86" i="9"/>
  <c r="T84" i="9"/>
  <c r="S84" i="9"/>
  <c r="R84" i="9"/>
  <c r="J84" i="9"/>
  <c r="I84" i="9"/>
  <c r="S80" i="9"/>
  <c r="S79" i="9"/>
  <c r="R78" i="9"/>
  <c r="U77" i="9"/>
  <c r="T77" i="9"/>
  <c r="S77" i="9"/>
  <c r="E76" i="9"/>
  <c r="R75" i="9"/>
  <c r="J75" i="9"/>
  <c r="I75" i="9"/>
  <c r="E72" i="9"/>
  <c r="R70" i="9"/>
  <c r="R69" i="9"/>
  <c r="V68" i="9"/>
  <c r="U68" i="9"/>
  <c r="E66" i="9"/>
  <c r="T64" i="9"/>
  <c r="R63" i="9"/>
  <c r="E61" i="9"/>
  <c r="X60" i="9"/>
  <c r="F59" i="9"/>
  <c r="T56" i="9"/>
  <c r="S56" i="9"/>
  <c r="F56" i="9"/>
  <c r="E56" i="9"/>
  <c r="F54" i="9"/>
  <c r="AB54" i="9" s="1"/>
  <c r="AX54" i="9" s="1"/>
  <c r="BT54" i="9" s="1"/>
  <c r="AQ53" i="9"/>
  <c r="BM53" i="9" s="1"/>
  <c r="CI53" i="9" s="1"/>
  <c r="AP53" i="9"/>
  <c r="BL53" i="9" s="1"/>
  <c r="CH53" i="9" s="1"/>
  <c r="R53" i="9"/>
  <c r="CH52" i="9"/>
  <c r="T52" i="9"/>
  <c r="AP52" i="9" s="1"/>
  <c r="BL52" i="9" s="1"/>
  <c r="S52" i="9"/>
  <c r="AO52" i="9" s="1"/>
  <c r="BK52" i="9" s="1"/>
  <c r="CG52" i="9" s="1"/>
  <c r="N52" i="9"/>
  <c r="F50" i="9"/>
  <c r="AB50" i="9" s="1"/>
  <c r="U49" i="9"/>
  <c r="R49" i="9"/>
  <c r="Q49" i="9"/>
  <c r="S46" i="9"/>
  <c r="R46" i="9"/>
  <c r="U45" i="9"/>
  <c r="AQ45" i="9" s="1"/>
  <c r="N45" i="9"/>
  <c r="F45" i="9"/>
  <c r="E45" i="9"/>
  <c r="S44" i="9"/>
  <c r="AA42" i="9"/>
  <c r="AW42" i="9" s="1"/>
  <c r="BS42" i="9" s="1"/>
  <c r="S42" i="9"/>
  <c r="R42" i="9"/>
  <c r="F42" i="9"/>
  <c r="E42" i="9"/>
  <c r="R40" i="9"/>
  <c r="U37" i="9"/>
  <c r="V36" i="9"/>
  <c r="J36" i="9"/>
  <c r="AO34" i="9"/>
  <c r="BK34" i="9" s="1"/>
  <c r="CG34" i="9" s="1"/>
  <c r="T34" i="9"/>
  <c r="AP34" i="9" s="1"/>
  <c r="S34" i="9"/>
  <c r="R34" i="9"/>
  <c r="U32" i="9"/>
  <c r="T32" i="9"/>
  <c r="E32" i="9"/>
  <c r="U31" i="9"/>
  <c r="S31" i="9"/>
  <c r="U29" i="9"/>
  <c r="R29" i="9"/>
  <c r="F29" i="9"/>
  <c r="U28" i="9"/>
  <c r="T28" i="9"/>
  <c r="F28" i="9"/>
  <c r="AO27" i="9"/>
  <c r="U27" i="9"/>
  <c r="S27" i="9"/>
  <c r="R27" i="9"/>
  <c r="S26" i="9"/>
  <c r="V25" i="9"/>
  <c r="U25" i="9"/>
  <c r="F24" i="9"/>
  <c r="E24" i="9"/>
  <c r="T23" i="9"/>
  <c r="S23" i="9"/>
  <c r="V21" i="9"/>
  <c r="U21" i="9"/>
  <c r="T21" i="9"/>
  <c r="S21" i="9"/>
  <c r="AO21" i="9" s="1"/>
  <c r="BK21" i="9" s="1"/>
  <c r="CG21" i="9" s="1"/>
  <c r="K21" i="9"/>
  <c r="E19" i="9"/>
  <c r="S18" i="9"/>
  <c r="F18" i="9"/>
  <c r="K17" i="9"/>
  <c r="S14" i="9"/>
  <c r="O14" i="9"/>
  <c r="G14" i="9"/>
  <c r="S12" i="9"/>
  <c r="V11" i="9"/>
  <c r="R11" i="9"/>
  <c r="AN11" i="9" s="1"/>
  <c r="O11" i="9"/>
  <c r="E11" i="9"/>
  <c r="S10" i="9"/>
  <c r="N9" i="9"/>
  <c r="E9" i="9"/>
  <c r="U8" i="9"/>
  <c r="T8" i="9"/>
  <c r="S8" i="9"/>
  <c r="R8" i="9"/>
  <c r="EU6" i="9"/>
  <c r="DK6" i="9"/>
  <c r="DD6" i="9"/>
  <c r="CO6" i="9"/>
  <c r="CI6" i="9"/>
  <c r="BK6" i="9"/>
  <c r="AR6" i="9"/>
  <c r="AB6" i="9"/>
  <c r="AA6" i="9"/>
  <c r="S6" i="9"/>
  <c r="R6" i="9"/>
  <c r="I6" i="9"/>
  <c r="E6" i="9"/>
  <c r="AB107" i="8"/>
  <c r="W107" i="8"/>
  <c r="F107" i="8"/>
  <c r="D107" i="8"/>
  <c r="C107" i="8"/>
  <c r="B107" i="8"/>
  <c r="A107" i="8"/>
  <c r="AB106" i="8"/>
  <c r="Y106" i="8"/>
  <c r="H106" i="8"/>
  <c r="F106" i="8"/>
  <c r="D106" i="8"/>
  <c r="C106" i="8"/>
  <c r="B106" i="8"/>
  <c r="A106" i="8"/>
  <c r="AB105" i="8"/>
  <c r="D105" i="8"/>
  <c r="C105" i="8"/>
  <c r="B105" i="8"/>
  <c r="A105" i="8"/>
  <c r="AB104" i="8"/>
  <c r="X104" i="8"/>
  <c r="U104" i="8"/>
  <c r="N104" i="8"/>
  <c r="D104" i="8"/>
  <c r="C104" i="8"/>
  <c r="B104" i="8"/>
  <c r="A104" i="8"/>
  <c r="AB103" i="8"/>
  <c r="D103" i="8"/>
  <c r="C103" i="8"/>
  <c r="B103" i="8"/>
  <c r="A103" i="8"/>
  <c r="F103" i="8" s="1"/>
  <c r="AB102" i="8"/>
  <c r="X102" i="8"/>
  <c r="W102" i="8"/>
  <c r="D102" i="8"/>
  <c r="C102" i="8"/>
  <c r="B102" i="8"/>
  <c r="A102" i="8"/>
  <c r="AB101" i="8"/>
  <c r="E101" i="8"/>
  <c r="D101" i="8"/>
  <c r="C101" i="8"/>
  <c r="B101" i="8"/>
  <c r="A101" i="8"/>
  <c r="F101" i="8" s="1"/>
  <c r="AB100" i="8"/>
  <c r="D100" i="8"/>
  <c r="C100" i="8"/>
  <c r="B100" i="8"/>
  <c r="A100" i="8"/>
  <c r="Z100" i="8" s="1"/>
  <c r="AB99" i="8"/>
  <c r="Y99" i="8"/>
  <c r="X99" i="8"/>
  <c r="W99" i="8"/>
  <c r="D99" i="8"/>
  <c r="C99" i="8"/>
  <c r="B99" i="8"/>
  <c r="A99" i="8"/>
  <c r="AB98" i="8"/>
  <c r="D98" i="8"/>
  <c r="C98" i="8"/>
  <c r="B98" i="8"/>
  <c r="A98" i="8"/>
  <c r="AB97" i="8"/>
  <c r="D97" i="8"/>
  <c r="C97" i="8"/>
  <c r="B97" i="8"/>
  <c r="A97" i="8"/>
  <c r="AB96" i="8"/>
  <c r="V96" i="8"/>
  <c r="U96" i="8"/>
  <c r="G96" i="8"/>
  <c r="F96" i="8"/>
  <c r="E96" i="8"/>
  <c r="D96" i="8"/>
  <c r="C96" i="8"/>
  <c r="B96" i="8"/>
  <c r="A96" i="8"/>
  <c r="AB95" i="8"/>
  <c r="Q95" i="8"/>
  <c r="D95" i="8"/>
  <c r="C95" i="8"/>
  <c r="B95" i="8"/>
  <c r="A95" i="8"/>
  <c r="AB94" i="8"/>
  <c r="X94" i="8"/>
  <c r="V94" i="8"/>
  <c r="M94" i="8"/>
  <c r="F94" i="8"/>
  <c r="E94" i="8"/>
  <c r="G94" i="8" s="1"/>
  <c r="D94" i="8"/>
  <c r="C94" i="8"/>
  <c r="B94" i="8"/>
  <c r="A94" i="8"/>
  <c r="AB93" i="8"/>
  <c r="D93" i="8"/>
  <c r="C93" i="8"/>
  <c r="B93" i="8"/>
  <c r="A93" i="8"/>
  <c r="AB92" i="8"/>
  <c r="F92" i="8"/>
  <c r="E92" i="8"/>
  <c r="G92" i="8" s="1"/>
  <c r="D92" i="8"/>
  <c r="C92" i="8"/>
  <c r="B92" i="8"/>
  <c r="A92" i="8"/>
  <c r="AB91" i="8"/>
  <c r="D91" i="8"/>
  <c r="C91" i="8"/>
  <c r="B91" i="8"/>
  <c r="A91" i="8"/>
  <c r="AB90" i="8"/>
  <c r="D90" i="8"/>
  <c r="C90" i="8"/>
  <c r="B90" i="8"/>
  <c r="A90" i="8"/>
  <c r="AB89" i="8"/>
  <c r="D89" i="8"/>
  <c r="C89" i="8"/>
  <c r="B89" i="8"/>
  <c r="A89" i="8"/>
  <c r="AB88" i="8"/>
  <c r="D88" i="8"/>
  <c r="C88" i="8"/>
  <c r="B88" i="8"/>
  <c r="A88" i="8"/>
  <c r="AB87" i="8"/>
  <c r="V87" i="8"/>
  <c r="R87" i="8"/>
  <c r="D87" i="8"/>
  <c r="C87" i="8"/>
  <c r="B87" i="8"/>
  <c r="A87" i="8"/>
  <c r="F87" i="8" s="1"/>
  <c r="AB86" i="8"/>
  <c r="Y86" i="8"/>
  <c r="X86" i="8"/>
  <c r="H86" i="8"/>
  <c r="F86" i="8"/>
  <c r="E86" i="8"/>
  <c r="G86" i="8" s="1"/>
  <c r="D86" i="8"/>
  <c r="C86" i="8"/>
  <c r="B86" i="8"/>
  <c r="A86" i="8"/>
  <c r="AB85" i="8"/>
  <c r="D85" i="8"/>
  <c r="C85" i="8"/>
  <c r="B85" i="8"/>
  <c r="A85" i="8"/>
  <c r="AB84" i="8"/>
  <c r="Y84" i="8"/>
  <c r="V84" i="8"/>
  <c r="I84" i="8"/>
  <c r="H84" i="8"/>
  <c r="F84" i="8"/>
  <c r="D84" i="8"/>
  <c r="C84" i="8"/>
  <c r="B84" i="8"/>
  <c r="A84" i="8"/>
  <c r="AB83" i="8"/>
  <c r="D83" i="8"/>
  <c r="C83" i="8"/>
  <c r="B83" i="8"/>
  <c r="A83" i="8"/>
  <c r="AB82" i="8"/>
  <c r="D82" i="8"/>
  <c r="C82" i="8"/>
  <c r="B82" i="8"/>
  <c r="A82" i="8"/>
  <c r="AB81" i="8"/>
  <c r="P81" i="8"/>
  <c r="D81" i="8"/>
  <c r="C81" i="8"/>
  <c r="B81" i="8"/>
  <c r="A81" i="8"/>
  <c r="AB80" i="8"/>
  <c r="V80" i="8"/>
  <c r="Q80" i="8"/>
  <c r="E80" i="8"/>
  <c r="D80" i="8"/>
  <c r="C80" i="8"/>
  <c r="B80" i="8"/>
  <c r="A80" i="8"/>
  <c r="AB79" i="8"/>
  <c r="D79" i="8"/>
  <c r="C79" i="8"/>
  <c r="B79" i="8"/>
  <c r="A79" i="8"/>
  <c r="AB78" i="8"/>
  <c r="Y78" i="8"/>
  <c r="T78" i="8"/>
  <c r="S78" i="8"/>
  <c r="R78" i="8"/>
  <c r="D78" i="8"/>
  <c r="C78" i="8"/>
  <c r="B78" i="8"/>
  <c r="A78" i="8"/>
  <c r="AB77" i="8"/>
  <c r="D77" i="8"/>
  <c r="C77" i="8"/>
  <c r="B77" i="8"/>
  <c r="A77" i="8"/>
  <c r="AB76" i="8"/>
  <c r="V76" i="8"/>
  <c r="U76" i="8"/>
  <c r="R76" i="8"/>
  <c r="D76" i="8"/>
  <c r="C76" i="8"/>
  <c r="B76" i="8"/>
  <c r="A76" i="8"/>
  <c r="AB75" i="8"/>
  <c r="D75" i="8"/>
  <c r="C75" i="8"/>
  <c r="B75" i="8"/>
  <c r="A75" i="8"/>
  <c r="Y75" i="8" s="1"/>
  <c r="AB74" i="8"/>
  <c r="U74" i="8"/>
  <c r="Q74" i="8"/>
  <c r="D74" i="8"/>
  <c r="C74" i="8"/>
  <c r="B74" i="8"/>
  <c r="A74" i="8"/>
  <c r="AB73" i="8"/>
  <c r="D73" i="8"/>
  <c r="C73" i="8"/>
  <c r="B73" i="8"/>
  <c r="A73" i="8"/>
  <c r="AB72" i="8"/>
  <c r="D72" i="8"/>
  <c r="C72" i="8"/>
  <c r="B72" i="8"/>
  <c r="A72" i="8"/>
  <c r="Y72" i="8" s="1"/>
  <c r="AB71" i="8"/>
  <c r="D71" i="8"/>
  <c r="C71" i="8"/>
  <c r="B71" i="8"/>
  <c r="A71" i="8"/>
  <c r="AB70" i="8"/>
  <c r="H70" i="8"/>
  <c r="F70" i="8"/>
  <c r="E70" i="8"/>
  <c r="G70" i="8" s="1"/>
  <c r="D70" i="8"/>
  <c r="C70" i="8"/>
  <c r="B70" i="8"/>
  <c r="A70" i="8"/>
  <c r="AB69" i="8"/>
  <c r="T69" i="8"/>
  <c r="S69" i="8"/>
  <c r="D69" i="8"/>
  <c r="C69" i="8"/>
  <c r="B69" i="8"/>
  <c r="A69" i="8"/>
  <c r="AB68" i="8"/>
  <c r="D68" i="8"/>
  <c r="C68" i="8"/>
  <c r="B68" i="8"/>
  <c r="A68" i="8"/>
  <c r="AB67" i="8"/>
  <c r="Y67" i="8"/>
  <c r="D67" i="8"/>
  <c r="C67" i="8"/>
  <c r="B67" i="8"/>
  <c r="A67" i="8"/>
  <c r="AB66" i="8"/>
  <c r="T66" i="8"/>
  <c r="S66" i="8"/>
  <c r="R66" i="8"/>
  <c r="Q66" i="8"/>
  <c r="P66" i="8"/>
  <c r="O66" i="8"/>
  <c r="D66" i="8"/>
  <c r="C66" i="8"/>
  <c r="B66" i="8"/>
  <c r="A66" i="8"/>
  <c r="AB65" i="8"/>
  <c r="D65" i="8"/>
  <c r="C65" i="8"/>
  <c r="B65" i="8"/>
  <c r="A65" i="8"/>
  <c r="AB64" i="8"/>
  <c r="P64" i="8"/>
  <c r="D64" i="8"/>
  <c r="C64" i="8"/>
  <c r="B64" i="8"/>
  <c r="A64" i="8"/>
  <c r="AB63" i="8"/>
  <c r="D63" i="8"/>
  <c r="C63" i="8"/>
  <c r="B63" i="8"/>
  <c r="A63" i="8"/>
  <c r="M63" i="8" s="1"/>
  <c r="AB62" i="8"/>
  <c r="U62" i="8"/>
  <c r="R62" i="8"/>
  <c r="F62" i="8"/>
  <c r="D62" i="8"/>
  <c r="C62" i="8"/>
  <c r="B62" i="8"/>
  <c r="A62" i="8"/>
  <c r="AB61" i="8"/>
  <c r="D61" i="8"/>
  <c r="C61" i="8"/>
  <c r="B61" i="8"/>
  <c r="A61" i="8"/>
  <c r="Z61" i="8" s="1"/>
  <c r="AB60" i="8"/>
  <c r="D60" i="8"/>
  <c r="C60" i="8"/>
  <c r="B60" i="8"/>
  <c r="A60" i="8"/>
  <c r="AB59" i="8"/>
  <c r="V59" i="8"/>
  <c r="U59" i="8"/>
  <c r="R59" i="8"/>
  <c r="D59" i="8"/>
  <c r="C59" i="8"/>
  <c r="B59" i="8"/>
  <c r="A59" i="8"/>
  <c r="AB58" i="8"/>
  <c r="D58" i="8"/>
  <c r="C58" i="8"/>
  <c r="B58" i="8"/>
  <c r="A58" i="8"/>
  <c r="AB57" i="8"/>
  <c r="R57" i="8"/>
  <c r="P57" i="8"/>
  <c r="D57" i="8"/>
  <c r="C57" i="8"/>
  <c r="B57" i="8"/>
  <c r="A57" i="8"/>
  <c r="AB56" i="8"/>
  <c r="D56" i="8"/>
  <c r="C56" i="8"/>
  <c r="B56" i="8"/>
  <c r="A56" i="8"/>
  <c r="AB55" i="8"/>
  <c r="Q55" i="8"/>
  <c r="I55" i="8"/>
  <c r="F55" i="8"/>
  <c r="D55" i="8"/>
  <c r="C55" i="8"/>
  <c r="B55" i="8"/>
  <c r="A55" i="8"/>
  <c r="AB54" i="8"/>
  <c r="W54" i="8"/>
  <c r="Q54" i="8"/>
  <c r="P54" i="8"/>
  <c r="O54" i="8"/>
  <c r="N54" i="8"/>
  <c r="D54" i="8"/>
  <c r="C54" i="8"/>
  <c r="B54" i="8"/>
  <c r="A54" i="8"/>
  <c r="AB53" i="8"/>
  <c r="F53" i="8"/>
  <c r="E53" i="8"/>
  <c r="D53" i="8"/>
  <c r="C53" i="8"/>
  <c r="B53" i="8"/>
  <c r="A53" i="8"/>
  <c r="AB52" i="8"/>
  <c r="D52" i="8"/>
  <c r="C52" i="8"/>
  <c r="B52" i="8"/>
  <c r="A52" i="8"/>
  <c r="U52" i="8" s="1"/>
  <c r="AB51" i="8"/>
  <c r="Y51" i="8"/>
  <c r="D51" i="8"/>
  <c r="C51" i="8"/>
  <c r="B51" i="8"/>
  <c r="A51" i="8"/>
  <c r="AB50" i="8"/>
  <c r="U50" i="8"/>
  <c r="R50" i="8"/>
  <c r="Q50" i="8"/>
  <c r="P50" i="8"/>
  <c r="M50" i="8"/>
  <c r="D50" i="8"/>
  <c r="C50" i="8"/>
  <c r="B50" i="8"/>
  <c r="A50" i="8"/>
  <c r="AB49" i="8"/>
  <c r="T49" i="8"/>
  <c r="Q49" i="8"/>
  <c r="F49" i="8"/>
  <c r="E49" i="8"/>
  <c r="D49" i="8"/>
  <c r="C49" i="8"/>
  <c r="B49" i="8"/>
  <c r="A49" i="8"/>
  <c r="V49" i="8" s="1"/>
  <c r="AB48" i="8"/>
  <c r="D48" i="8"/>
  <c r="C48" i="8"/>
  <c r="B48" i="8"/>
  <c r="A48" i="8"/>
  <c r="H48" i="8" s="1"/>
  <c r="AB47" i="8"/>
  <c r="H47" i="8"/>
  <c r="D47" i="8"/>
  <c r="C47" i="8"/>
  <c r="B47" i="8"/>
  <c r="A47" i="8"/>
  <c r="AB46" i="8"/>
  <c r="D46" i="8"/>
  <c r="C46" i="8"/>
  <c r="B46" i="8"/>
  <c r="A46" i="8"/>
  <c r="V46" i="8" s="1"/>
  <c r="AB45" i="8"/>
  <c r="V45" i="8"/>
  <c r="T45" i="8"/>
  <c r="N45" i="8"/>
  <c r="D45" i="8"/>
  <c r="C45" i="8"/>
  <c r="B45" i="8"/>
  <c r="A45" i="8"/>
  <c r="AB44" i="8"/>
  <c r="D44" i="8"/>
  <c r="C44" i="8"/>
  <c r="B44" i="8"/>
  <c r="A44" i="8"/>
  <c r="AB43" i="8"/>
  <c r="D43" i="8"/>
  <c r="C43" i="8"/>
  <c r="B43" i="8"/>
  <c r="A43" i="8"/>
  <c r="AB42" i="8"/>
  <c r="X42" i="8"/>
  <c r="W42" i="8"/>
  <c r="V42" i="8"/>
  <c r="R42" i="8"/>
  <c r="Q42" i="8"/>
  <c r="D42" i="8"/>
  <c r="C42" i="8"/>
  <c r="B42" i="8"/>
  <c r="A42" i="8"/>
  <c r="AB41" i="8"/>
  <c r="V41" i="8"/>
  <c r="F41" i="8"/>
  <c r="E41" i="8"/>
  <c r="D41" i="8"/>
  <c r="C41" i="8"/>
  <c r="B41" i="8"/>
  <c r="A41" i="8"/>
  <c r="AB40" i="8"/>
  <c r="D40" i="8"/>
  <c r="C40" i="8"/>
  <c r="B40" i="8"/>
  <c r="A40" i="8"/>
  <c r="AB39" i="8"/>
  <c r="D39" i="8"/>
  <c r="C39" i="8"/>
  <c r="B39" i="8"/>
  <c r="A39" i="8"/>
  <c r="K39" i="8" s="1"/>
  <c r="AB38" i="8"/>
  <c r="F38" i="8"/>
  <c r="D38" i="8"/>
  <c r="C38" i="8"/>
  <c r="B38" i="8"/>
  <c r="A38" i="8"/>
  <c r="AB37" i="8"/>
  <c r="Y37" i="8"/>
  <c r="V37" i="8"/>
  <c r="U37" i="8"/>
  <c r="E37" i="8"/>
  <c r="D37" i="8"/>
  <c r="C37" i="8"/>
  <c r="B37" i="8"/>
  <c r="A37" i="8"/>
  <c r="F37" i="8" s="1"/>
  <c r="AB36" i="8"/>
  <c r="Z36" i="8"/>
  <c r="X36" i="8"/>
  <c r="W36" i="8"/>
  <c r="F36" i="8"/>
  <c r="E36" i="8"/>
  <c r="G36" i="8" s="1"/>
  <c r="D36" i="8"/>
  <c r="C36" i="8"/>
  <c r="B36" i="8"/>
  <c r="A36" i="8"/>
  <c r="AB35" i="8"/>
  <c r="D35" i="8"/>
  <c r="C35" i="8"/>
  <c r="B35" i="8"/>
  <c r="A35" i="8"/>
  <c r="X35" i="8" s="1"/>
  <c r="AB34" i="8"/>
  <c r="Y34" i="8"/>
  <c r="V34" i="8"/>
  <c r="I34" i="8"/>
  <c r="D34" i="8"/>
  <c r="C34" i="8"/>
  <c r="B34" i="8"/>
  <c r="A34" i="8"/>
  <c r="E34" i="8" s="1"/>
  <c r="G34" i="8" s="1"/>
  <c r="AB33" i="8"/>
  <c r="U33" i="8"/>
  <c r="T33" i="8"/>
  <c r="N33" i="8"/>
  <c r="D33" i="8"/>
  <c r="C33" i="8"/>
  <c r="B33" i="8"/>
  <c r="A33" i="8"/>
  <c r="AB32" i="8"/>
  <c r="D32" i="8"/>
  <c r="C32" i="8"/>
  <c r="B32" i="8"/>
  <c r="A32" i="8"/>
  <c r="AB31" i="8"/>
  <c r="Q31" i="8"/>
  <c r="F31" i="8"/>
  <c r="E31" i="8"/>
  <c r="G31" i="8" s="1"/>
  <c r="D31" i="8"/>
  <c r="C31" i="8"/>
  <c r="B31" i="8"/>
  <c r="A31" i="8"/>
  <c r="AB30" i="8"/>
  <c r="Y30" i="8"/>
  <c r="X30" i="8"/>
  <c r="W30" i="8"/>
  <c r="V30" i="8"/>
  <c r="U30" i="8"/>
  <c r="M30" i="8"/>
  <c r="H30" i="8"/>
  <c r="F30" i="8"/>
  <c r="E30" i="8"/>
  <c r="G30" i="8" s="1"/>
  <c r="D30" i="8"/>
  <c r="C30" i="8"/>
  <c r="B30" i="8"/>
  <c r="A30" i="8"/>
  <c r="AB29" i="8"/>
  <c r="Y29" i="8"/>
  <c r="V29" i="8"/>
  <c r="I29" i="8"/>
  <c r="F29" i="8"/>
  <c r="E29" i="8"/>
  <c r="D29" i="8"/>
  <c r="C29" i="8"/>
  <c r="B29" i="8"/>
  <c r="A29" i="8"/>
  <c r="AB28" i="8"/>
  <c r="D28" i="8"/>
  <c r="C28" i="8"/>
  <c r="B28" i="8"/>
  <c r="A28" i="8"/>
  <c r="M28" i="8" s="1"/>
  <c r="AB27" i="8"/>
  <c r="V27" i="8"/>
  <c r="Q27" i="8"/>
  <c r="I27" i="8"/>
  <c r="H27" i="8"/>
  <c r="F27" i="8"/>
  <c r="E27" i="8"/>
  <c r="G27" i="8" s="1"/>
  <c r="D27" i="8"/>
  <c r="C27" i="8"/>
  <c r="B27" i="8"/>
  <c r="A27" i="8"/>
  <c r="AB26" i="8"/>
  <c r="V26" i="8"/>
  <c r="D26" i="8"/>
  <c r="C26" i="8"/>
  <c r="B26" i="8"/>
  <c r="A26" i="8"/>
  <c r="AB25" i="8"/>
  <c r="D25" i="8"/>
  <c r="C25" i="8"/>
  <c r="B25" i="8"/>
  <c r="A25" i="8"/>
  <c r="AB24" i="8"/>
  <c r="X24" i="8"/>
  <c r="W24" i="8"/>
  <c r="Q24" i="8"/>
  <c r="M24" i="8"/>
  <c r="F24" i="8"/>
  <c r="E24" i="8"/>
  <c r="D24" i="8"/>
  <c r="C24" i="8"/>
  <c r="B24" i="8"/>
  <c r="A24" i="8"/>
  <c r="AB23" i="8"/>
  <c r="E23" i="8"/>
  <c r="D23" i="8"/>
  <c r="C23" i="8"/>
  <c r="B23" i="8"/>
  <c r="A23" i="8"/>
  <c r="AB22" i="8"/>
  <c r="Z22" i="8"/>
  <c r="D22" i="8"/>
  <c r="C22" i="8"/>
  <c r="B22" i="8"/>
  <c r="A22" i="8"/>
  <c r="AB21" i="8"/>
  <c r="D21" i="8"/>
  <c r="C21" i="8"/>
  <c r="B21" i="8"/>
  <c r="A21" i="8"/>
  <c r="AB20" i="8"/>
  <c r="D20" i="8"/>
  <c r="C20" i="8"/>
  <c r="B20" i="8"/>
  <c r="A20" i="8"/>
  <c r="F20" i="8" s="1"/>
  <c r="AB19" i="8"/>
  <c r="D19" i="8"/>
  <c r="C19" i="8"/>
  <c r="B19" i="8"/>
  <c r="A19" i="8"/>
  <c r="AB18" i="8"/>
  <c r="W18" i="8"/>
  <c r="V18" i="8"/>
  <c r="U18" i="8"/>
  <c r="Q18" i="8"/>
  <c r="H18" i="8"/>
  <c r="F18" i="8"/>
  <c r="E18" i="8"/>
  <c r="G18" i="8" s="1"/>
  <c r="D18" i="8"/>
  <c r="C18" i="8"/>
  <c r="B18" i="8"/>
  <c r="A18" i="8"/>
  <c r="AB17" i="8"/>
  <c r="M17" i="8"/>
  <c r="D17" i="8"/>
  <c r="C17" i="8"/>
  <c r="B17" i="8"/>
  <c r="A17" i="8"/>
  <c r="AB16" i="8"/>
  <c r="V16" i="8"/>
  <c r="D16" i="8"/>
  <c r="C16" i="8"/>
  <c r="B16" i="8"/>
  <c r="A16" i="8"/>
  <c r="AB15" i="8"/>
  <c r="D15" i="8"/>
  <c r="C15" i="8"/>
  <c r="B15" i="8"/>
  <c r="A15" i="8"/>
  <c r="Y15" i="8" s="1"/>
  <c r="AB14" i="8"/>
  <c r="D14" i="8"/>
  <c r="C14" i="8"/>
  <c r="B14" i="8"/>
  <c r="A14" i="8"/>
  <c r="AB13" i="8"/>
  <c r="U13" i="8"/>
  <c r="D13" i="8"/>
  <c r="C13" i="8"/>
  <c r="B13" i="8"/>
  <c r="A13" i="8"/>
  <c r="AB12" i="8"/>
  <c r="D12" i="8"/>
  <c r="C12" i="8"/>
  <c r="B12" i="8"/>
  <c r="A12" i="8"/>
  <c r="AB11" i="8"/>
  <c r="Y11" i="8"/>
  <c r="X11" i="8"/>
  <c r="W11" i="8"/>
  <c r="V11" i="8"/>
  <c r="U11" i="8"/>
  <c r="R11" i="8"/>
  <c r="Q11" i="8"/>
  <c r="D11" i="8"/>
  <c r="C11" i="8"/>
  <c r="B11" i="8"/>
  <c r="A11" i="8"/>
  <c r="AB10" i="8"/>
  <c r="D10" i="8"/>
  <c r="C10" i="8"/>
  <c r="B10" i="8"/>
  <c r="A10" i="8"/>
  <c r="X10" i="8" s="1"/>
  <c r="AB9" i="8"/>
  <c r="Y9" i="8"/>
  <c r="D9" i="8"/>
  <c r="C9" i="8"/>
  <c r="B9" i="8"/>
  <c r="A9" i="8"/>
  <c r="AB8" i="8"/>
  <c r="D8" i="8"/>
  <c r="C8" i="8"/>
  <c r="B8" i="8"/>
  <c r="A8" i="8"/>
  <c r="U7" i="8"/>
  <c r="R7" i="8"/>
  <c r="AA6" i="8"/>
  <c r="Z6" i="8"/>
  <c r="Y6" i="8"/>
  <c r="Y103" i="8" s="1"/>
  <c r="X6" i="8"/>
  <c r="U53" i="9" s="1"/>
  <c r="W6" i="8"/>
  <c r="T53" i="9" s="1"/>
  <c r="V6" i="8"/>
  <c r="S43" i="9" s="1"/>
  <c r="U6" i="8"/>
  <c r="R19" i="9" s="1"/>
  <c r="T6" i="8"/>
  <c r="S6" i="8"/>
  <c r="R6" i="8"/>
  <c r="Q6" i="8"/>
  <c r="N81" i="9" s="1"/>
  <c r="P6" i="8"/>
  <c r="O6" i="8"/>
  <c r="N6" i="8"/>
  <c r="M6" i="8"/>
  <c r="J9" i="9" s="1"/>
  <c r="L6" i="8"/>
  <c r="K6" i="8"/>
  <c r="K33" i="8" s="1"/>
  <c r="J6" i="8"/>
  <c r="I6" i="8"/>
  <c r="F67" i="9" s="1"/>
  <c r="H6" i="8"/>
  <c r="E33" i="9" s="1"/>
  <c r="A4" i="8"/>
  <c r="M505" i="7"/>
  <c r="N505" i="7" s="1"/>
  <c r="C505" i="7"/>
  <c r="M504" i="7"/>
  <c r="N504" i="7" s="1"/>
  <c r="C504" i="7"/>
  <c r="M503" i="7"/>
  <c r="C503" i="7"/>
  <c r="M502" i="7"/>
  <c r="N502" i="7" s="1"/>
  <c r="J502" i="7"/>
  <c r="C502" i="7"/>
  <c r="M501" i="7"/>
  <c r="C501" i="7"/>
  <c r="M500" i="7"/>
  <c r="J500" i="7" s="1"/>
  <c r="C500" i="7"/>
  <c r="M499" i="7"/>
  <c r="J499" i="7" s="1"/>
  <c r="C499" i="7"/>
  <c r="N498" i="7"/>
  <c r="M498" i="7"/>
  <c r="J498" i="7" s="1"/>
  <c r="C498" i="7"/>
  <c r="M497" i="7"/>
  <c r="C497" i="7"/>
  <c r="N496" i="7"/>
  <c r="M496" i="7"/>
  <c r="J496" i="7"/>
  <c r="C496" i="7"/>
  <c r="M495" i="7"/>
  <c r="C495" i="7"/>
  <c r="M494" i="7"/>
  <c r="N494" i="7" s="1"/>
  <c r="J494" i="7"/>
  <c r="C494" i="7"/>
  <c r="M493" i="7"/>
  <c r="N493" i="7" s="1"/>
  <c r="C493" i="7"/>
  <c r="M492" i="7"/>
  <c r="N492" i="7" s="1"/>
  <c r="J492" i="7"/>
  <c r="C492" i="7"/>
  <c r="M491" i="7"/>
  <c r="J491" i="7" s="1"/>
  <c r="C491" i="7"/>
  <c r="M490" i="7"/>
  <c r="N490" i="7" s="1"/>
  <c r="J490" i="7"/>
  <c r="C490" i="7"/>
  <c r="M489" i="7"/>
  <c r="J489" i="7" s="1"/>
  <c r="C489" i="7"/>
  <c r="M488" i="7"/>
  <c r="N488" i="7" s="1"/>
  <c r="J488" i="7"/>
  <c r="C488" i="7"/>
  <c r="N487" i="7"/>
  <c r="M487" i="7"/>
  <c r="J487" i="7" s="1"/>
  <c r="C487" i="7"/>
  <c r="M486" i="7"/>
  <c r="C486" i="7"/>
  <c r="M485" i="7"/>
  <c r="C485" i="7"/>
  <c r="M484" i="7"/>
  <c r="C484" i="7"/>
  <c r="M483" i="7"/>
  <c r="C483" i="7"/>
  <c r="M482" i="7"/>
  <c r="C482" i="7"/>
  <c r="M481" i="7"/>
  <c r="N481" i="7" s="1"/>
  <c r="J481" i="7"/>
  <c r="C481" i="7"/>
  <c r="M480" i="7"/>
  <c r="N480" i="7" s="1"/>
  <c r="C480" i="7"/>
  <c r="M479" i="7"/>
  <c r="J479" i="7" s="1"/>
  <c r="C479" i="7"/>
  <c r="M478" i="7"/>
  <c r="C478" i="7"/>
  <c r="M477" i="7"/>
  <c r="J477" i="7" s="1"/>
  <c r="C477" i="7"/>
  <c r="M476" i="7"/>
  <c r="N476" i="7" s="1"/>
  <c r="J476" i="7"/>
  <c r="C476" i="7"/>
  <c r="M475" i="7"/>
  <c r="C475" i="7"/>
  <c r="N474" i="7"/>
  <c r="M474" i="7"/>
  <c r="J474" i="7"/>
  <c r="C474" i="7"/>
  <c r="M473" i="7"/>
  <c r="C473" i="7"/>
  <c r="M472" i="7"/>
  <c r="C472" i="7"/>
  <c r="M471" i="7"/>
  <c r="J471" i="7" s="1"/>
  <c r="C471" i="7"/>
  <c r="M470" i="7"/>
  <c r="C470" i="7"/>
  <c r="M469" i="7"/>
  <c r="N469" i="7" s="1"/>
  <c r="J469" i="7"/>
  <c r="C469" i="7"/>
  <c r="M468" i="7"/>
  <c r="J468" i="7" s="1"/>
  <c r="C468" i="7"/>
  <c r="M467" i="7"/>
  <c r="J467" i="7" s="1"/>
  <c r="C467" i="7"/>
  <c r="M466" i="7"/>
  <c r="C466" i="7"/>
  <c r="M465" i="7"/>
  <c r="C465" i="7"/>
  <c r="M464" i="7"/>
  <c r="N464" i="7" s="1"/>
  <c r="C464" i="7"/>
  <c r="M463" i="7"/>
  <c r="J463" i="7" s="1"/>
  <c r="C463" i="7"/>
  <c r="M462" i="7"/>
  <c r="N462" i="7" s="1"/>
  <c r="J462" i="7"/>
  <c r="C462" i="7"/>
  <c r="M461" i="7"/>
  <c r="N461" i="7" s="1"/>
  <c r="J461" i="7"/>
  <c r="C461" i="7"/>
  <c r="M460" i="7"/>
  <c r="N460" i="7" s="1"/>
  <c r="J460" i="7"/>
  <c r="C460" i="7"/>
  <c r="M459" i="7"/>
  <c r="J459" i="7" s="1"/>
  <c r="C459" i="7"/>
  <c r="M458" i="7"/>
  <c r="N458" i="7" s="1"/>
  <c r="J458" i="7"/>
  <c r="C458" i="7"/>
  <c r="M457" i="7"/>
  <c r="N457" i="7" s="1"/>
  <c r="J457" i="7"/>
  <c r="C457" i="7"/>
  <c r="M456" i="7"/>
  <c r="N456" i="7" s="1"/>
  <c r="C456" i="7"/>
  <c r="M455" i="7"/>
  <c r="J455" i="7" s="1"/>
  <c r="C455" i="7"/>
  <c r="M454" i="7"/>
  <c r="N454" i="7" s="1"/>
  <c r="J454" i="7"/>
  <c r="C454" i="7"/>
  <c r="M453" i="7"/>
  <c r="C453" i="7"/>
  <c r="M452" i="7"/>
  <c r="N452" i="7" s="1"/>
  <c r="J452" i="7"/>
  <c r="C452" i="7"/>
  <c r="M451" i="7"/>
  <c r="J451" i="7" s="1"/>
  <c r="C451" i="7"/>
  <c r="N450" i="7"/>
  <c r="M450" i="7"/>
  <c r="J450" i="7" s="1"/>
  <c r="C450" i="7"/>
  <c r="M449" i="7"/>
  <c r="N449" i="7" s="1"/>
  <c r="J449" i="7"/>
  <c r="C449" i="7"/>
  <c r="M448" i="7"/>
  <c r="N448" i="7" s="1"/>
  <c r="C448" i="7"/>
  <c r="M447" i="7"/>
  <c r="J447" i="7" s="1"/>
  <c r="C447" i="7"/>
  <c r="M446" i="7"/>
  <c r="J446" i="7" s="1"/>
  <c r="C446" i="7"/>
  <c r="M445" i="7"/>
  <c r="C445" i="7"/>
  <c r="M444" i="7"/>
  <c r="N444" i="7" s="1"/>
  <c r="J444" i="7"/>
  <c r="C444" i="7"/>
  <c r="M443" i="7"/>
  <c r="J443" i="7" s="1"/>
  <c r="C443" i="7"/>
  <c r="N442" i="7"/>
  <c r="M442" i="7"/>
  <c r="J442" i="7"/>
  <c r="C442" i="7"/>
  <c r="M441" i="7"/>
  <c r="J441" i="7" s="1"/>
  <c r="C441" i="7"/>
  <c r="N440" i="7"/>
  <c r="M440" i="7"/>
  <c r="J440" i="7"/>
  <c r="C440" i="7"/>
  <c r="M439" i="7"/>
  <c r="C439" i="7"/>
  <c r="M438" i="7"/>
  <c r="C438" i="7"/>
  <c r="M437" i="7"/>
  <c r="J437" i="7" s="1"/>
  <c r="C437" i="7"/>
  <c r="M436" i="7"/>
  <c r="C436" i="7"/>
  <c r="M435" i="7"/>
  <c r="J435" i="7" s="1"/>
  <c r="C435" i="7"/>
  <c r="M434" i="7"/>
  <c r="J434" i="7" s="1"/>
  <c r="C434" i="7"/>
  <c r="M433" i="7"/>
  <c r="J433" i="7" s="1"/>
  <c r="C433" i="7"/>
  <c r="M432" i="7"/>
  <c r="N432" i="7" s="1"/>
  <c r="J432" i="7"/>
  <c r="C432" i="7"/>
  <c r="M431" i="7"/>
  <c r="C431" i="7"/>
  <c r="M430" i="7"/>
  <c r="N430" i="7" s="1"/>
  <c r="C430" i="7"/>
  <c r="N429" i="7"/>
  <c r="M429" i="7"/>
  <c r="J429" i="7" s="1"/>
  <c r="C429" i="7"/>
  <c r="N428" i="7"/>
  <c r="M428" i="7"/>
  <c r="J428" i="7" s="1"/>
  <c r="C428" i="7"/>
  <c r="M427" i="7"/>
  <c r="J427" i="7" s="1"/>
  <c r="C427" i="7"/>
  <c r="M426" i="7"/>
  <c r="C426" i="7"/>
  <c r="M425" i="7"/>
  <c r="J425" i="7" s="1"/>
  <c r="C425" i="7"/>
  <c r="M424" i="7"/>
  <c r="J424" i="7" s="1"/>
  <c r="C424" i="7"/>
  <c r="N423" i="7"/>
  <c r="M423" i="7"/>
  <c r="J423" i="7" s="1"/>
  <c r="C423" i="7"/>
  <c r="M422" i="7"/>
  <c r="C422" i="7"/>
  <c r="M421" i="7"/>
  <c r="N421" i="7" s="1"/>
  <c r="J421" i="7"/>
  <c r="C421" i="7"/>
  <c r="N420" i="7"/>
  <c r="M420" i="7"/>
  <c r="J420" i="7"/>
  <c r="C420" i="7"/>
  <c r="M419" i="7"/>
  <c r="J419" i="7" s="1"/>
  <c r="C419" i="7"/>
  <c r="M418" i="7"/>
  <c r="C418" i="7"/>
  <c r="M417" i="7"/>
  <c r="C417" i="7"/>
  <c r="M416" i="7"/>
  <c r="N416" i="7" s="1"/>
  <c r="J416" i="7"/>
  <c r="C416" i="7"/>
  <c r="M415" i="7"/>
  <c r="J415" i="7" s="1"/>
  <c r="C415" i="7"/>
  <c r="M414" i="7"/>
  <c r="C414" i="7"/>
  <c r="M413" i="7"/>
  <c r="C413" i="7"/>
  <c r="M412" i="7"/>
  <c r="N412" i="7" s="1"/>
  <c r="J412" i="7"/>
  <c r="C412" i="7"/>
  <c r="M411" i="7"/>
  <c r="C411" i="7"/>
  <c r="M410" i="7"/>
  <c r="J410" i="7" s="1"/>
  <c r="C410" i="7"/>
  <c r="M409" i="7"/>
  <c r="C409" i="7"/>
  <c r="M408" i="7"/>
  <c r="N408" i="7" s="1"/>
  <c r="J408" i="7"/>
  <c r="C408" i="7"/>
  <c r="M407" i="7"/>
  <c r="J407" i="7" s="1"/>
  <c r="C407" i="7"/>
  <c r="M406" i="7"/>
  <c r="J406" i="7" s="1"/>
  <c r="C406" i="7"/>
  <c r="M405" i="7"/>
  <c r="C405" i="7"/>
  <c r="N404" i="7"/>
  <c r="M404" i="7"/>
  <c r="J404" i="7"/>
  <c r="C404" i="7"/>
  <c r="M403" i="7"/>
  <c r="C403" i="7"/>
  <c r="M402" i="7"/>
  <c r="C402" i="7"/>
  <c r="M401" i="7"/>
  <c r="C401" i="7"/>
  <c r="M400" i="7"/>
  <c r="C400" i="7"/>
  <c r="M399" i="7"/>
  <c r="J399" i="7" s="1"/>
  <c r="C399" i="7"/>
  <c r="M398" i="7"/>
  <c r="N398" i="7" s="1"/>
  <c r="C398" i="7"/>
  <c r="M397" i="7"/>
  <c r="C397" i="7"/>
  <c r="M396" i="7"/>
  <c r="N396" i="7" s="1"/>
  <c r="J396" i="7"/>
  <c r="C396" i="7"/>
  <c r="M395" i="7"/>
  <c r="J395" i="7" s="1"/>
  <c r="C395" i="7"/>
  <c r="N394" i="7"/>
  <c r="M394" i="7"/>
  <c r="J394" i="7" s="1"/>
  <c r="C394" i="7"/>
  <c r="M393" i="7"/>
  <c r="N393" i="7" s="1"/>
  <c r="C393" i="7"/>
  <c r="M392" i="7"/>
  <c r="C392" i="7"/>
  <c r="M391" i="7"/>
  <c r="J391" i="7" s="1"/>
  <c r="C391" i="7"/>
  <c r="M390" i="7"/>
  <c r="J390" i="7" s="1"/>
  <c r="C390" i="7"/>
  <c r="M389" i="7"/>
  <c r="J389" i="7" s="1"/>
  <c r="C389" i="7"/>
  <c r="M388" i="7"/>
  <c r="N388" i="7" s="1"/>
  <c r="J388" i="7"/>
  <c r="C388" i="7"/>
  <c r="M387" i="7"/>
  <c r="J387" i="7" s="1"/>
  <c r="C387" i="7"/>
  <c r="M386" i="7"/>
  <c r="C386" i="7"/>
  <c r="M385" i="7"/>
  <c r="C385" i="7"/>
  <c r="M384" i="7"/>
  <c r="N384" i="7" s="1"/>
  <c r="J384" i="7"/>
  <c r="C384" i="7"/>
  <c r="M383" i="7"/>
  <c r="J383" i="7" s="1"/>
  <c r="C383" i="7"/>
  <c r="M382" i="7"/>
  <c r="N382" i="7" s="1"/>
  <c r="J382" i="7"/>
  <c r="C382" i="7"/>
  <c r="M381" i="7"/>
  <c r="N381" i="7" s="1"/>
  <c r="C381" i="7"/>
  <c r="M380" i="7"/>
  <c r="C380" i="7"/>
  <c r="M379" i="7"/>
  <c r="C379" i="7"/>
  <c r="M378" i="7"/>
  <c r="N378" i="7" s="1"/>
  <c r="J378" i="7"/>
  <c r="C378" i="7"/>
  <c r="M377" i="7"/>
  <c r="N377" i="7" s="1"/>
  <c r="J377" i="7"/>
  <c r="C377" i="7"/>
  <c r="M376" i="7"/>
  <c r="C376" i="7"/>
  <c r="M375" i="7"/>
  <c r="J375" i="7" s="1"/>
  <c r="C375" i="7"/>
  <c r="N374" i="7"/>
  <c r="M374" i="7"/>
  <c r="J374" i="7"/>
  <c r="C374" i="7"/>
  <c r="M373" i="7"/>
  <c r="J373" i="7" s="1"/>
  <c r="C373" i="7"/>
  <c r="M372" i="7"/>
  <c r="J372" i="7" s="1"/>
  <c r="C372" i="7"/>
  <c r="M371" i="7"/>
  <c r="J371" i="7" s="1"/>
  <c r="C371" i="7"/>
  <c r="M370" i="7"/>
  <c r="C370" i="7"/>
  <c r="M369" i="7"/>
  <c r="C369" i="7"/>
  <c r="M368" i="7"/>
  <c r="J368" i="7" s="1"/>
  <c r="C368" i="7"/>
  <c r="M367" i="7"/>
  <c r="C367" i="7"/>
  <c r="M366" i="7"/>
  <c r="J366" i="7" s="1"/>
  <c r="C366" i="7"/>
  <c r="M365" i="7"/>
  <c r="N365" i="7" s="1"/>
  <c r="J365" i="7"/>
  <c r="C365" i="7"/>
  <c r="M364" i="7"/>
  <c r="C364" i="7"/>
  <c r="M363" i="7"/>
  <c r="J363" i="7" s="1"/>
  <c r="C363" i="7"/>
  <c r="M362" i="7"/>
  <c r="N362" i="7" s="1"/>
  <c r="J362" i="7"/>
  <c r="C362" i="7"/>
  <c r="M361" i="7"/>
  <c r="N361" i="7" s="1"/>
  <c r="J361" i="7"/>
  <c r="C361" i="7"/>
  <c r="M360" i="7"/>
  <c r="N360" i="7" s="1"/>
  <c r="J360" i="7"/>
  <c r="C360" i="7"/>
  <c r="M359" i="7"/>
  <c r="J359" i="7" s="1"/>
  <c r="C359" i="7"/>
  <c r="M358" i="7"/>
  <c r="N358" i="7" s="1"/>
  <c r="J358" i="7"/>
  <c r="C358" i="7"/>
  <c r="N357" i="7"/>
  <c r="M357" i="7"/>
  <c r="J357" i="7" s="1"/>
  <c r="C357" i="7"/>
  <c r="M356" i="7"/>
  <c r="N356" i="7" s="1"/>
  <c r="C356" i="7"/>
  <c r="M355" i="7"/>
  <c r="J355" i="7" s="1"/>
  <c r="C355" i="7"/>
  <c r="M354" i="7"/>
  <c r="N354" i="7" s="1"/>
  <c r="J354" i="7"/>
  <c r="C354" i="7"/>
  <c r="M353" i="7"/>
  <c r="N353" i="7" s="1"/>
  <c r="C353" i="7"/>
  <c r="N352" i="7"/>
  <c r="M352" i="7"/>
  <c r="J352" i="7" s="1"/>
  <c r="C352" i="7"/>
  <c r="M351" i="7"/>
  <c r="C351" i="7"/>
  <c r="M350" i="7"/>
  <c r="N350" i="7" s="1"/>
  <c r="C350" i="7"/>
  <c r="M349" i="7"/>
  <c r="N349" i="7" s="1"/>
  <c r="J349" i="7"/>
  <c r="C349" i="7"/>
  <c r="M348" i="7"/>
  <c r="N348" i="7" s="1"/>
  <c r="J348" i="7"/>
  <c r="C348" i="7"/>
  <c r="M347" i="7"/>
  <c r="J347" i="7" s="1"/>
  <c r="C347" i="7"/>
  <c r="N346" i="7"/>
  <c r="M346" i="7"/>
  <c r="J346" i="7"/>
  <c r="C346" i="7"/>
  <c r="M345" i="7"/>
  <c r="N345" i="7" s="1"/>
  <c r="C345" i="7"/>
  <c r="M344" i="7"/>
  <c r="N344" i="7" s="1"/>
  <c r="J344" i="7"/>
  <c r="C344" i="7"/>
  <c r="M343" i="7"/>
  <c r="J343" i="7" s="1"/>
  <c r="C343" i="7"/>
  <c r="M342" i="7"/>
  <c r="C342" i="7"/>
  <c r="M341" i="7"/>
  <c r="C341" i="7"/>
  <c r="M340" i="7"/>
  <c r="N340" i="7" s="1"/>
  <c r="J340" i="7"/>
  <c r="C340" i="7"/>
  <c r="M339" i="7"/>
  <c r="J339" i="7" s="1"/>
  <c r="C339" i="7"/>
  <c r="M338" i="7"/>
  <c r="N338" i="7" s="1"/>
  <c r="J338" i="7"/>
  <c r="C338" i="7"/>
  <c r="M337" i="7"/>
  <c r="N337" i="7" s="1"/>
  <c r="J337" i="7"/>
  <c r="C337" i="7"/>
  <c r="M336" i="7"/>
  <c r="N336" i="7" s="1"/>
  <c r="J336" i="7"/>
  <c r="C336" i="7"/>
  <c r="N335" i="7"/>
  <c r="M335" i="7"/>
  <c r="J335" i="7" s="1"/>
  <c r="C335" i="7"/>
  <c r="M334" i="7"/>
  <c r="J334" i="7" s="1"/>
  <c r="C334" i="7"/>
  <c r="M333" i="7"/>
  <c r="N333" i="7" s="1"/>
  <c r="C333" i="7"/>
  <c r="M332" i="7"/>
  <c r="N332" i="7" s="1"/>
  <c r="J332" i="7"/>
  <c r="C332" i="7"/>
  <c r="M331" i="7"/>
  <c r="C331" i="7"/>
  <c r="M330" i="7"/>
  <c r="N330" i="7" s="1"/>
  <c r="J330" i="7"/>
  <c r="C330" i="7"/>
  <c r="N329" i="7"/>
  <c r="M329" i="7"/>
  <c r="J329" i="7"/>
  <c r="C329" i="7"/>
  <c r="M328" i="7"/>
  <c r="N328" i="7" s="1"/>
  <c r="J328" i="7"/>
  <c r="C328" i="7"/>
  <c r="M327" i="7"/>
  <c r="J327" i="7" s="1"/>
  <c r="C327" i="7"/>
  <c r="M326" i="7"/>
  <c r="J326" i="7" s="1"/>
  <c r="C326" i="7"/>
  <c r="M325" i="7"/>
  <c r="J325" i="7" s="1"/>
  <c r="C325" i="7"/>
  <c r="M324" i="7"/>
  <c r="C324" i="7"/>
  <c r="M323" i="7"/>
  <c r="J323" i="7" s="1"/>
  <c r="C323" i="7"/>
  <c r="M322" i="7"/>
  <c r="N322" i="7" s="1"/>
  <c r="J322" i="7"/>
  <c r="C322" i="7"/>
  <c r="N321" i="7"/>
  <c r="M321" i="7"/>
  <c r="J321" i="7"/>
  <c r="C321" i="7"/>
  <c r="M320" i="7"/>
  <c r="N320" i="7" s="1"/>
  <c r="J320" i="7"/>
  <c r="C320" i="7"/>
  <c r="M319" i="7"/>
  <c r="C319" i="7"/>
  <c r="M318" i="7"/>
  <c r="C318" i="7"/>
  <c r="M317" i="7"/>
  <c r="N317" i="7" s="1"/>
  <c r="C317" i="7"/>
  <c r="M316" i="7"/>
  <c r="N316" i="7" s="1"/>
  <c r="C316" i="7"/>
  <c r="M315" i="7"/>
  <c r="C315" i="7"/>
  <c r="M314" i="7"/>
  <c r="J314" i="7" s="1"/>
  <c r="C314" i="7"/>
  <c r="M313" i="7"/>
  <c r="C313" i="7"/>
  <c r="M312" i="7"/>
  <c r="N312" i="7" s="1"/>
  <c r="J312" i="7"/>
  <c r="C312" i="7"/>
  <c r="M311" i="7"/>
  <c r="J311" i="7" s="1"/>
  <c r="C311" i="7"/>
  <c r="M310" i="7"/>
  <c r="J310" i="7" s="1"/>
  <c r="C310" i="7"/>
  <c r="M309" i="7"/>
  <c r="N309" i="7" s="1"/>
  <c r="J309" i="7"/>
  <c r="C309" i="7"/>
  <c r="M308" i="7"/>
  <c r="J308" i="7" s="1"/>
  <c r="C308" i="7"/>
  <c r="N307" i="7"/>
  <c r="M307" i="7"/>
  <c r="J307" i="7" s="1"/>
  <c r="C307" i="7"/>
  <c r="M306" i="7"/>
  <c r="N306" i="7" s="1"/>
  <c r="J306" i="7"/>
  <c r="C306" i="7"/>
  <c r="N305" i="7"/>
  <c r="M305" i="7"/>
  <c r="J305" i="7" s="1"/>
  <c r="C305" i="7"/>
  <c r="M304" i="7"/>
  <c r="N304" i="7" s="1"/>
  <c r="J304" i="7"/>
  <c r="C304" i="7"/>
  <c r="M303" i="7"/>
  <c r="C303" i="7"/>
  <c r="M302" i="7"/>
  <c r="C302" i="7"/>
  <c r="M301" i="7"/>
  <c r="N301" i="7" s="1"/>
  <c r="J301" i="7"/>
  <c r="C301" i="7"/>
  <c r="M300" i="7"/>
  <c r="J300" i="7" s="1"/>
  <c r="C300" i="7"/>
  <c r="M299" i="7"/>
  <c r="J299" i="7" s="1"/>
  <c r="C299" i="7"/>
  <c r="M298" i="7"/>
  <c r="J298" i="7" s="1"/>
  <c r="C298" i="7"/>
  <c r="M297" i="7"/>
  <c r="N297" i="7" s="1"/>
  <c r="C297" i="7"/>
  <c r="M296" i="7"/>
  <c r="C296" i="7"/>
  <c r="M295" i="7"/>
  <c r="C295" i="7"/>
  <c r="M294" i="7"/>
  <c r="N294" i="7" s="1"/>
  <c r="J294" i="7"/>
  <c r="C294" i="7"/>
  <c r="M293" i="7"/>
  <c r="N293" i="7" s="1"/>
  <c r="J293" i="7"/>
  <c r="C293" i="7"/>
  <c r="N292" i="7"/>
  <c r="M292" i="7"/>
  <c r="J292" i="7" s="1"/>
  <c r="C292" i="7"/>
  <c r="M291" i="7"/>
  <c r="J291" i="7" s="1"/>
  <c r="C291" i="7"/>
  <c r="M290" i="7"/>
  <c r="N290" i="7" s="1"/>
  <c r="C290" i="7"/>
  <c r="M289" i="7"/>
  <c r="C289" i="7"/>
  <c r="M288" i="7"/>
  <c r="J288" i="7" s="1"/>
  <c r="C288" i="7"/>
  <c r="M287" i="7"/>
  <c r="J287" i="7" s="1"/>
  <c r="C287" i="7"/>
  <c r="M286" i="7"/>
  <c r="C286" i="7"/>
  <c r="M285" i="7"/>
  <c r="C285" i="7"/>
  <c r="M284" i="7"/>
  <c r="N284" i="7" s="1"/>
  <c r="J284" i="7"/>
  <c r="C284" i="7"/>
  <c r="M283" i="7"/>
  <c r="J283" i="7" s="1"/>
  <c r="C283" i="7"/>
  <c r="M282" i="7"/>
  <c r="N282" i="7" s="1"/>
  <c r="J282" i="7"/>
  <c r="C282" i="7"/>
  <c r="M281" i="7"/>
  <c r="J281" i="7" s="1"/>
  <c r="C281" i="7"/>
  <c r="M280" i="7"/>
  <c r="N280" i="7" s="1"/>
  <c r="C280" i="7"/>
  <c r="M279" i="7"/>
  <c r="J279" i="7" s="1"/>
  <c r="C279" i="7"/>
  <c r="M278" i="7"/>
  <c r="C278" i="7"/>
  <c r="M277" i="7"/>
  <c r="J277" i="7" s="1"/>
  <c r="C277" i="7"/>
  <c r="M276" i="7"/>
  <c r="J276" i="7" s="1"/>
  <c r="C276" i="7"/>
  <c r="M275" i="7"/>
  <c r="C275" i="7"/>
  <c r="M274" i="7"/>
  <c r="N274" i="7" s="1"/>
  <c r="J274" i="7"/>
  <c r="C274" i="7"/>
  <c r="M273" i="7"/>
  <c r="C273" i="7"/>
  <c r="M272" i="7"/>
  <c r="C272" i="7"/>
  <c r="M271" i="7"/>
  <c r="J271" i="7" s="1"/>
  <c r="C271" i="7"/>
  <c r="M270" i="7"/>
  <c r="N270" i="7" s="1"/>
  <c r="J270" i="7"/>
  <c r="C270" i="7"/>
  <c r="M269" i="7"/>
  <c r="N269" i="7" s="1"/>
  <c r="J269" i="7"/>
  <c r="C269" i="7"/>
  <c r="M268" i="7"/>
  <c r="N268" i="7" s="1"/>
  <c r="J268" i="7"/>
  <c r="C268" i="7"/>
  <c r="N267" i="7"/>
  <c r="M267" i="7"/>
  <c r="J267" i="7" s="1"/>
  <c r="C267" i="7"/>
  <c r="M266" i="7"/>
  <c r="N266" i="7" s="1"/>
  <c r="J266" i="7"/>
  <c r="C266" i="7"/>
  <c r="M265" i="7"/>
  <c r="N265" i="7" s="1"/>
  <c r="J265" i="7"/>
  <c r="C265" i="7"/>
  <c r="M264" i="7"/>
  <c r="N264" i="7" s="1"/>
  <c r="J264" i="7"/>
  <c r="C264" i="7"/>
  <c r="M263" i="7"/>
  <c r="C263" i="7"/>
  <c r="M262" i="7"/>
  <c r="C262" i="7"/>
  <c r="M261" i="7"/>
  <c r="J261" i="7" s="1"/>
  <c r="C261" i="7"/>
  <c r="M260" i="7"/>
  <c r="C260" i="7"/>
  <c r="M259" i="7"/>
  <c r="J259" i="7" s="1"/>
  <c r="C259" i="7"/>
  <c r="M258" i="7"/>
  <c r="J258" i="7" s="1"/>
  <c r="C258" i="7"/>
  <c r="M257" i="7"/>
  <c r="N257" i="7" s="1"/>
  <c r="J257" i="7"/>
  <c r="C257" i="7"/>
  <c r="M256" i="7"/>
  <c r="N256" i="7" s="1"/>
  <c r="J256" i="7"/>
  <c r="C256" i="7"/>
  <c r="M255" i="7"/>
  <c r="C255" i="7"/>
  <c r="M254" i="7"/>
  <c r="N254" i="7" s="1"/>
  <c r="J254" i="7"/>
  <c r="C254" i="7"/>
  <c r="M253" i="7"/>
  <c r="N253" i="7" s="1"/>
  <c r="C253" i="7"/>
  <c r="M252" i="7"/>
  <c r="N252" i="7" s="1"/>
  <c r="J252" i="7"/>
  <c r="C252" i="7"/>
  <c r="M251" i="7"/>
  <c r="J251" i="7" s="1"/>
  <c r="C251" i="7"/>
  <c r="M250" i="7"/>
  <c r="N250" i="7" s="1"/>
  <c r="J250" i="7"/>
  <c r="C250" i="7"/>
  <c r="M249" i="7"/>
  <c r="J249" i="7" s="1"/>
  <c r="C249" i="7"/>
  <c r="M248" i="7"/>
  <c r="C248" i="7"/>
  <c r="M247" i="7"/>
  <c r="J247" i="7" s="1"/>
  <c r="C247" i="7"/>
  <c r="M246" i="7"/>
  <c r="N246" i="7" s="1"/>
  <c r="J246" i="7"/>
  <c r="C246" i="7"/>
  <c r="M245" i="7"/>
  <c r="N245" i="7" s="1"/>
  <c r="J245" i="7"/>
  <c r="C245" i="7"/>
  <c r="M244" i="7"/>
  <c r="J244" i="7" s="1"/>
  <c r="C244" i="7"/>
  <c r="M243" i="7"/>
  <c r="J243" i="7" s="1"/>
  <c r="C243" i="7"/>
  <c r="N242" i="7"/>
  <c r="M242" i="7"/>
  <c r="J242" i="7" s="1"/>
  <c r="C242" i="7"/>
  <c r="M241" i="7"/>
  <c r="N241" i="7" s="1"/>
  <c r="J241" i="7"/>
  <c r="C241" i="7"/>
  <c r="M240" i="7"/>
  <c r="N240" i="7" s="1"/>
  <c r="J240" i="7"/>
  <c r="C240" i="7"/>
  <c r="M239" i="7"/>
  <c r="C239" i="7"/>
  <c r="M238" i="7"/>
  <c r="C238" i="7"/>
  <c r="M237" i="7"/>
  <c r="N237" i="7" s="1"/>
  <c r="J237" i="7"/>
  <c r="C237" i="7"/>
  <c r="M236" i="7"/>
  <c r="N236" i="7" s="1"/>
  <c r="J236" i="7"/>
  <c r="C236" i="7"/>
  <c r="M235" i="7"/>
  <c r="J235" i="7" s="1"/>
  <c r="C235" i="7"/>
  <c r="M234" i="7"/>
  <c r="N234" i="7" s="1"/>
  <c r="J234" i="7"/>
  <c r="C234" i="7"/>
  <c r="M233" i="7"/>
  <c r="J233" i="7" s="1"/>
  <c r="C233" i="7"/>
  <c r="M232" i="7"/>
  <c r="N232" i="7" s="1"/>
  <c r="J232" i="7"/>
  <c r="C232" i="7"/>
  <c r="N231" i="7"/>
  <c r="M231" i="7"/>
  <c r="J231" i="7" s="1"/>
  <c r="C231" i="7"/>
  <c r="M230" i="7"/>
  <c r="N230" i="7" s="1"/>
  <c r="C230" i="7"/>
  <c r="M229" i="7"/>
  <c r="N229" i="7" s="1"/>
  <c r="J229" i="7"/>
  <c r="C229" i="7"/>
  <c r="M228" i="7"/>
  <c r="N228" i="7" s="1"/>
  <c r="J228" i="7"/>
  <c r="C228" i="7"/>
  <c r="M227" i="7"/>
  <c r="J227" i="7" s="1"/>
  <c r="C227" i="7"/>
  <c r="M226" i="7"/>
  <c r="C226" i="7"/>
  <c r="M225" i="7"/>
  <c r="N225" i="7" s="1"/>
  <c r="J225" i="7"/>
  <c r="C225" i="7"/>
  <c r="N224" i="7"/>
  <c r="M224" i="7"/>
  <c r="J224" i="7" s="1"/>
  <c r="C224" i="7"/>
  <c r="M223" i="7"/>
  <c r="C223" i="7"/>
  <c r="M222" i="7"/>
  <c r="N222" i="7" s="1"/>
  <c r="J222" i="7"/>
  <c r="C222" i="7"/>
  <c r="M221" i="7"/>
  <c r="C221" i="7"/>
  <c r="M220" i="7"/>
  <c r="C220" i="7"/>
  <c r="M219" i="7"/>
  <c r="C219" i="7"/>
  <c r="M218" i="7"/>
  <c r="N218" i="7" s="1"/>
  <c r="J218" i="7"/>
  <c r="C218" i="7"/>
  <c r="M217" i="7"/>
  <c r="N217" i="7" s="1"/>
  <c r="C217" i="7"/>
  <c r="M216" i="7"/>
  <c r="N216" i="7" s="1"/>
  <c r="J216" i="7"/>
  <c r="C216" i="7"/>
  <c r="M215" i="7"/>
  <c r="C215" i="7"/>
  <c r="M214" i="7"/>
  <c r="J214" i="7" s="1"/>
  <c r="C214" i="7"/>
  <c r="N213" i="7"/>
  <c r="M213" i="7"/>
  <c r="J213" i="7" s="1"/>
  <c r="C213" i="7"/>
  <c r="N212" i="7"/>
  <c r="M212" i="7"/>
  <c r="J212" i="7"/>
  <c r="C212" i="7"/>
  <c r="M211" i="7"/>
  <c r="J211" i="7" s="1"/>
  <c r="C211" i="7"/>
  <c r="N210" i="7"/>
  <c r="M210" i="7"/>
  <c r="J210" i="7" s="1"/>
  <c r="C210" i="7"/>
  <c r="M209" i="7"/>
  <c r="N209" i="7" s="1"/>
  <c r="J209" i="7"/>
  <c r="C209" i="7"/>
  <c r="M208" i="7"/>
  <c r="C208" i="7"/>
  <c r="M207" i="7"/>
  <c r="J207" i="7" s="1"/>
  <c r="C207" i="7"/>
  <c r="M206" i="7"/>
  <c r="N206" i="7" s="1"/>
  <c r="J206" i="7"/>
  <c r="C206" i="7"/>
  <c r="M205" i="7"/>
  <c r="N205" i="7" s="1"/>
  <c r="J205" i="7"/>
  <c r="C205" i="7"/>
  <c r="M204" i="7"/>
  <c r="C204" i="7"/>
  <c r="M203" i="7"/>
  <c r="C203" i="7"/>
  <c r="M202" i="7"/>
  <c r="J202" i="7" s="1"/>
  <c r="C202" i="7"/>
  <c r="N201" i="7"/>
  <c r="M201" i="7"/>
  <c r="J201" i="7"/>
  <c r="C201" i="7"/>
  <c r="M200" i="7"/>
  <c r="J200" i="7" s="1"/>
  <c r="C200" i="7"/>
  <c r="M199" i="7"/>
  <c r="C199" i="7"/>
  <c r="M198" i="7"/>
  <c r="C198" i="7"/>
  <c r="N197" i="7"/>
  <c r="M197" i="7"/>
  <c r="J197" i="7" s="1"/>
  <c r="C197" i="7"/>
  <c r="M196" i="7"/>
  <c r="J196" i="7" s="1"/>
  <c r="C196" i="7"/>
  <c r="M195" i="7"/>
  <c r="J195" i="7" s="1"/>
  <c r="C195" i="7"/>
  <c r="M194" i="7"/>
  <c r="N194" i="7" s="1"/>
  <c r="J194" i="7"/>
  <c r="C194" i="7"/>
  <c r="M193" i="7"/>
  <c r="N193" i="7" s="1"/>
  <c r="J193" i="7"/>
  <c r="C193" i="7"/>
  <c r="M192" i="7"/>
  <c r="C192" i="7"/>
  <c r="M191" i="7"/>
  <c r="C191" i="7"/>
  <c r="M190" i="7"/>
  <c r="N190" i="7" s="1"/>
  <c r="J190" i="7"/>
  <c r="C190" i="7"/>
  <c r="M189" i="7"/>
  <c r="N189" i="7" s="1"/>
  <c r="J189" i="7"/>
  <c r="C189" i="7"/>
  <c r="M188" i="7"/>
  <c r="N188" i="7" s="1"/>
  <c r="J188" i="7"/>
  <c r="C188" i="7"/>
  <c r="M187" i="7"/>
  <c r="J187" i="7" s="1"/>
  <c r="C187" i="7"/>
  <c r="M186" i="7"/>
  <c r="C186" i="7"/>
  <c r="M185" i="7"/>
  <c r="N185" i="7" s="1"/>
  <c r="J185" i="7"/>
  <c r="C185" i="7"/>
  <c r="M184" i="7"/>
  <c r="N184" i="7" s="1"/>
  <c r="J184" i="7"/>
  <c r="C184" i="7"/>
  <c r="N183" i="7"/>
  <c r="M183" i="7"/>
  <c r="J183" i="7" s="1"/>
  <c r="C183" i="7"/>
  <c r="M182" i="7"/>
  <c r="J182" i="7" s="1"/>
  <c r="C182" i="7"/>
  <c r="M181" i="7"/>
  <c r="C181" i="7"/>
  <c r="M180" i="7"/>
  <c r="C180" i="7"/>
  <c r="M179" i="7"/>
  <c r="J179" i="7" s="1"/>
  <c r="C179" i="7"/>
  <c r="M178" i="7"/>
  <c r="C178" i="7"/>
  <c r="M177" i="7"/>
  <c r="N177" i="7" s="1"/>
  <c r="J177" i="7"/>
  <c r="C177" i="7"/>
  <c r="M176" i="7"/>
  <c r="N176" i="7" s="1"/>
  <c r="C176" i="7"/>
  <c r="M175" i="7"/>
  <c r="C175" i="7"/>
  <c r="M174" i="7"/>
  <c r="C174" i="7"/>
  <c r="M173" i="7"/>
  <c r="J173" i="7" s="1"/>
  <c r="C173" i="7"/>
  <c r="M172" i="7"/>
  <c r="N172" i="7" s="1"/>
  <c r="C172" i="7"/>
  <c r="M171" i="7"/>
  <c r="J171" i="7" s="1"/>
  <c r="C171" i="7"/>
  <c r="M170" i="7"/>
  <c r="N170" i="7" s="1"/>
  <c r="J170" i="7"/>
  <c r="C170" i="7"/>
  <c r="M169" i="7"/>
  <c r="C169" i="7"/>
  <c r="M168" i="7"/>
  <c r="N168" i="7" s="1"/>
  <c r="J168" i="7"/>
  <c r="C168" i="7"/>
  <c r="N167" i="7"/>
  <c r="M167" i="7"/>
  <c r="J167" i="7" s="1"/>
  <c r="C167" i="7"/>
  <c r="M166" i="7"/>
  <c r="N166" i="7" s="1"/>
  <c r="J166" i="7"/>
  <c r="C166" i="7"/>
  <c r="M165" i="7"/>
  <c r="N165" i="7" s="1"/>
  <c r="J165" i="7"/>
  <c r="C165" i="7"/>
  <c r="M164" i="7"/>
  <c r="C164" i="7"/>
  <c r="M163" i="7"/>
  <c r="J163" i="7" s="1"/>
  <c r="C163" i="7"/>
  <c r="M162" i="7"/>
  <c r="N162" i="7" s="1"/>
  <c r="C162" i="7"/>
  <c r="M161" i="7"/>
  <c r="N161" i="7" s="1"/>
  <c r="J161" i="7"/>
  <c r="C161" i="7"/>
  <c r="M160" i="7"/>
  <c r="N160" i="7" s="1"/>
  <c r="J160" i="7"/>
  <c r="C160" i="7"/>
  <c r="M159" i="7"/>
  <c r="J159" i="7" s="1"/>
  <c r="C159" i="7"/>
  <c r="M158" i="7"/>
  <c r="N158" i="7" s="1"/>
  <c r="J158" i="7"/>
  <c r="C158" i="7"/>
  <c r="M157" i="7"/>
  <c r="N157" i="7" s="1"/>
  <c r="J157" i="7"/>
  <c r="C157" i="7"/>
  <c r="M156" i="7"/>
  <c r="N156" i="7" s="1"/>
  <c r="J156" i="7"/>
  <c r="C156" i="7"/>
  <c r="M155" i="7"/>
  <c r="J155" i="7" s="1"/>
  <c r="C155" i="7"/>
  <c r="M154" i="7"/>
  <c r="N154" i="7" s="1"/>
  <c r="J154" i="7"/>
  <c r="C154" i="7"/>
  <c r="M153" i="7"/>
  <c r="C153" i="7"/>
  <c r="M152" i="7"/>
  <c r="N152" i="7" s="1"/>
  <c r="J152" i="7"/>
  <c r="C152" i="7"/>
  <c r="M151" i="7"/>
  <c r="J151" i="7" s="1"/>
  <c r="C151" i="7"/>
  <c r="M150" i="7"/>
  <c r="J150" i="7" s="1"/>
  <c r="C150" i="7"/>
  <c r="M149" i="7"/>
  <c r="N149" i="7" s="1"/>
  <c r="J149" i="7"/>
  <c r="C149" i="7"/>
  <c r="M148" i="7"/>
  <c r="N148" i="7" s="1"/>
  <c r="J148" i="7"/>
  <c r="C148" i="7"/>
  <c r="M147" i="7"/>
  <c r="J147" i="7" s="1"/>
  <c r="C147" i="7"/>
  <c r="N146" i="7"/>
  <c r="M146" i="7"/>
  <c r="J146" i="7"/>
  <c r="C146" i="7"/>
  <c r="M145" i="7"/>
  <c r="N145" i="7" s="1"/>
  <c r="J145" i="7"/>
  <c r="C145" i="7"/>
  <c r="M144" i="7"/>
  <c r="J144" i="7" s="1"/>
  <c r="C144" i="7"/>
  <c r="M143" i="7"/>
  <c r="J143" i="7" s="1"/>
  <c r="C143" i="7"/>
  <c r="M142" i="7"/>
  <c r="N142" i="7" s="1"/>
  <c r="J142" i="7"/>
  <c r="C142" i="7"/>
  <c r="M141" i="7"/>
  <c r="N141" i="7" s="1"/>
  <c r="J141" i="7"/>
  <c r="C141" i="7"/>
  <c r="M140" i="7"/>
  <c r="N140" i="7" s="1"/>
  <c r="J140" i="7"/>
  <c r="C140" i="7"/>
  <c r="M139" i="7"/>
  <c r="J139" i="7" s="1"/>
  <c r="C139" i="7"/>
  <c r="M138" i="7"/>
  <c r="N138" i="7" s="1"/>
  <c r="C138" i="7"/>
  <c r="M137" i="7"/>
  <c r="N137" i="7" s="1"/>
  <c r="J137" i="7"/>
  <c r="C137" i="7"/>
  <c r="M136" i="7"/>
  <c r="N136" i="7" s="1"/>
  <c r="J136" i="7"/>
  <c r="C136" i="7"/>
  <c r="N135" i="7"/>
  <c r="M135" i="7"/>
  <c r="J135" i="7" s="1"/>
  <c r="C135" i="7"/>
  <c r="M134" i="7"/>
  <c r="N134" i="7" s="1"/>
  <c r="J134" i="7"/>
  <c r="C134" i="7"/>
  <c r="M133" i="7"/>
  <c r="J133" i="7" s="1"/>
  <c r="C133" i="7"/>
  <c r="M132" i="7"/>
  <c r="N132" i="7" s="1"/>
  <c r="J132" i="7"/>
  <c r="C132" i="7"/>
  <c r="M131" i="7"/>
  <c r="J131" i="7" s="1"/>
  <c r="C131" i="7"/>
  <c r="M130" i="7"/>
  <c r="C130" i="7"/>
  <c r="M129" i="7"/>
  <c r="N129" i="7" s="1"/>
  <c r="J129" i="7"/>
  <c r="C129" i="7"/>
  <c r="M128" i="7"/>
  <c r="N128" i="7" s="1"/>
  <c r="J128" i="7"/>
  <c r="C128" i="7"/>
  <c r="M127" i="7"/>
  <c r="J127" i="7" s="1"/>
  <c r="C127" i="7"/>
  <c r="M126" i="7"/>
  <c r="J126" i="7" s="1"/>
  <c r="C126" i="7"/>
  <c r="M125" i="7"/>
  <c r="N125" i="7" s="1"/>
  <c r="J125" i="7"/>
  <c r="C125" i="7"/>
  <c r="M124" i="7"/>
  <c r="N124" i="7" s="1"/>
  <c r="C124" i="7"/>
  <c r="M123" i="7"/>
  <c r="J123" i="7" s="1"/>
  <c r="C123" i="7"/>
  <c r="M122" i="7"/>
  <c r="N122" i="7" s="1"/>
  <c r="J122" i="7"/>
  <c r="C122" i="7"/>
  <c r="M121" i="7"/>
  <c r="J121" i="7" s="1"/>
  <c r="C121" i="7"/>
  <c r="M120" i="7"/>
  <c r="N120" i="7" s="1"/>
  <c r="J120" i="7"/>
  <c r="C120" i="7"/>
  <c r="M119" i="7"/>
  <c r="J119" i="7" s="1"/>
  <c r="C119" i="7"/>
  <c r="M118" i="7"/>
  <c r="N118" i="7" s="1"/>
  <c r="J118" i="7"/>
  <c r="C118" i="7"/>
  <c r="M117" i="7"/>
  <c r="N117" i="7" s="1"/>
  <c r="J117" i="7"/>
  <c r="C117" i="7"/>
  <c r="M116" i="7"/>
  <c r="J116" i="7" s="1"/>
  <c r="C116" i="7"/>
  <c r="M115" i="7"/>
  <c r="C115" i="7"/>
  <c r="M114" i="7"/>
  <c r="N114" i="7" s="1"/>
  <c r="J114" i="7"/>
  <c r="C114" i="7"/>
  <c r="M113" i="7"/>
  <c r="N113" i="7" s="1"/>
  <c r="J113" i="7"/>
  <c r="C113" i="7"/>
  <c r="M112" i="7"/>
  <c r="N112" i="7" s="1"/>
  <c r="J112" i="7"/>
  <c r="C112" i="7"/>
  <c r="M111" i="7"/>
  <c r="C111" i="7"/>
  <c r="M110" i="7"/>
  <c r="N110" i="7" s="1"/>
  <c r="C110" i="7"/>
  <c r="M109" i="7"/>
  <c r="C109" i="7"/>
  <c r="M108" i="7"/>
  <c r="N108" i="7" s="1"/>
  <c r="J108" i="7"/>
  <c r="C108" i="7"/>
  <c r="M107" i="7"/>
  <c r="J107" i="7" s="1"/>
  <c r="C107" i="7"/>
  <c r="M106" i="7"/>
  <c r="N106" i="7" s="1"/>
  <c r="J106" i="7"/>
  <c r="C106" i="7"/>
  <c r="M105" i="7"/>
  <c r="N105" i="7" s="1"/>
  <c r="C105" i="7"/>
  <c r="M104" i="7"/>
  <c r="N104" i="7" s="1"/>
  <c r="C104" i="7"/>
  <c r="N103" i="7"/>
  <c r="M103" i="7"/>
  <c r="J103" i="7" s="1"/>
  <c r="C103" i="7"/>
  <c r="M102" i="7"/>
  <c r="N102" i="7" s="1"/>
  <c r="J102" i="7"/>
  <c r="C102" i="7"/>
  <c r="M101" i="7"/>
  <c r="N101" i="7" s="1"/>
  <c r="J101" i="7"/>
  <c r="C101" i="7"/>
  <c r="M100" i="7"/>
  <c r="C100" i="7"/>
  <c r="M99" i="7"/>
  <c r="C99" i="7"/>
  <c r="M98" i="7"/>
  <c r="N98" i="7" s="1"/>
  <c r="J98" i="7"/>
  <c r="C98" i="7"/>
  <c r="M97" i="7"/>
  <c r="J97" i="7" s="1"/>
  <c r="C97" i="7"/>
  <c r="M96" i="7"/>
  <c r="N96" i="7" s="1"/>
  <c r="J96" i="7"/>
  <c r="C96" i="7"/>
  <c r="M95" i="7"/>
  <c r="J95" i="7" s="1"/>
  <c r="C95" i="7"/>
  <c r="M94" i="7"/>
  <c r="N94" i="7" s="1"/>
  <c r="J94" i="7"/>
  <c r="C94" i="7"/>
  <c r="M93" i="7"/>
  <c r="C93" i="7"/>
  <c r="M92" i="7"/>
  <c r="N92" i="7" s="1"/>
  <c r="C92" i="7"/>
  <c r="M91" i="7"/>
  <c r="C91" i="7"/>
  <c r="M90" i="7"/>
  <c r="N90" i="7" s="1"/>
  <c r="J90" i="7"/>
  <c r="C90" i="7"/>
  <c r="M89" i="7"/>
  <c r="N89" i="7" s="1"/>
  <c r="J89" i="7"/>
  <c r="C89" i="7"/>
  <c r="N88" i="7"/>
  <c r="M88" i="7"/>
  <c r="J88" i="7"/>
  <c r="C88" i="7"/>
  <c r="M87" i="7"/>
  <c r="J87" i="7" s="1"/>
  <c r="C87" i="7"/>
  <c r="N86" i="7"/>
  <c r="M86" i="7"/>
  <c r="J86" i="7" s="1"/>
  <c r="C86" i="7"/>
  <c r="M85" i="7"/>
  <c r="N85" i="7" s="1"/>
  <c r="J85" i="7"/>
  <c r="C85" i="7"/>
  <c r="M84" i="7"/>
  <c r="N84" i="7" s="1"/>
  <c r="J84" i="7"/>
  <c r="C84" i="7"/>
  <c r="M83" i="7"/>
  <c r="J83" i="7" s="1"/>
  <c r="C83" i="7"/>
  <c r="M82" i="7"/>
  <c r="N82" i="7" s="1"/>
  <c r="J82" i="7"/>
  <c r="C82" i="7"/>
  <c r="M81" i="7"/>
  <c r="N81" i="7" s="1"/>
  <c r="C81" i="7"/>
  <c r="M80" i="7"/>
  <c r="N80" i="7" s="1"/>
  <c r="J80" i="7"/>
  <c r="C80" i="7"/>
  <c r="M79" i="7"/>
  <c r="J79" i="7" s="1"/>
  <c r="C79" i="7"/>
  <c r="M78" i="7"/>
  <c r="N78" i="7" s="1"/>
  <c r="C78" i="7"/>
  <c r="M77" i="7"/>
  <c r="N77" i="7" s="1"/>
  <c r="C77" i="7"/>
  <c r="M76" i="7"/>
  <c r="N76" i="7" s="1"/>
  <c r="J76" i="7"/>
  <c r="C76" i="7"/>
  <c r="M75" i="7"/>
  <c r="J75" i="7" s="1"/>
  <c r="C75" i="7"/>
  <c r="M74" i="7"/>
  <c r="N74" i="7" s="1"/>
  <c r="J74" i="7"/>
  <c r="C74" i="7"/>
  <c r="M73" i="7"/>
  <c r="N73" i="7" s="1"/>
  <c r="J73" i="7"/>
  <c r="C73" i="7"/>
  <c r="M72" i="7"/>
  <c r="N72" i="7" s="1"/>
  <c r="J72" i="7"/>
  <c r="C72" i="7"/>
  <c r="M71" i="7"/>
  <c r="C71" i="7"/>
  <c r="M70" i="7"/>
  <c r="N70" i="7" s="1"/>
  <c r="C70" i="7"/>
  <c r="M69" i="7"/>
  <c r="J69" i="7" s="1"/>
  <c r="C69" i="7"/>
  <c r="M68" i="7"/>
  <c r="N68" i="7" s="1"/>
  <c r="J68" i="7"/>
  <c r="C68" i="7"/>
  <c r="M67" i="7"/>
  <c r="J67" i="7" s="1"/>
  <c r="C67" i="7"/>
  <c r="N66" i="7"/>
  <c r="M66" i="7"/>
  <c r="J66" i="7"/>
  <c r="C66" i="7"/>
  <c r="M65" i="7"/>
  <c r="N65" i="7" s="1"/>
  <c r="J65" i="7"/>
  <c r="C65" i="7"/>
  <c r="M64" i="7"/>
  <c r="N64" i="7" s="1"/>
  <c r="C64" i="7"/>
  <c r="M63" i="7"/>
  <c r="C63" i="7"/>
  <c r="M62" i="7"/>
  <c r="N62" i="7" s="1"/>
  <c r="J62" i="7"/>
  <c r="C62" i="7"/>
  <c r="M61" i="7"/>
  <c r="N61" i="7" s="1"/>
  <c r="J61" i="7"/>
  <c r="C61" i="7"/>
  <c r="M60" i="7"/>
  <c r="N60" i="7" s="1"/>
  <c r="J60" i="7"/>
  <c r="C60" i="7"/>
  <c r="M59" i="7"/>
  <c r="J59" i="7" s="1"/>
  <c r="C59" i="7"/>
  <c r="M58" i="7"/>
  <c r="N58" i="7" s="1"/>
  <c r="C58" i="7"/>
  <c r="M57" i="7"/>
  <c r="N57" i="7" s="1"/>
  <c r="J57" i="7"/>
  <c r="C57" i="7"/>
  <c r="M56" i="7"/>
  <c r="N56" i="7" s="1"/>
  <c r="J56" i="7"/>
  <c r="C56" i="7"/>
  <c r="M55" i="7"/>
  <c r="C55" i="7"/>
  <c r="M54" i="7"/>
  <c r="N54" i="7" s="1"/>
  <c r="J54" i="7"/>
  <c r="C54" i="7"/>
  <c r="M53" i="7"/>
  <c r="N53" i="7" s="1"/>
  <c r="C53" i="7"/>
  <c r="M52" i="7"/>
  <c r="J52" i="7" s="1"/>
  <c r="C52" i="7"/>
  <c r="M51" i="7"/>
  <c r="J51" i="7" s="1"/>
  <c r="C51" i="7"/>
  <c r="N50" i="7"/>
  <c r="M50" i="7"/>
  <c r="J50" i="7"/>
  <c r="C50" i="7"/>
  <c r="M49" i="7"/>
  <c r="N49" i="7" s="1"/>
  <c r="J49" i="7"/>
  <c r="C49" i="7"/>
  <c r="M48" i="7"/>
  <c r="C48" i="7"/>
  <c r="M47" i="7"/>
  <c r="C47" i="7"/>
  <c r="M46" i="7"/>
  <c r="N46" i="7" s="1"/>
  <c r="J46" i="7"/>
  <c r="C46" i="7"/>
  <c r="M45" i="7"/>
  <c r="N45" i="7" s="1"/>
  <c r="J45" i="7"/>
  <c r="C45" i="7"/>
  <c r="M44" i="7"/>
  <c r="C44" i="7"/>
  <c r="M43" i="7"/>
  <c r="J43" i="7" s="1"/>
  <c r="C43" i="7"/>
  <c r="M42" i="7"/>
  <c r="N42" i="7" s="1"/>
  <c r="J42" i="7"/>
  <c r="C42" i="7"/>
  <c r="M41" i="7"/>
  <c r="J41" i="7" s="1"/>
  <c r="C41" i="7"/>
  <c r="M40" i="7"/>
  <c r="N40" i="7" s="1"/>
  <c r="J40" i="7"/>
  <c r="C40" i="7"/>
  <c r="N39" i="7"/>
  <c r="M39" i="7"/>
  <c r="J39" i="7" s="1"/>
  <c r="C39" i="7"/>
  <c r="M38" i="7"/>
  <c r="N38" i="7" s="1"/>
  <c r="C38" i="7"/>
  <c r="M37" i="7"/>
  <c r="N37" i="7" s="1"/>
  <c r="C37" i="7"/>
  <c r="M36" i="7"/>
  <c r="N36" i="7" s="1"/>
  <c r="J36" i="7"/>
  <c r="C36" i="7"/>
  <c r="M35" i="7"/>
  <c r="J35" i="7" s="1"/>
  <c r="C35" i="7"/>
  <c r="M34" i="7"/>
  <c r="N34" i="7" s="1"/>
  <c r="J34" i="7"/>
  <c r="C34" i="7"/>
  <c r="M33" i="7"/>
  <c r="N33" i="7" s="1"/>
  <c r="J33" i="7"/>
  <c r="C33" i="7"/>
  <c r="M32" i="7"/>
  <c r="C32" i="7"/>
  <c r="M31" i="7"/>
  <c r="C31" i="7"/>
  <c r="M30" i="7"/>
  <c r="N30" i="7" s="1"/>
  <c r="C30" i="7"/>
  <c r="M29" i="7"/>
  <c r="N29" i="7" s="1"/>
  <c r="J29" i="7"/>
  <c r="C29" i="7"/>
  <c r="M28" i="7"/>
  <c r="N28" i="7" s="1"/>
  <c r="J28" i="7" s="1"/>
  <c r="C28" i="7"/>
  <c r="N27" i="7"/>
  <c r="M27" i="7"/>
  <c r="C27" i="7"/>
  <c r="M26" i="7"/>
  <c r="N26" i="7" s="1"/>
  <c r="J26" i="7" s="1"/>
  <c r="C26" i="7"/>
  <c r="N25" i="7"/>
  <c r="J25" i="7" s="1"/>
  <c r="M25" i="7"/>
  <c r="C25" i="7"/>
  <c r="M24" i="7"/>
  <c r="N24" i="7" s="1"/>
  <c r="C24" i="7"/>
  <c r="M23" i="7"/>
  <c r="C23" i="7"/>
  <c r="M22" i="7"/>
  <c r="N22" i="7" s="1"/>
  <c r="C22" i="7"/>
  <c r="M21" i="7"/>
  <c r="N21" i="7" s="1"/>
  <c r="J21" i="7" s="1"/>
  <c r="C21" i="7"/>
  <c r="M20" i="7"/>
  <c r="C20" i="7"/>
  <c r="M19" i="7"/>
  <c r="C19" i="7"/>
  <c r="M18" i="7"/>
  <c r="N18" i="7" s="1"/>
  <c r="J18" i="7" s="1"/>
  <c r="C18" i="7"/>
  <c r="M17" i="7"/>
  <c r="N17" i="7" s="1"/>
  <c r="C17" i="7"/>
  <c r="M16" i="7"/>
  <c r="N16" i="7" s="1"/>
  <c r="J16" i="7" s="1"/>
  <c r="C16" i="7"/>
  <c r="M15" i="7"/>
  <c r="J15" i="7" s="1"/>
  <c r="C15" i="7"/>
  <c r="M14" i="7"/>
  <c r="N14" i="7" s="1"/>
  <c r="J14" i="7" s="1"/>
  <c r="C14" i="7"/>
  <c r="M13" i="7"/>
  <c r="C13" i="7"/>
  <c r="M12" i="7"/>
  <c r="N12" i="7" s="1"/>
  <c r="C12" i="7"/>
  <c r="M11" i="7"/>
  <c r="C11" i="7"/>
  <c r="M10" i="7"/>
  <c r="N10" i="7" s="1"/>
  <c r="J10" i="7" s="1"/>
  <c r="C10" i="7"/>
  <c r="M9" i="7"/>
  <c r="N9" i="7" s="1"/>
  <c r="J9" i="7" s="1"/>
  <c r="C9" i="7"/>
  <c r="M8" i="7"/>
  <c r="N8" i="7" s="1"/>
  <c r="J8" i="7" s="1"/>
  <c r="C8" i="7"/>
  <c r="N7" i="7"/>
  <c r="M7" i="7"/>
  <c r="C7" i="7"/>
  <c r="M6" i="7"/>
  <c r="N6" i="7" s="1"/>
  <c r="J6" i="7"/>
  <c r="C6" i="7"/>
  <c r="D30" i="6"/>
  <c r="C30" i="6"/>
  <c r="D29" i="6"/>
  <c r="C29" i="6"/>
  <c r="D28" i="6"/>
  <c r="C28" i="6"/>
  <c r="D27" i="6"/>
  <c r="C27" i="6"/>
  <c r="D26" i="6"/>
  <c r="C26" i="6"/>
  <c r="D25" i="6"/>
  <c r="C25" i="6"/>
  <c r="D24" i="6"/>
  <c r="C24" i="6"/>
  <c r="D23" i="6"/>
  <c r="C23" i="6"/>
  <c r="D22" i="6"/>
  <c r="C22" i="6"/>
  <c r="D21" i="6"/>
  <c r="C21" i="6"/>
  <c r="D20" i="6"/>
  <c r="C20" i="6"/>
  <c r="D19" i="6"/>
  <c r="C19" i="6"/>
  <c r="D18" i="6"/>
  <c r="C18" i="6"/>
  <c r="D17" i="6"/>
  <c r="C17" i="6"/>
  <c r="D16" i="6"/>
  <c r="C16" i="6"/>
  <c r="D15" i="6"/>
  <c r="C15" i="6"/>
  <c r="D14" i="6"/>
  <c r="C14" i="6"/>
  <c r="D13" i="6"/>
  <c r="C13" i="6"/>
  <c r="D12" i="6"/>
  <c r="C12" i="6"/>
  <c r="D11" i="6"/>
  <c r="C11" i="6"/>
  <c r="G7" i="6"/>
  <c r="F1" i="6"/>
  <c r="Q65" i="5"/>
  <c r="I65" i="5"/>
  <c r="F65" i="5"/>
  <c r="D65" i="5"/>
  <c r="C65" i="5"/>
  <c r="B65" i="5"/>
  <c r="K65" i="5" s="1"/>
  <c r="A65" i="5"/>
  <c r="Q64" i="5"/>
  <c r="P64" i="5"/>
  <c r="O64" i="5"/>
  <c r="N64" i="5"/>
  <c r="M64" i="5"/>
  <c r="L64" i="5"/>
  <c r="J64" i="5"/>
  <c r="I64" i="5"/>
  <c r="F64" i="5"/>
  <c r="E64" i="5"/>
  <c r="D64" i="5"/>
  <c r="C64" i="5"/>
  <c r="B64" i="5"/>
  <c r="K64" i="5" s="1"/>
  <c r="A64" i="5"/>
  <c r="Q63" i="5"/>
  <c r="P63" i="5"/>
  <c r="O63" i="5"/>
  <c r="N63" i="5"/>
  <c r="M63" i="5"/>
  <c r="K63" i="5"/>
  <c r="J63" i="5"/>
  <c r="I63" i="5"/>
  <c r="F63" i="5"/>
  <c r="E63" i="5"/>
  <c r="D63" i="5"/>
  <c r="C63" i="5"/>
  <c r="B63" i="5"/>
  <c r="L63" i="5" s="1"/>
  <c r="A63" i="5"/>
  <c r="Q62" i="5"/>
  <c r="D62" i="5"/>
  <c r="C62" i="5"/>
  <c r="B62" i="5"/>
  <c r="A62" i="5"/>
  <c r="Q61" i="5"/>
  <c r="D61" i="5"/>
  <c r="C61" i="5"/>
  <c r="B61" i="5"/>
  <c r="A61" i="5"/>
  <c r="Q60" i="5"/>
  <c r="D60" i="5"/>
  <c r="C60" i="5"/>
  <c r="B60" i="5"/>
  <c r="P60" i="5" s="1"/>
  <c r="A60" i="5"/>
  <c r="Q59" i="5"/>
  <c r="D59" i="5"/>
  <c r="C59" i="5"/>
  <c r="B59" i="5"/>
  <c r="A59" i="5"/>
  <c r="Q58" i="5"/>
  <c r="D58" i="5"/>
  <c r="C58" i="5"/>
  <c r="B58" i="5"/>
  <c r="O58" i="5" s="1"/>
  <c r="A58" i="5"/>
  <c r="Q57" i="5"/>
  <c r="P57" i="5"/>
  <c r="D57" i="5"/>
  <c r="C57" i="5"/>
  <c r="B57" i="5"/>
  <c r="O57" i="5" s="1"/>
  <c r="A57" i="5"/>
  <c r="Q56" i="5"/>
  <c r="D56" i="5"/>
  <c r="C56" i="5"/>
  <c r="B56" i="5"/>
  <c r="A56" i="5"/>
  <c r="Q55" i="5"/>
  <c r="D55" i="5"/>
  <c r="C55" i="5"/>
  <c r="B55" i="5"/>
  <c r="A55" i="5"/>
  <c r="Q54" i="5"/>
  <c r="D54" i="5"/>
  <c r="C54" i="5"/>
  <c r="B54" i="5"/>
  <c r="A54" i="5"/>
  <c r="Q53" i="5"/>
  <c r="P53" i="5"/>
  <c r="O53" i="5"/>
  <c r="N53" i="5"/>
  <c r="K53" i="5"/>
  <c r="J53" i="5"/>
  <c r="I53" i="5"/>
  <c r="F53" i="5"/>
  <c r="E53" i="5"/>
  <c r="D53" i="5"/>
  <c r="C53" i="5"/>
  <c r="B53" i="5"/>
  <c r="H53" i="5" s="1"/>
  <c r="A53" i="5"/>
  <c r="Q52" i="5"/>
  <c r="P52" i="5"/>
  <c r="O52" i="5"/>
  <c r="L52" i="5"/>
  <c r="K52" i="5"/>
  <c r="J52" i="5"/>
  <c r="I52" i="5"/>
  <c r="H52" i="5"/>
  <c r="D52" i="5"/>
  <c r="C52" i="5"/>
  <c r="B52" i="5"/>
  <c r="G52" i="5" s="1"/>
  <c r="A52" i="5"/>
  <c r="Q51" i="5"/>
  <c r="P51" i="5"/>
  <c r="M51" i="5"/>
  <c r="L51" i="5"/>
  <c r="K51" i="5"/>
  <c r="J51" i="5"/>
  <c r="I51" i="5"/>
  <c r="E51" i="5"/>
  <c r="D51" i="5"/>
  <c r="C51" i="5"/>
  <c r="B51" i="5"/>
  <c r="A51" i="5"/>
  <c r="Q50" i="5"/>
  <c r="D50" i="5"/>
  <c r="C50" i="5"/>
  <c r="B50" i="5"/>
  <c r="I50" i="5" s="1"/>
  <c r="A50" i="5"/>
  <c r="Q49" i="5"/>
  <c r="D49" i="5"/>
  <c r="C49" i="5"/>
  <c r="B49" i="5"/>
  <c r="H49" i="5" s="1"/>
  <c r="A49" i="5"/>
  <c r="Q48" i="5"/>
  <c r="P48" i="5"/>
  <c r="O48" i="5"/>
  <c r="N48" i="5"/>
  <c r="M48" i="5"/>
  <c r="L48" i="5"/>
  <c r="K48" i="5"/>
  <c r="J48" i="5"/>
  <c r="I48" i="5"/>
  <c r="H48" i="5"/>
  <c r="G48" i="5"/>
  <c r="F48" i="5"/>
  <c r="E48" i="5"/>
  <c r="D48" i="5"/>
  <c r="C48" i="5"/>
  <c r="B48" i="5"/>
  <c r="A48" i="5"/>
  <c r="Q47" i="5"/>
  <c r="O47" i="5"/>
  <c r="M47" i="5"/>
  <c r="L47" i="5"/>
  <c r="K47" i="5"/>
  <c r="J47" i="5"/>
  <c r="I47" i="5"/>
  <c r="H47" i="5"/>
  <c r="G47" i="5"/>
  <c r="F47" i="5"/>
  <c r="E47" i="5"/>
  <c r="D47" i="5"/>
  <c r="C47" i="5"/>
  <c r="B47" i="5"/>
  <c r="P47" i="5" s="1"/>
  <c r="A47" i="5"/>
  <c r="Q46" i="5"/>
  <c r="N46" i="5"/>
  <c r="M46" i="5"/>
  <c r="L46" i="5"/>
  <c r="K46" i="5"/>
  <c r="J46" i="5"/>
  <c r="I46" i="5"/>
  <c r="H46" i="5"/>
  <c r="G46" i="5"/>
  <c r="F46" i="5"/>
  <c r="D46" i="5"/>
  <c r="C46" i="5"/>
  <c r="B46" i="5"/>
  <c r="E46" i="5" s="1"/>
  <c r="A46" i="5"/>
  <c r="Q45" i="5"/>
  <c r="O45" i="5"/>
  <c r="N45" i="5"/>
  <c r="M45" i="5"/>
  <c r="L45" i="5"/>
  <c r="K45" i="5"/>
  <c r="J45" i="5"/>
  <c r="I45" i="5"/>
  <c r="H45" i="5"/>
  <c r="G45" i="5"/>
  <c r="D45" i="5"/>
  <c r="C45" i="5"/>
  <c r="B45" i="5"/>
  <c r="E45" i="5" s="1"/>
  <c r="A45" i="5"/>
  <c r="Q44" i="5"/>
  <c r="O44" i="5"/>
  <c r="N44" i="5"/>
  <c r="M44" i="5"/>
  <c r="L44" i="5"/>
  <c r="K44" i="5"/>
  <c r="J44" i="5"/>
  <c r="I44" i="5"/>
  <c r="H44" i="5"/>
  <c r="G44" i="5"/>
  <c r="D44" i="5"/>
  <c r="C44" i="5"/>
  <c r="B44" i="5"/>
  <c r="P44" i="5" s="1"/>
  <c r="A44" i="5"/>
  <c r="Q43" i="5"/>
  <c r="D43" i="5"/>
  <c r="C43" i="5"/>
  <c r="B43" i="5"/>
  <c r="A43" i="5"/>
  <c r="Q42" i="5"/>
  <c r="P42" i="5"/>
  <c r="O42" i="5"/>
  <c r="N42" i="5"/>
  <c r="M42" i="5"/>
  <c r="L42" i="5"/>
  <c r="K42" i="5"/>
  <c r="D42" i="5"/>
  <c r="C42" i="5"/>
  <c r="B42" i="5"/>
  <c r="A42" i="5"/>
  <c r="Q41" i="5"/>
  <c r="O41" i="5"/>
  <c r="N41" i="5"/>
  <c r="M41" i="5"/>
  <c r="L41" i="5"/>
  <c r="K41" i="5"/>
  <c r="J41" i="5"/>
  <c r="G41" i="5"/>
  <c r="F41" i="5"/>
  <c r="E41" i="5"/>
  <c r="D41" i="5"/>
  <c r="C41" i="5"/>
  <c r="B41" i="5"/>
  <c r="A41" i="5"/>
  <c r="Q40" i="5"/>
  <c r="D40" i="5"/>
  <c r="C40" i="5"/>
  <c r="B40" i="5"/>
  <c r="K40" i="5" s="1"/>
  <c r="A40" i="5"/>
  <c r="Q39" i="5"/>
  <c r="D39" i="5"/>
  <c r="C39" i="5"/>
  <c r="B39" i="5"/>
  <c r="A39" i="5"/>
  <c r="Q38" i="5"/>
  <c r="D38" i="5"/>
  <c r="C38" i="5"/>
  <c r="B38" i="5"/>
  <c r="A38" i="5"/>
  <c r="Q37" i="5"/>
  <c r="D37" i="5"/>
  <c r="C37" i="5"/>
  <c r="B37" i="5"/>
  <c r="A37" i="5"/>
  <c r="Q36" i="5"/>
  <c r="L36" i="5"/>
  <c r="K36" i="5"/>
  <c r="H36" i="5"/>
  <c r="G36" i="5"/>
  <c r="D36" i="5"/>
  <c r="C36" i="5"/>
  <c r="B36" i="5"/>
  <c r="F36" i="5" s="1"/>
  <c r="A36" i="5"/>
  <c r="Q35" i="5"/>
  <c r="P35" i="5"/>
  <c r="M35" i="5"/>
  <c r="L35" i="5"/>
  <c r="K35" i="5"/>
  <c r="J35" i="5"/>
  <c r="G35" i="5"/>
  <c r="F35" i="5"/>
  <c r="E35" i="5"/>
  <c r="D35" i="5"/>
  <c r="C35" i="5"/>
  <c r="B35" i="5"/>
  <c r="A35" i="5"/>
  <c r="Q34" i="5"/>
  <c r="J34" i="5"/>
  <c r="D34" i="5"/>
  <c r="C34" i="5"/>
  <c r="B34" i="5"/>
  <c r="A34" i="5"/>
  <c r="Q33" i="5"/>
  <c r="L33" i="5"/>
  <c r="K33" i="5"/>
  <c r="J33" i="5"/>
  <c r="I33" i="5"/>
  <c r="F33" i="5"/>
  <c r="E33" i="5"/>
  <c r="D33" i="5"/>
  <c r="C33" i="5"/>
  <c r="B33" i="5"/>
  <c r="A33" i="5"/>
  <c r="Q32" i="5"/>
  <c r="O32" i="5"/>
  <c r="M32" i="5"/>
  <c r="L32" i="5"/>
  <c r="K32" i="5"/>
  <c r="J32" i="5"/>
  <c r="I32" i="5"/>
  <c r="H32" i="5"/>
  <c r="G32" i="5"/>
  <c r="F32" i="5"/>
  <c r="E32" i="5"/>
  <c r="D32" i="5"/>
  <c r="C32" i="5"/>
  <c r="B32" i="5"/>
  <c r="P32" i="5" s="1"/>
  <c r="A32" i="5"/>
  <c r="Q31" i="5"/>
  <c r="N31" i="5"/>
  <c r="M31" i="5"/>
  <c r="L31" i="5"/>
  <c r="K31" i="5"/>
  <c r="J31" i="5"/>
  <c r="I31" i="5"/>
  <c r="H31" i="5"/>
  <c r="G31" i="5"/>
  <c r="F31" i="5"/>
  <c r="D31" i="5"/>
  <c r="C31" i="5"/>
  <c r="B31" i="5"/>
  <c r="E31" i="5" s="1"/>
  <c r="A31" i="5"/>
  <c r="Q30" i="5"/>
  <c r="D30" i="5"/>
  <c r="C30" i="5"/>
  <c r="B30" i="5"/>
  <c r="A30" i="5"/>
  <c r="Q29" i="5"/>
  <c r="G29" i="5"/>
  <c r="F29" i="5"/>
  <c r="D29" i="5"/>
  <c r="C29" i="5"/>
  <c r="B29" i="5"/>
  <c r="A29" i="5"/>
  <c r="Q28" i="5"/>
  <c r="D28" i="5"/>
  <c r="C28" i="5"/>
  <c r="B28" i="5"/>
  <c r="A28" i="5"/>
  <c r="Q27" i="5"/>
  <c r="D27" i="5"/>
  <c r="C27" i="5"/>
  <c r="B27" i="5"/>
  <c r="P27" i="5" s="1"/>
  <c r="A27" i="5"/>
  <c r="Q26" i="5"/>
  <c r="P26" i="5"/>
  <c r="O26" i="5"/>
  <c r="N26" i="5"/>
  <c r="M26" i="5"/>
  <c r="L26" i="5"/>
  <c r="K26" i="5"/>
  <c r="D26" i="5"/>
  <c r="C26" i="5"/>
  <c r="B26" i="5"/>
  <c r="F26" i="5" s="1"/>
  <c r="A26" i="5"/>
  <c r="Q25" i="5"/>
  <c r="D25" i="5"/>
  <c r="C25" i="5"/>
  <c r="B25" i="5"/>
  <c r="P25" i="5" s="1"/>
  <c r="A25" i="5"/>
  <c r="Q24" i="5"/>
  <c r="N24" i="5"/>
  <c r="K24" i="5"/>
  <c r="H24" i="5"/>
  <c r="D24" i="5"/>
  <c r="C24" i="5"/>
  <c r="B24" i="5"/>
  <c r="M24" i="5" s="1"/>
  <c r="A24" i="5"/>
  <c r="Q23" i="5"/>
  <c r="D23" i="5"/>
  <c r="C23" i="5"/>
  <c r="B23" i="5"/>
  <c r="A23" i="5"/>
  <c r="Q22" i="5"/>
  <c r="M22" i="5"/>
  <c r="G22" i="5"/>
  <c r="D22" i="5"/>
  <c r="C22" i="5"/>
  <c r="B22" i="5"/>
  <c r="F22" i="5" s="1"/>
  <c r="A22" i="5"/>
  <c r="Q21" i="5"/>
  <c r="P21" i="5"/>
  <c r="O21" i="5"/>
  <c r="N21" i="5"/>
  <c r="K21" i="5"/>
  <c r="J21" i="5"/>
  <c r="I21" i="5"/>
  <c r="H21" i="5"/>
  <c r="G21" i="5"/>
  <c r="F21" i="5"/>
  <c r="D21" i="5"/>
  <c r="C21" i="5"/>
  <c r="B21" i="5"/>
  <c r="E21" i="5" s="1"/>
  <c r="A21" i="5"/>
  <c r="Q20" i="5"/>
  <c r="O20" i="5"/>
  <c r="L20" i="5"/>
  <c r="K20" i="5"/>
  <c r="J20" i="5"/>
  <c r="I20" i="5"/>
  <c r="H20" i="5"/>
  <c r="G20" i="5"/>
  <c r="F20" i="5"/>
  <c r="E20" i="5"/>
  <c r="D20" i="5"/>
  <c r="C20" i="5"/>
  <c r="B20" i="5"/>
  <c r="P20" i="5" s="1"/>
  <c r="A20" i="5"/>
  <c r="Q19" i="5"/>
  <c r="D19" i="5"/>
  <c r="C19" i="5"/>
  <c r="B19" i="5"/>
  <c r="K19" i="5" s="1"/>
  <c r="A19" i="5"/>
  <c r="Q18" i="5"/>
  <c r="N18" i="5"/>
  <c r="M18" i="5"/>
  <c r="L18" i="5"/>
  <c r="K18" i="5"/>
  <c r="J18" i="5"/>
  <c r="I18" i="5"/>
  <c r="D18" i="5"/>
  <c r="C18" i="5"/>
  <c r="B18" i="5"/>
  <c r="H18" i="5" s="1"/>
  <c r="A18" i="5"/>
  <c r="Q17" i="5"/>
  <c r="N17" i="5"/>
  <c r="M17" i="5"/>
  <c r="L17" i="5"/>
  <c r="K17" i="5"/>
  <c r="J17" i="5"/>
  <c r="I17" i="5"/>
  <c r="H17" i="5"/>
  <c r="G17" i="5"/>
  <c r="F17" i="5"/>
  <c r="D17" i="5"/>
  <c r="C17" i="5"/>
  <c r="B17" i="5"/>
  <c r="A17" i="5"/>
  <c r="Q16" i="5"/>
  <c r="N16" i="5"/>
  <c r="M16" i="5"/>
  <c r="L16" i="5"/>
  <c r="K16" i="5"/>
  <c r="J16" i="5"/>
  <c r="I16" i="5"/>
  <c r="H16" i="5"/>
  <c r="G16" i="5"/>
  <c r="F16" i="5"/>
  <c r="D16" i="5"/>
  <c r="C16" i="5"/>
  <c r="B16" i="5"/>
  <c r="E16" i="5" s="1"/>
  <c r="A16" i="5"/>
  <c r="N15" i="5"/>
  <c r="M15" i="5"/>
  <c r="L15" i="5"/>
  <c r="K15" i="5"/>
  <c r="J15" i="5"/>
  <c r="I15" i="5"/>
  <c r="H15" i="5"/>
  <c r="G15" i="5"/>
  <c r="F15" i="5"/>
  <c r="D15" i="5"/>
  <c r="C15" i="5"/>
  <c r="B15" i="5"/>
  <c r="E15" i="5" s="1"/>
  <c r="A15" i="5"/>
  <c r="P14" i="5"/>
  <c r="O14" i="5"/>
  <c r="N14" i="5"/>
  <c r="M14" i="5"/>
  <c r="L14" i="5"/>
  <c r="K14" i="5"/>
  <c r="J14" i="5"/>
  <c r="I14" i="5"/>
  <c r="H14" i="5"/>
  <c r="G14" i="5"/>
  <c r="E14" i="5"/>
  <c r="D14" i="5"/>
  <c r="C14" i="5"/>
  <c r="B14" i="5"/>
  <c r="F14" i="5" s="1"/>
  <c r="A14" i="5"/>
  <c r="P13" i="5"/>
  <c r="O13" i="5"/>
  <c r="N13" i="5"/>
  <c r="M13" i="5"/>
  <c r="L13" i="5"/>
  <c r="K13" i="5"/>
  <c r="J13" i="5"/>
  <c r="I13" i="5"/>
  <c r="H13" i="5"/>
  <c r="F13" i="5"/>
  <c r="D13" i="5"/>
  <c r="C13" i="5"/>
  <c r="B13" i="5"/>
  <c r="E13" i="5" s="1"/>
  <c r="A13" i="5"/>
  <c r="P12" i="5"/>
  <c r="O12" i="5"/>
  <c r="N12" i="5"/>
  <c r="M12" i="5"/>
  <c r="L12" i="5"/>
  <c r="K12" i="5"/>
  <c r="J12" i="5"/>
  <c r="I12" i="5"/>
  <c r="H12" i="5"/>
  <c r="D12" i="5"/>
  <c r="C12" i="5"/>
  <c r="B12" i="5"/>
  <c r="G12" i="5" s="1"/>
  <c r="A12" i="5"/>
  <c r="P11" i="5"/>
  <c r="O11" i="5"/>
  <c r="N11" i="5"/>
  <c r="M11" i="5"/>
  <c r="L11" i="5"/>
  <c r="K11" i="5"/>
  <c r="J11" i="5"/>
  <c r="I11" i="5"/>
  <c r="H11" i="5"/>
  <c r="D11" i="5"/>
  <c r="C11" i="5"/>
  <c r="B11" i="5"/>
  <c r="A11" i="5"/>
  <c r="D10" i="5"/>
  <c r="C10" i="5"/>
  <c r="B10" i="5"/>
  <c r="A10" i="5"/>
  <c r="D9" i="5"/>
  <c r="C9" i="5"/>
  <c r="B9" i="5"/>
  <c r="A9" i="5"/>
  <c r="D8" i="5"/>
  <c r="C8" i="5"/>
  <c r="B8" i="5"/>
  <c r="M8" i="5" s="1"/>
  <c r="A8" i="5"/>
  <c r="Q7" i="5"/>
  <c r="P7" i="5"/>
  <c r="M7" i="5"/>
  <c r="H7" i="5"/>
  <c r="D7" i="5"/>
  <c r="C7" i="5"/>
  <c r="B7" i="5"/>
  <c r="G7" i="5" s="1"/>
  <c r="A7" i="5"/>
  <c r="D6" i="5"/>
  <c r="C6" i="5"/>
  <c r="B6" i="5"/>
  <c r="A6" i="5"/>
  <c r="A1" i="5"/>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Q15" i="5" s="1"/>
  <c r="K14" i="4"/>
  <c r="Q14" i="5" s="1"/>
  <c r="K13" i="4"/>
  <c r="Q13" i="5" s="1"/>
  <c r="K12" i="4"/>
  <c r="Q12" i="5" s="1"/>
  <c r="K11" i="4"/>
  <c r="Q11" i="5" s="1"/>
  <c r="K10" i="4"/>
  <c r="Q10" i="5" s="1"/>
  <c r="K9" i="4"/>
  <c r="Q9" i="5" s="1"/>
  <c r="K8" i="4"/>
  <c r="Q8" i="5" s="1"/>
  <c r="K7" i="4"/>
  <c r="K6" i="4"/>
  <c r="Q6" i="5" s="1"/>
  <c r="D8" i="2"/>
  <c r="B6" i="1"/>
  <c r="N400" i="7" l="1"/>
  <c r="J400" i="7"/>
  <c r="N370" i="7"/>
  <c r="J370" i="7"/>
  <c r="P28" i="5"/>
  <c r="O28" i="5"/>
  <c r="N28" i="5"/>
  <c r="H28" i="5"/>
  <c r="N208" i="7"/>
  <c r="J208" i="7"/>
  <c r="N44" i="7"/>
  <c r="J44" i="7"/>
  <c r="N100" i="7"/>
  <c r="J100" i="7"/>
  <c r="N286" i="7"/>
  <c r="J286" i="7"/>
  <c r="N364" i="7"/>
  <c r="J364" i="7"/>
  <c r="N413" i="7"/>
  <c r="J413" i="7"/>
  <c r="J56" i="8"/>
  <c r="G103" i="9"/>
  <c r="G91" i="9"/>
  <c r="G69" i="9"/>
  <c r="G107" i="9"/>
  <c r="G96" i="9"/>
  <c r="CQ96" i="9" s="1"/>
  <c r="G72" i="9"/>
  <c r="G50" i="9"/>
  <c r="AC50" i="9" s="1"/>
  <c r="AY50" i="9" s="1"/>
  <c r="BU50" i="9" s="1"/>
  <c r="G36" i="9"/>
  <c r="G29" i="9"/>
  <c r="DM29" i="9" s="1"/>
  <c r="G68" i="9"/>
  <c r="AC68" i="9" s="1"/>
  <c r="G52" i="9"/>
  <c r="AC52" i="9" s="1"/>
  <c r="G15" i="9"/>
  <c r="J103" i="8"/>
  <c r="J96" i="8"/>
  <c r="G32" i="9"/>
  <c r="AC32" i="9" s="1"/>
  <c r="AY32" i="9" s="1"/>
  <c r="BU32" i="9" s="1"/>
  <c r="G99" i="9"/>
  <c r="G67" i="9"/>
  <c r="G62" i="9"/>
  <c r="G39" i="9"/>
  <c r="G47" i="9"/>
  <c r="AC47" i="9" s="1"/>
  <c r="AY47" i="9" s="1"/>
  <c r="BU47" i="9" s="1"/>
  <c r="G44" i="9"/>
  <c r="G54" i="9"/>
  <c r="FE6" i="9"/>
  <c r="G105" i="9"/>
  <c r="AC105" i="9" s="1"/>
  <c r="AY105" i="9" s="1"/>
  <c r="BU105" i="9" s="1"/>
  <c r="G89" i="9"/>
  <c r="G30" i="9"/>
  <c r="J102" i="8"/>
  <c r="J70" i="8"/>
  <c r="G55" i="9"/>
  <c r="G104" i="9"/>
  <c r="G22" i="9"/>
  <c r="G17" i="9"/>
  <c r="J24" i="8"/>
  <c r="G24" i="9"/>
  <c r="G59" i="9"/>
  <c r="J27" i="8"/>
  <c r="G20" i="9"/>
  <c r="J33" i="8"/>
  <c r="J53" i="8"/>
  <c r="G98" i="9"/>
  <c r="G61" i="9"/>
  <c r="AC61" i="9" s="1"/>
  <c r="EI61" i="9" s="1"/>
  <c r="J94" i="8"/>
  <c r="G100" i="9"/>
  <c r="G73" i="9"/>
  <c r="G42" i="9"/>
  <c r="AC42" i="9" s="1"/>
  <c r="AY42" i="9" s="1"/>
  <c r="BU42" i="9" s="1"/>
  <c r="G31" i="9"/>
  <c r="G19" i="9"/>
  <c r="J37" i="8"/>
  <c r="G85" i="9"/>
  <c r="J29" i="8"/>
  <c r="J41" i="8"/>
  <c r="J34" i="8"/>
  <c r="G64" i="9"/>
  <c r="G57" i="9"/>
  <c r="G26" i="9"/>
  <c r="EI26" i="9" s="1"/>
  <c r="G23" i="9"/>
  <c r="G12" i="9"/>
  <c r="AY6" i="9"/>
  <c r="J86" i="8"/>
  <c r="G45" i="9"/>
  <c r="J49" i="8"/>
  <c r="DM6" i="9"/>
  <c r="AC6" i="9"/>
  <c r="J21" i="8"/>
  <c r="G94" i="9"/>
  <c r="G56" i="9"/>
  <c r="W20" i="9"/>
  <c r="AS20" i="9" s="1"/>
  <c r="BO20" i="9" s="1"/>
  <c r="CK20" i="9" s="1"/>
  <c r="W56" i="9"/>
  <c r="W55" i="9"/>
  <c r="W50" i="9"/>
  <c r="EY50" i="9" s="1"/>
  <c r="W53" i="9"/>
  <c r="W30" i="9"/>
  <c r="EY30" i="9" s="1"/>
  <c r="W70" i="9"/>
  <c r="W58" i="9"/>
  <c r="W16" i="9"/>
  <c r="AS16" i="9" s="1"/>
  <c r="FU16" i="9" s="1"/>
  <c r="W33" i="9"/>
  <c r="EC6" i="9"/>
  <c r="W64" i="9"/>
  <c r="W47" i="9"/>
  <c r="W28" i="9"/>
  <c r="W19" i="9"/>
  <c r="W11" i="9"/>
  <c r="W85" i="9"/>
  <c r="W72" i="9"/>
  <c r="W40" i="9"/>
  <c r="AS40" i="9" s="1"/>
  <c r="DG40" i="9" s="1"/>
  <c r="W17" i="9"/>
  <c r="Z99" i="8"/>
  <c r="W69" i="9"/>
  <c r="AS69" i="9" s="1"/>
  <c r="W24" i="9"/>
  <c r="W18" i="9"/>
  <c r="W98" i="9"/>
  <c r="AS98" i="9" s="1"/>
  <c r="BO98" i="9" s="1"/>
  <c r="CK98" i="9" s="1"/>
  <c r="W26" i="9"/>
  <c r="W12" i="9"/>
  <c r="AS6" i="9"/>
  <c r="Z103" i="8"/>
  <c r="Z91" i="8"/>
  <c r="Z18" i="8"/>
  <c r="W91" i="9"/>
  <c r="W46" i="9"/>
  <c r="BO6" i="9"/>
  <c r="Z107" i="8"/>
  <c r="Z27" i="8"/>
  <c r="W67" i="9"/>
  <c r="Z51" i="8"/>
  <c r="W37" i="9"/>
  <c r="EC37" i="9" s="1"/>
  <c r="Z30" i="8"/>
  <c r="Z29" i="8"/>
  <c r="W60" i="9"/>
  <c r="Z55" i="8"/>
  <c r="W52" i="9"/>
  <c r="CK6" i="9"/>
  <c r="W15" i="9"/>
  <c r="AS15" i="9" s="1"/>
  <c r="Z92" i="8"/>
  <c r="W101" i="9"/>
  <c r="W48" i="9"/>
  <c r="Z34" i="8"/>
  <c r="Z41" i="8"/>
  <c r="Z21" i="8"/>
  <c r="W25" i="9"/>
  <c r="AS25" i="9" s="1"/>
  <c r="DG25" i="9" s="1"/>
  <c r="Z96" i="8"/>
  <c r="Z23" i="8"/>
  <c r="EY6" i="9"/>
  <c r="W21" i="9"/>
  <c r="Z84" i="8"/>
  <c r="W71" i="9"/>
  <c r="W41" i="9"/>
  <c r="Z53" i="8"/>
  <c r="W14" i="9"/>
  <c r="W36" i="9"/>
  <c r="Z40" i="8"/>
  <c r="U32" i="8"/>
  <c r="R32" i="8"/>
  <c r="Q32" i="8"/>
  <c r="AA32" i="8"/>
  <c r="J32" i="8"/>
  <c r="I32" i="8"/>
  <c r="AF9" i="9"/>
  <c r="DP9" i="9" s="1"/>
  <c r="M9" i="8"/>
  <c r="J164" i="7"/>
  <c r="N164" i="7"/>
  <c r="H44" i="8"/>
  <c r="R44" i="8"/>
  <c r="F44" i="8"/>
  <c r="AA44" i="8"/>
  <c r="Y44" i="8"/>
  <c r="X44" i="8"/>
  <c r="V44" i="8"/>
  <c r="Z44" i="8"/>
  <c r="W44" i="8"/>
  <c r="U44" i="8"/>
  <c r="AF36" i="9"/>
  <c r="BB36" i="9" s="1"/>
  <c r="BX36" i="9" s="1"/>
  <c r="EL36" i="9"/>
  <c r="P10" i="5"/>
  <c r="O10" i="5"/>
  <c r="N10" i="5"/>
  <c r="M10" i="5"/>
  <c r="K10" i="5"/>
  <c r="L10" i="5"/>
  <c r="J10" i="5"/>
  <c r="I10" i="5"/>
  <c r="F10" i="5"/>
  <c r="E10" i="5"/>
  <c r="J77" i="7"/>
  <c r="Z15" i="8"/>
  <c r="U98" i="8"/>
  <c r="E98" i="8"/>
  <c r="G98" i="8" s="1"/>
  <c r="Z98" i="8"/>
  <c r="Y98" i="8"/>
  <c r="M98" i="8"/>
  <c r="X98" i="8"/>
  <c r="R98" i="8"/>
  <c r="J98" i="8"/>
  <c r="I98" i="8"/>
  <c r="Q98" i="8"/>
  <c r="F98" i="8"/>
  <c r="H98" i="8"/>
  <c r="N262" i="7"/>
  <c r="J262" i="7"/>
  <c r="N20" i="7"/>
  <c r="J20" i="7"/>
  <c r="J153" i="7"/>
  <c r="N153" i="7"/>
  <c r="AO10" i="9"/>
  <c r="BK10" i="9" s="1"/>
  <c r="CG10" i="9" s="1"/>
  <c r="FQ10" i="9"/>
  <c r="N13" i="7"/>
  <c r="J13" i="7" s="1"/>
  <c r="L30" i="5"/>
  <c r="I30" i="5"/>
  <c r="E30" i="5"/>
  <c r="M30" i="5"/>
  <c r="F30" i="5"/>
  <c r="H30" i="5"/>
  <c r="G30" i="5"/>
  <c r="J376" i="7"/>
  <c r="N376" i="7"/>
  <c r="AN19" i="9"/>
  <c r="BJ19" i="9" s="1"/>
  <c r="CF19" i="9" s="1"/>
  <c r="DX19" i="9"/>
  <c r="J55" i="7"/>
  <c r="N55" i="7"/>
  <c r="J124" i="7"/>
  <c r="J130" i="7"/>
  <c r="N130" i="7"/>
  <c r="J219" i="7"/>
  <c r="N219" i="7"/>
  <c r="X90" i="9"/>
  <c r="X42" i="9"/>
  <c r="X30" i="9"/>
  <c r="X101" i="9"/>
  <c r="X40" i="9"/>
  <c r="EZ6" i="9"/>
  <c r="X64" i="9"/>
  <c r="FV64" i="9" s="1"/>
  <c r="X55" i="9"/>
  <c r="AT55" i="9" s="1"/>
  <c r="ED55" i="9" s="1"/>
  <c r="X47" i="9"/>
  <c r="AT47" i="9" s="1"/>
  <c r="X28" i="9"/>
  <c r="AT28" i="9" s="1"/>
  <c r="X50" i="9"/>
  <c r="AT50" i="9" s="1"/>
  <c r="X19" i="9"/>
  <c r="X11" i="9"/>
  <c r="X100" i="9"/>
  <c r="X46" i="9"/>
  <c r="X26" i="9"/>
  <c r="X16" i="9"/>
  <c r="X12" i="9"/>
  <c r="AT6" i="9"/>
  <c r="AA91" i="8"/>
  <c r="X57" i="9"/>
  <c r="X52" i="9"/>
  <c r="X41" i="9"/>
  <c r="X14" i="9"/>
  <c r="AT14" i="9" s="1"/>
  <c r="BP14" i="9" s="1"/>
  <c r="CL14" i="9" s="1"/>
  <c r="AA27" i="8"/>
  <c r="CL6" i="9"/>
  <c r="X67" i="9"/>
  <c r="AT67" i="9" s="1"/>
  <c r="BP67" i="9" s="1"/>
  <c r="CL67" i="9" s="1"/>
  <c r="AA51" i="8"/>
  <c r="X15" i="9"/>
  <c r="AA23" i="8"/>
  <c r="X37" i="9"/>
  <c r="X24" i="9"/>
  <c r="AA29" i="8"/>
  <c r="X87" i="9"/>
  <c r="ED6" i="9"/>
  <c r="AA55" i="8"/>
  <c r="Z56" i="8"/>
  <c r="X56" i="8"/>
  <c r="H56" i="8"/>
  <c r="E56" i="8"/>
  <c r="G56" i="8" s="1"/>
  <c r="X17" i="9"/>
  <c r="N220" i="7"/>
  <c r="J220" i="7"/>
  <c r="N238" i="7"/>
  <c r="J238" i="7"/>
  <c r="N281" i="7"/>
  <c r="I96" i="9"/>
  <c r="I74" i="9"/>
  <c r="I46" i="9"/>
  <c r="I44" i="9"/>
  <c r="I41" i="9"/>
  <c r="I17" i="9"/>
  <c r="I90" i="9"/>
  <c r="I80" i="9"/>
  <c r="I64" i="9"/>
  <c r="I12" i="9"/>
  <c r="L12" i="8" s="1"/>
  <c r="I95" i="9"/>
  <c r="AE95" i="9" s="1"/>
  <c r="BA95" i="9" s="1"/>
  <c r="BW95" i="9" s="1"/>
  <c r="I57" i="9"/>
  <c r="I55" i="9"/>
  <c r="I9" i="9"/>
  <c r="I27" i="9"/>
  <c r="I71" i="9"/>
  <c r="I45" i="9"/>
  <c r="I8" i="9"/>
  <c r="BW6" i="9"/>
  <c r="AE6" i="9"/>
  <c r="L107" i="8"/>
  <c r="I76" i="9"/>
  <c r="I62" i="9"/>
  <c r="I39" i="9"/>
  <c r="I35" i="9"/>
  <c r="I13" i="9"/>
  <c r="L13" i="8" s="1"/>
  <c r="I61" i="9"/>
  <c r="I86" i="9"/>
  <c r="I73" i="9"/>
  <c r="I65" i="9"/>
  <c r="I98" i="9"/>
  <c r="I69" i="9"/>
  <c r="I26" i="9"/>
  <c r="I36" i="9"/>
  <c r="I30" i="9"/>
  <c r="AE30" i="9" s="1"/>
  <c r="L97" i="8"/>
  <c r="I83" i="9"/>
  <c r="AE83" i="9" s="1"/>
  <c r="I20" i="9"/>
  <c r="L53" i="8"/>
  <c r="I104" i="9"/>
  <c r="AE104" i="9" s="1"/>
  <c r="I51" i="9"/>
  <c r="EK6" i="9"/>
  <c r="I53" i="9"/>
  <c r="L51" i="8"/>
  <c r="I66" i="9"/>
  <c r="AA92" i="8"/>
  <c r="N287" i="7"/>
  <c r="N359" i="7"/>
  <c r="N371" i="7"/>
  <c r="V14" i="8"/>
  <c r="U14" i="8"/>
  <c r="S14" i="8"/>
  <c r="T14" i="8"/>
  <c r="R14" i="8"/>
  <c r="N131" i="7"/>
  <c r="N325" i="7"/>
  <c r="N343" i="7"/>
  <c r="N402" i="7"/>
  <c r="J402" i="7"/>
  <c r="Z8" i="8"/>
  <c r="AA80" i="8"/>
  <c r="EJ6" i="9"/>
  <c r="I94" i="9"/>
  <c r="N204" i="7"/>
  <c r="J204" i="7"/>
  <c r="N233" i="7"/>
  <c r="L44" i="9"/>
  <c r="L62" i="9"/>
  <c r="L45" i="9"/>
  <c r="L10" i="9"/>
  <c r="CV10" i="9" s="1"/>
  <c r="O76" i="8"/>
  <c r="L33" i="9"/>
  <c r="L24" i="9"/>
  <c r="AH24" i="9" s="1"/>
  <c r="L97" i="9"/>
  <c r="L21" i="8"/>
  <c r="U25" i="8"/>
  <c r="K25" i="8"/>
  <c r="I25" i="8"/>
  <c r="K84" i="8"/>
  <c r="J25" i="5"/>
  <c r="E58" i="5"/>
  <c r="N79" i="7"/>
  <c r="N276" i="7"/>
  <c r="N288" i="7"/>
  <c r="N446" i="7"/>
  <c r="I61" i="8"/>
  <c r="O104" i="8"/>
  <c r="I29" i="9"/>
  <c r="AE29" i="9" s="1"/>
  <c r="BA29" i="9" s="1"/>
  <c r="BW29" i="9" s="1"/>
  <c r="I54" i="9"/>
  <c r="N355" i="7"/>
  <c r="N422" i="7"/>
  <c r="J422" i="7"/>
  <c r="L28" i="8"/>
  <c r="W39" i="8"/>
  <c r="M46" i="8"/>
  <c r="L56" i="8"/>
  <c r="AN29" i="9"/>
  <c r="K58" i="5"/>
  <c r="J180" i="7"/>
  <c r="N180" i="7"/>
  <c r="N289" i="7"/>
  <c r="J289" i="7"/>
  <c r="N302" i="7"/>
  <c r="J302" i="7"/>
  <c r="O74" i="9"/>
  <c r="O23" i="9"/>
  <c r="O88" i="9"/>
  <c r="O62" i="9"/>
  <c r="FM6" i="9"/>
  <c r="O16" i="9"/>
  <c r="R107" i="8"/>
  <c r="O43" i="9"/>
  <c r="O22" i="9"/>
  <c r="O54" i="9"/>
  <c r="O10" i="9"/>
  <c r="R74" i="8"/>
  <c r="R54" i="8"/>
  <c r="R27" i="8"/>
  <c r="O9" i="9"/>
  <c r="AK9" i="9" s="1"/>
  <c r="U8" i="8"/>
  <c r="AA16" i="8"/>
  <c r="X39" i="8"/>
  <c r="M56" i="8"/>
  <c r="N226" i="7"/>
  <c r="J226" i="7"/>
  <c r="N318" i="7"/>
  <c r="J318" i="7"/>
  <c r="N426" i="7"/>
  <c r="J426" i="7"/>
  <c r="AA15" i="8"/>
  <c r="Q72" i="8"/>
  <c r="K72" i="8"/>
  <c r="F72" i="8"/>
  <c r="E72" i="8"/>
  <c r="G72" i="8" s="1"/>
  <c r="AA72" i="8"/>
  <c r="X72" i="8"/>
  <c r="W72" i="8"/>
  <c r="J72" i="8"/>
  <c r="H72" i="8"/>
  <c r="J46" i="8"/>
  <c r="Q46" i="8"/>
  <c r="N46" i="8"/>
  <c r="I46" i="8"/>
  <c r="H46" i="8"/>
  <c r="G46" i="8"/>
  <c r="F46" i="8"/>
  <c r="N300" i="7"/>
  <c r="J319" i="7"/>
  <c r="N319" i="7"/>
  <c r="N468" i="7"/>
  <c r="Y28" i="8"/>
  <c r="Z28" i="8"/>
  <c r="W28" i="8"/>
  <c r="R28" i="8"/>
  <c r="J63" i="8"/>
  <c r="I63" i="8"/>
  <c r="H63" i="8"/>
  <c r="X63" i="8"/>
  <c r="W63" i="8"/>
  <c r="U63" i="8"/>
  <c r="L63" i="8"/>
  <c r="K63" i="8"/>
  <c r="E63" i="8"/>
  <c r="G63" i="8" s="1"/>
  <c r="AA68" i="8"/>
  <c r="Z68" i="8"/>
  <c r="V68" i="8"/>
  <c r="H68" i="8"/>
  <c r="G68" i="8"/>
  <c r="F68" i="8"/>
  <c r="O68" i="8"/>
  <c r="M68" i="8"/>
  <c r="I68" i="8"/>
  <c r="X68" i="8"/>
  <c r="W68" i="8"/>
  <c r="DP6" i="9"/>
  <c r="M59" i="8"/>
  <c r="L65" i="8"/>
  <c r="K65" i="8"/>
  <c r="J65" i="8"/>
  <c r="AA65" i="8"/>
  <c r="Z65" i="8"/>
  <c r="U83" i="8"/>
  <c r="Q83" i="8"/>
  <c r="K83" i="8"/>
  <c r="U93" i="8"/>
  <c r="Z93" i="8"/>
  <c r="T93" i="8"/>
  <c r="F93" i="8"/>
  <c r="J93" i="8"/>
  <c r="I93" i="8"/>
  <c r="E93" i="8"/>
  <c r="G93" i="8" s="1"/>
  <c r="M29" i="8"/>
  <c r="E46" i="8"/>
  <c r="L84" i="8"/>
  <c r="I85" i="9"/>
  <c r="CS85" i="9" s="1"/>
  <c r="O25" i="5"/>
  <c r="J198" i="7"/>
  <c r="N198" i="7"/>
  <c r="F58" i="8"/>
  <c r="X58" i="8"/>
  <c r="W58" i="8"/>
  <c r="U58" i="8"/>
  <c r="V58" i="8"/>
  <c r="O58" i="8"/>
  <c r="Q61" i="8"/>
  <c r="E68" i="8"/>
  <c r="Z72" i="8"/>
  <c r="T77" i="8"/>
  <c r="N77" i="8"/>
  <c r="AA77" i="8"/>
  <c r="Z77" i="8"/>
  <c r="Y77" i="8"/>
  <c r="V77" i="8"/>
  <c r="U77" i="8"/>
  <c r="M77" i="8"/>
  <c r="FG6" i="9"/>
  <c r="H22" i="9"/>
  <c r="L85" i="9"/>
  <c r="J50" i="5"/>
  <c r="G60" i="5"/>
  <c r="N41" i="7"/>
  <c r="N155" i="7"/>
  <c r="N410" i="7"/>
  <c r="N441" i="7"/>
  <c r="J484" i="7"/>
  <c r="N484" i="7"/>
  <c r="U10" i="8"/>
  <c r="V22" i="8"/>
  <c r="J22" i="8"/>
  <c r="I22" i="8"/>
  <c r="F22" i="8"/>
  <c r="E22" i="8"/>
  <c r="G22" i="8" s="1"/>
  <c r="U43" i="8"/>
  <c r="M43" i="8"/>
  <c r="L43" i="8"/>
  <c r="H43" i="8"/>
  <c r="F43" i="8"/>
  <c r="E48" i="8"/>
  <c r="G48" i="8" s="1"/>
  <c r="AA59" i="8"/>
  <c r="U61" i="8"/>
  <c r="M65" i="8"/>
  <c r="L68" i="8"/>
  <c r="J83" i="8"/>
  <c r="L91" i="8"/>
  <c r="M93" i="8"/>
  <c r="H19" i="9"/>
  <c r="EX98" i="9"/>
  <c r="EB98" i="9"/>
  <c r="AR98" i="9"/>
  <c r="BN98" i="9" s="1"/>
  <c r="CJ98" i="9" s="1"/>
  <c r="K8" i="5"/>
  <c r="O15" i="5"/>
  <c r="O16" i="5"/>
  <c r="O31" i="5"/>
  <c r="N32" i="5"/>
  <c r="F40" i="5"/>
  <c r="P45" i="5"/>
  <c r="O46" i="5"/>
  <c r="N47" i="5"/>
  <c r="K50" i="5"/>
  <c r="L58" i="5"/>
  <c r="H60" i="5"/>
  <c r="J30" i="7"/>
  <c r="J53" i="7"/>
  <c r="J58" i="7"/>
  <c r="N69" i="7"/>
  <c r="N186" i="7"/>
  <c r="J186" i="7"/>
  <c r="J217" i="7"/>
  <c r="J253" i="7"/>
  <c r="N296" i="7"/>
  <c r="J296" i="7"/>
  <c r="J333" i="7"/>
  <c r="J345" i="7"/>
  <c r="J350" i="7"/>
  <c r="J356" i="7"/>
  <c r="N392" i="7"/>
  <c r="J392" i="7"/>
  <c r="J398" i="7"/>
  <c r="N417" i="7"/>
  <c r="J417" i="7"/>
  <c r="N447" i="7"/>
  <c r="J464" i="7"/>
  <c r="N497" i="7"/>
  <c r="J497" i="7"/>
  <c r="J504" i="7"/>
  <c r="P52" i="9"/>
  <c r="P6" i="9"/>
  <c r="P9" i="9"/>
  <c r="P82" i="9"/>
  <c r="P10" i="9"/>
  <c r="AL10" i="9" s="1"/>
  <c r="P22" i="9"/>
  <c r="AL22" i="9" s="1"/>
  <c r="P74" i="9"/>
  <c r="AL74" i="9" s="1"/>
  <c r="P16" i="9"/>
  <c r="S74" i="8"/>
  <c r="S103" i="8"/>
  <c r="V8" i="8"/>
  <c r="I18" i="8"/>
  <c r="E20" i="8"/>
  <c r="E25" i="8"/>
  <c r="O28" i="8"/>
  <c r="Y39" i="8"/>
  <c r="W46" i="8"/>
  <c r="F48" i="8"/>
  <c r="AA53" i="8"/>
  <c r="R56" i="8"/>
  <c r="V63" i="8"/>
  <c r="P65" i="8"/>
  <c r="U66" i="8"/>
  <c r="U68" i="8"/>
  <c r="F75" i="8"/>
  <c r="L83" i="8"/>
  <c r="Y91" i="8"/>
  <c r="AA93" i="8"/>
  <c r="AA107" i="8"/>
  <c r="H12" i="9"/>
  <c r="H26" i="9"/>
  <c r="H34" i="9"/>
  <c r="AD34" i="9" s="1"/>
  <c r="AZ34" i="9" s="1"/>
  <c r="BV34" i="9" s="1"/>
  <c r="J46" i="9"/>
  <c r="I58" i="9"/>
  <c r="H64" i="9"/>
  <c r="I79" i="9"/>
  <c r="AE79" i="9" s="1"/>
  <c r="J87" i="9"/>
  <c r="F99" i="9"/>
  <c r="FD99" i="9" s="1"/>
  <c r="J385" i="7"/>
  <c r="N385" i="7"/>
  <c r="AA8" i="8"/>
  <c r="Z17" i="8"/>
  <c r="AA17" i="8"/>
  <c r="Y17" i="8"/>
  <c r="M18" i="8"/>
  <c r="F25" i="8"/>
  <c r="P28" i="8"/>
  <c r="M34" i="8"/>
  <c r="K36" i="8"/>
  <c r="Z39" i="8"/>
  <c r="X46" i="8"/>
  <c r="AA49" i="8"/>
  <c r="U56" i="8"/>
  <c r="M60" i="8"/>
  <c r="J60" i="8"/>
  <c r="I60" i="8"/>
  <c r="E60" i="8"/>
  <c r="G60" i="8" s="1"/>
  <c r="Z60" i="8"/>
  <c r="Y60" i="8"/>
  <c r="X60" i="8"/>
  <c r="F60" i="8"/>
  <c r="Y63" i="8"/>
  <c r="Q65" i="8"/>
  <c r="Y68" i="8"/>
  <c r="M75" i="8"/>
  <c r="K79" i="8"/>
  <c r="M81" i="8"/>
  <c r="M83" i="8"/>
  <c r="AA84" i="8"/>
  <c r="Y105" i="8"/>
  <c r="J105" i="8"/>
  <c r="I105" i="8"/>
  <c r="U105" i="8"/>
  <c r="K105" i="8"/>
  <c r="E105" i="8"/>
  <c r="BP6" i="9"/>
  <c r="FR23" i="9"/>
  <c r="J30" i="9"/>
  <c r="J58" i="9"/>
  <c r="J79" i="9"/>
  <c r="AF79" i="9" s="1"/>
  <c r="M61" i="8"/>
  <c r="L61" i="8"/>
  <c r="K61" i="8"/>
  <c r="P61" i="8"/>
  <c r="J61" i="8"/>
  <c r="F61" i="8"/>
  <c r="AA61" i="8"/>
  <c r="Y61" i="8"/>
  <c r="V61" i="8"/>
  <c r="H14" i="9"/>
  <c r="AD14" i="9" s="1"/>
  <c r="EJ14" i="9" s="1"/>
  <c r="H100" i="8"/>
  <c r="E100" i="8"/>
  <c r="G100" i="8" s="1"/>
  <c r="M100" i="8"/>
  <c r="L100" i="8"/>
  <c r="K100" i="8"/>
  <c r="F100" i="8"/>
  <c r="Z10" i="8"/>
  <c r="Y10" i="8"/>
  <c r="W10" i="8"/>
  <c r="L48" i="8"/>
  <c r="AA48" i="8"/>
  <c r="Z48" i="8"/>
  <c r="X48" i="8"/>
  <c r="Y48" i="8"/>
  <c r="L96" i="8"/>
  <c r="M104" i="8"/>
  <c r="N51" i="7"/>
  <c r="N383" i="7"/>
  <c r="K20" i="8"/>
  <c r="J20" i="8"/>
  <c r="H20" i="8"/>
  <c r="V20" i="8"/>
  <c r="U20" i="8"/>
  <c r="K49" i="8"/>
  <c r="E61" i="8"/>
  <c r="I72" i="8"/>
  <c r="H29" i="9"/>
  <c r="AA11" i="8"/>
  <c r="L49" i="8"/>
  <c r="I56" i="8"/>
  <c r="AN63" i="9"/>
  <c r="BJ63" i="9" s="1"/>
  <c r="CF63" i="9" s="1"/>
  <c r="N314" i="7"/>
  <c r="N366" i="7"/>
  <c r="N397" i="7"/>
  <c r="J397" i="7"/>
  <c r="F63" i="8"/>
  <c r="X45" i="9"/>
  <c r="AT45" i="9" s="1"/>
  <c r="H51" i="9"/>
  <c r="AD51" i="9" s="1"/>
  <c r="AZ51" i="9" s="1"/>
  <c r="BV51" i="9" s="1"/>
  <c r="H98" i="9"/>
  <c r="H8" i="5"/>
  <c r="E40" i="5"/>
  <c r="L8" i="5"/>
  <c r="P15" i="5"/>
  <c r="P16" i="5"/>
  <c r="P31" i="5"/>
  <c r="G40" i="5"/>
  <c r="P46" i="5"/>
  <c r="L50" i="5"/>
  <c r="J57" i="5"/>
  <c r="M58" i="5"/>
  <c r="I60" i="5"/>
  <c r="N174" i="7"/>
  <c r="J174" i="7"/>
  <c r="N181" i="7"/>
  <c r="J181" i="7"/>
  <c r="K41" i="8"/>
  <c r="N27" i="5"/>
  <c r="H40" i="5"/>
  <c r="M50" i="5"/>
  <c r="K57" i="5"/>
  <c r="N58" i="5"/>
  <c r="O60" i="5"/>
  <c r="J12" i="7"/>
  <c r="J37" i="7"/>
  <c r="J70" i="7"/>
  <c r="J81" i="7"/>
  <c r="J92" i="7"/>
  <c r="J110" i="7"/>
  <c r="J230" i="7"/>
  <c r="N247" i="7"/>
  <c r="N260" i="7"/>
  <c r="J260" i="7"/>
  <c r="J297" i="7"/>
  <c r="J316" i="7"/>
  <c r="J393" i="7"/>
  <c r="N418" i="7"/>
  <c r="J418" i="7"/>
  <c r="J430" i="7"/>
  <c r="J448" i="7"/>
  <c r="N459" i="7"/>
  <c r="N478" i="7"/>
  <c r="J478" i="7"/>
  <c r="R80" i="9"/>
  <c r="R64" i="9"/>
  <c r="R88" i="9"/>
  <c r="AN88" i="9" s="1"/>
  <c r="R83" i="9"/>
  <c r="AN83" i="9" s="1"/>
  <c r="R62" i="9"/>
  <c r="R48" i="9"/>
  <c r="AN48" i="9" s="1"/>
  <c r="R12" i="9"/>
  <c r="R9" i="9"/>
  <c r="DX6" i="9"/>
  <c r="R50" i="9"/>
  <c r="R39" i="9"/>
  <c r="R13" i="9"/>
  <c r="R87" i="9"/>
  <c r="R45" i="9"/>
  <c r="R32" i="9"/>
  <c r="R71" i="9"/>
  <c r="R43" i="9"/>
  <c r="R35" i="9"/>
  <c r="R41" i="9"/>
  <c r="R33" i="9"/>
  <c r="R106" i="9"/>
  <c r="R74" i="9"/>
  <c r="R55" i="9"/>
  <c r="R54" i="9"/>
  <c r="R47" i="9"/>
  <c r="AN47" i="9" s="1"/>
  <c r="DX47" i="9" s="1"/>
  <c r="R56" i="9"/>
  <c r="AN56" i="9" s="1"/>
  <c r="R92" i="9"/>
  <c r="R86" i="9"/>
  <c r="R10" i="9"/>
  <c r="R105" i="9"/>
  <c r="R37" i="9"/>
  <c r="FP6" i="9"/>
  <c r="DB6" i="9"/>
  <c r="U102" i="8"/>
  <c r="R104" i="9"/>
  <c r="R30" i="9"/>
  <c r="R22" i="9"/>
  <c r="R18" i="9"/>
  <c r="AN6" i="9"/>
  <c r="R97" i="9"/>
  <c r="R25" i="9"/>
  <c r="AN25" i="9" s="1"/>
  <c r="BJ25" i="9" s="1"/>
  <c r="CF25" i="9" s="1"/>
  <c r="R20" i="9"/>
  <c r="AN20" i="9" s="1"/>
  <c r="ET6" i="9"/>
  <c r="R51" i="9"/>
  <c r="R96" i="9"/>
  <c r="AN96" i="9" s="1"/>
  <c r="BJ96" i="9" s="1"/>
  <c r="CF96" i="9" s="1"/>
  <c r="R57" i="9"/>
  <c r="AN57" i="9" s="1"/>
  <c r="BJ57" i="9" s="1"/>
  <c r="CF57" i="9" s="1"/>
  <c r="BJ6" i="9"/>
  <c r="U40" i="8"/>
  <c r="R24" i="9"/>
  <c r="R17" i="9"/>
  <c r="R15" i="9"/>
  <c r="H11" i="8"/>
  <c r="Z11" i="8"/>
  <c r="G20" i="8"/>
  <c r="J25" i="8"/>
  <c r="Q28" i="8"/>
  <c r="L36" i="8"/>
  <c r="AA39" i="8"/>
  <c r="Y46" i="8"/>
  <c r="I48" i="8"/>
  <c r="L55" i="8"/>
  <c r="V56" i="8"/>
  <c r="H58" i="8"/>
  <c r="Z63" i="8"/>
  <c r="U65" i="8"/>
  <c r="Z67" i="8"/>
  <c r="H67" i="8"/>
  <c r="F67" i="8"/>
  <c r="I67" i="8"/>
  <c r="E67" i="8"/>
  <c r="G67" i="8" s="1"/>
  <c r="Q67" i="8"/>
  <c r="N67" i="8"/>
  <c r="M67" i="8"/>
  <c r="AA71" i="8"/>
  <c r="Z71" i="8"/>
  <c r="E71" i="8"/>
  <c r="U75" i="8"/>
  <c r="L77" i="8"/>
  <c r="AA79" i="8"/>
  <c r="N83" i="8"/>
  <c r="U95" i="8"/>
  <c r="L103" i="8"/>
  <c r="CF6" i="9"/>
  <c r="V12" i="9"/>
  <c r="F16" i="9"/>
  <c r="X23" i="9"/>
  <c r="J27" i="9"/>
  <c r="AF27" i="9" s="1"/>
  <c r="BB27" i="9" s="1"/>
  <c r="BX27" i="9" s="1"/>
  <c r="DY34" i="9"/>
  <c r="O52" i="9"/>
  <c r="AK52" i="9" s="1"/>
  <c r="BG52" i="9" s="1"/>
  <c r="CC52" i="9" s="1"/>
  <c r="EH54" i="9"/>
  <c r="V58" i="9"/>
  <c r="AR58" i="9" s="1"/>
  <c r="BN58" i="9" s="1"/>
  <c r="CJ58" i="9" s="1"/>
  <c r="I89" i="9"/>
  <c r="AE89" i="9" s="1"/>
  <c r="BA89" i="9" s="1"/>
  <c r="BW89" i="9" s="1"/>
  <c r="DZ21" i="9"/>
  <c r="AE75" i="9"/>
  <c r="EK75" i="9" s="1"/>
  <c r="N313" i="7"/>
  <c r="J313" i="7"/>
  <c r="M106" i="8"/>
  <c r="AP21" i="9"/>
  <c r="BL21" i="9" s="1"/>
  <c r="CH21" i="9" s="1"/>
  <c r="X56" i="9"/>
  <c r="F58" i="5"/>
  <c r="K91" i="8"/>
  <c r="O27" i="5"/>
  <c r="N380" i="7"/>
  <c r="J380" i="7"/>
  <c r="N386" i="7"/>
  <c r="J386" i="7"/>
  <c r="N405" i="7"/>
  <c r="J405" i="7"/>
  <c r="N472" i="7"/>
  <c r="J472" i="7"/>
  <c r="EU43" i="9"/>
  <c r="AO43" i="9"/>
  <c r="BK43" i="9" s="1"/>
  <c r="CG43" i="9" s="1"/>
  <c r="Q15" i="8"/>
  <c r="I20" i="8"/>
  <c r="H22" i="8"/>
  <c r="V25" i="8"/>
  <c r="X28" i="8"/>
  <c r="M36" i="8"/>
  <c r="U38" i="8"/>
  <c r="R38" i="8"/>
  <c r="M38" i="8"/>
  <c r="I38" i="8"/>
  <c r="J38" i="8"/>
  <c r="K43" i="8"/>
  <c r="Z46" i="8"/>
  <c r="M48" i="8"/>
  <c r="M55" i="8"/>
  <c r="W56" i="8"/>
  <c r="I58" i="8"/>
  <c r="AA63" i="8"/>
  <c r="V65" i="8"/>
  <c r="V75" i="8"/>
  <c r="R81" i="8"/>
  <c r="V83" i="8"/>
  <c r="P85" i="8"/>
  <c r="F85" i="8"/>
  <c r="E85" i="8"/>
  <c r="AA85" i="8"/>
  <c r="M103" i="8"/>
  <c r="H13" i="9"/>
  <c r="I16" i="9"/>
  <c r="L16" i="8" s="1"/>
  <c r="AP23" i="9"/>
  <c r="BL23" i="9" s="1"/>
  <c r="CH23" i="9" s="1"/>
  <c r="X65" i="9"/>
  <c r="AT65" i="9" s="1"/>
  <c r="J89" i="9"/>
  <c r="J100" i="9"/>
  <c r="AF100" i="9" s="1"/>
  <c r="E52" i="5"/>
  <c r="M57" i="5"/>
  <c r="P58" i="5"/>
  <c r="J99" i="7"/>
  <c r="N99" i="7"/>
  <c r="N182" i="7"/>
  <c r="N248" i="7"/>
  <c r="J248" i="7"/>
  <c r="N285" i="7"/>
  <c r="J285" i="7"/>
  <c r="N369" i="7"/>
  <c r="J369" i="7"/>
  <c r="N399" i="7"/>
  <c r="N437" i="7"/>
  <c r="W15" i="8"/>
  <c r="L20" i="8"/>
  <c r="W22" i="8"/>
  <c r="AA25" i="8"/>
  <c r="Y43" i="8"/>
  <c r="Y56" i="8"/>
  <c r="J58" i="8"/>
  <c r="Y65" i="8"/>
  <c r="Z78" i="8"/>
  <c r="V78" i="8"/>
  <c r="U78" i="8"/>
  <c r="H78" i="8"/>
  <c r="X80" i="8"/>
  <c r="W80" i="8"/>
  <c r="H80" i="8"/>
  <c r="I80" i="8"/>
  <c r="G80" i="8"/>
  <c r="F80" i="8"/>
  <c r="Z80" i="8"/>
  <c r="Y80" i="8"/>
  <c r="M97" i="8"/>
  <c r="M99" i="8"/>
  <c r="I101" i="8"/>
  <c r="R103" i="8"/>
  <c r="CJ6" i="9"/>
  <c r="R16" i="9"/>
  <c r="V20" i="9"/>
  <c r="AR20" i="9" s="1"/>
  <c r="F38" i="9"/>
  <c r="V80" i="9"/>
  <c r="AR80" i="9" s="1"/>
  <c r="N324" i="7"/>
  <c r="J324" i="7"/>
  <c r="H107" i="9"/>
  <c r="H96" i="9"/>
  <c r="H37" i="9"/>
  <c r="H46" i="9"/>
  <c r="H44" i="9"/>
  <c r="H24" i="9"/>
  <c r="FF24" i="9" s="1"/>
  <c r="H23" i="9"/>
  <c r="H17" i="9"/>
  <c r="H62" i="9"/>
  <c r="AD62" i="9" s="1"/>
  <c r="AZ62" i="9" s="1"/>
  <c r="BV62" i="9" s="1"/>
  <c r="H42" i="9"/>
  <c r="H39" i="9"/>
  <c r="H30" i="9"/>
  <c r="AD30" i="9" s="1"/>
  <c r="H90" i="9"/>
  <c r="H53" i="9"/>
  <c r="H52" i="9"/>
  <c r="H15" i="9"/>
  <c r="K103" i="8"/>
  <c r="K96" i="8"/>
  <c r="H27" i="9"/>
  <c r="H45" i="9"/>
  <c r="AD6" i="9"/>
  <c r="H54" i="9"/>
  <c r="FF6" i="9"/>
  <c r="H47" i="9"/>
  <c r="DN47" i="9" s="1"/>
  <c r="H61" i="9"/>
  <c r="H57" i="9"/>
  <c r="H89" i="9"/>
  <c r="H55" i="9"/>
  <c r="H36" i="9"/>
  <c r="H20" i="9"/>
  <c r="K53" i="8"/>
  <c r="H104" i="9"/>
  <c r="H35" i="9"/>
  <c r="K51" i="8"/>
  <c r="AA67" i="8"/>
  <c r="N414" i="7"/>
  <c r="J414" i="7"/>
  <c r="AA87" i="8"/>
  <c r="I14" i="9"/>
  <c r="CS14" i="9" s="1"/>
  <c r="J80" i="9"/>
  <c r="CT80" i="9" s="1"/>
  <c r="J64" i="9"/>
  <c r="J83" i="9"/>
  <c r="AF83" i="9" s="1"/>
  <c r="BB83" i="9" s="1"/>
  <c r="BX83" i="9" s="1"/>
  <c r="J73" i="9"/>
  <c r="J48" i="9"/>
  <c r="EL48" i="9" s="1"/>
  <c r="J28" i="9"/>
  <c r="J6" i="9"/>
  <c r="J98" i="9"/>
  <c r="J56" i="9"/>
  <c r="AF56" i="9" s="1"/>
  <c r="BB56" i="9" s="1"/>
  <c r="BX56" i="9" s="1"/>
  <c r="J51" i="9"/>
  <c r="AF51" i="9" s="1"/>
  <c r="BB51" i="9" s="1"/>
  <c r="BX51" i="9" s="1"/>
  <c r="J33" i="9"/>
  <c r="J8" i="9"/>
  <c r="AF6" i="9"/>
  <c r="J76" i="9"/>
  <c r="J62" i="9"/>
  <c r="J39" i="9"/>
  <c r="AF39" i="9" s="1"/>
  <c r="DP39" i="9" s="1"/>
  <c r="J35" i="9"/>
  <c r="J32" i="9"/>
  <c r="AF32" i="9" s="1"/>
  <c r="BB32" i="9" s="1"/>
  <c r="BX32" i="9" s="1"/>
  <c r="J50" i="9"/>
  <c r="AF50" i="9" s="1"/>
  <c r="EL50" i="9" s="1"/>
  <c r="J41" i="9"/>
  <c r="AF41" i="9" s="1"/>
  <c r="EL41" i="9" s="1"/>
  <c r="J26" i="9"/>
  <c r="J65" i="9"/>
  <c r="J44" i="9"/>
  <c r="J54" i="9"/>
  <c r="J31" i="9"/>
  <c r="M102" i="8"/>
  <c r="J77" i="9"/>
  <c r="J55" i="9"/>
  <c r="M87" i="8"/>
  <c r="J104" i="9"/>
  <c r="EL6" i="9"/>
  <c r="J67" i="9"/>
  <c r="AF67" i="9" s="1"/>
  <c r="BB67" i="9" s="1"/>
  <c r="BX67" i="9" s="1"/>
  <c r="J66" i="9"/>
  <c r="FH66" i="9" s="1"/>
  <c r="J94" i="9"/>
  <c r="CT94" i="9" s="1"/>
  <c r="J61" i="9"/>
  <c r="AF61" i="9" s="1"/>
  <c r="BB61" i="9" s="1"/>
  <c r="BX61" i="9" s="1"/>
  <c r="BB6" i="9"/>
  <c r="M95" i="8"/>
  <c r="M23" i="8"/>
  <c r="H50" i="9"/>
  <c r="F56" i="8"/>
  <c r="K75" i="8"/>
  <c r="J75" i="8"/>
  <c r="E75" i="8"/>
  <c r="G75" i="8" s="1"/>
  <c r="L75" i="8"/>
  <c r="I75" i="8"/>
  <c r="H75" i="8"/>
  <c r="AA75" i="8"/>
  <c r="Z75" i="8"/>
  <c r="X75" i="8"/>
  <c r="W75" i="8"/>
  <c r="I50" i="9"/>
  <c r="I70" i="9"/>
  <c r="J191" i="7"/>
  <c r="N191" i="7"/>
  <c r="J70" i="9"/>
  <c r="J295" i="7"/>
  <c r="N295" i="7"/>
  <c r="X63" i="9"/>
  <c r="L57" i="5"/>
  <c r="E7" i="5"/>
  <c r="F7" i="5"/>
  <c r="G18" i="5"/>
  <c r="E22" i="5"/>
  <c r="L24" i="5"/>
  <c r="E26" i="5"/>
  <c r="F52" i="5"/>
  <c r="G53" i="5"/>
  <c r="N57" i="5"/>
  <c r="G63" i="5"/>
  <c r="G64" i="5"/>
  <c r="J65" i="5"/>
  <c r="J38" i="7"/>
  <c r="J93" i="7"/>
  <c r="N93" i="7"/>
  <c r="J105" i="7"/>
  <c r="J176" i="7"/>
  <c r="N273" i="7"/>
  <c r="J273" i="7"/>
  <c r="J280" i="7"/>
  <c r="J317" i="7"/>
  <c r="J381" i="7"/>
  <c r="N419" i="7"/>
  <c r="X15" i="8"/>
  <c r="I17" i="8"/>
  <c r="W20" i="8"/>
  <c r="X22" i="8"/>
  <c r="K27" i="8"/>
  <c r="L33" i="8"/>
  <c r="H42" i="8"/>
  <c r="F42" i="8"/>
  <c r="E42" i="8"/>
  <c r="G42" i="8" s="1"/>
  <c r="Z43" i="8"/>
  <c r="L47" i="8"/>
  <c r="U47" i="8"/>
  <c r="R47" i="8"/>
  <c r="M47" i="8"/>
  <c r="AA47" i="8"/>
  <c r="Z47" i="8"/>
  <c r="Q47" i="8"/>
  <c r="F47" i="8"/>
  <c r="M49" i="8"/>
  <c r="Z49" i="8"/>
  <c r="Y49" i="8"/>
  <c r="U49" i="8"/>
  <c r="R55" i="8"/>
  <c r="AA56" i="8"/>
  <c r="M58" i="8"/>
  <c r="H60" i="8"/>
  <c r="I64" i="8"/>
  <c r="W64" i="8"/>
  <c r="V64" i="8"/>
  <c r="R64" i="8"/>
  <c r="U64" i="8"/>
  <c r="Q64" i="8"/>
  <c r="O64" i="8"/>
  <c r="N64" i="8"/>
  <c r="V82" i="8"/>
  <c r="U82" i="8"/>
  <c r="J82" i="8"/>
  <c r="Z82" i="8"/>
  <c r="Y82" i="8"/>
  <c r="X82" i="8"/>
  <c r="Q82" i="8"/>
  <c r="M82" i="8"/>
  <c r="H82" i="8"/>
  <c r="W82" i="8"/>
  <c r="T82" i="8"/>
  <c r="I82" i="8"/>
  <c r="F82" i="8"/>
  <c r="E82" i="8"/>
  <c r="G82" i="8" s="1"/>
  <c r="U97" i="8"/>
  <c r="L101" i="8"/>
  <c r="L105" i="8"/>
  <c r="F17" i="9"/>
  <c r="J38" i="9"/>
  <c r="I49" i="9"/>
  <c r="R60" i="9"/>
  <c r="G13" i="5"/>
  <c r="F45" i="5"/>
  <c r="H63" i="5"/>
  <c r="H64" i="5"/>
  <c r="J71" i="7"/>
  <c r="N71" i="7"/>
  <c r="N169" i="7"/>
  <c r="J169" i="7"/>
  <c r="N341" i="7"/>
  <c r="J341" i="7"/>
  <c r="N425" i="7"/>
  <c r="J438" i="7"/>
  <c r="N438" i="7"/>
  <c r="F77" i="9"/>
  <c r="F103" i="9"/>
  <c r="F69" i="9"/>
  <c r="AX6" i="9"/>
  <c r="F107" i="9"/>
  <c r="DL6" i="9"/>
  <c r="BT6" i="9"/>
  <c r="F87" i="9"/>
  <c r="F84" i="9"/>
  <c r="F80" i="9"/>
  <c r="F52" i="9"/>
  <c r="AB52" i="9" s="1"/>
  <c r="EH52" i="9" s="1"/>
  <c r="F15" i="9"/>
  <c r="AB15" i="9" s="1"/>
  <c r="I96" i="8"/>
  <c r="F19" i="9"/>
  <c r="I99" i="8"/>
  <c r="F62" i="9"/>
  <c r="AB62" i="9" s="1"/>
  <c r="AX62" i="9" s="1"/>
  <c r="BT62" i="9" s="1"/>
  <c r="F39" i="9"/>
  <c r="F33" i="9"/>
  <c r="F72" i="9"/>
  <c r="F44" i="9"/>
  <c r="AB44" i="9" s="1"/>
  <c r="F23" i="9"/>
  <c r="I37" i="8"/>
  <c r="F10" i="9"/>
  <c r="I87" i="8"/>
  <c r="F76" i="9"/>
  <c r="EH76" i="9" s="1"/>
  <c r="I70" i="8"/>
  <c r="F57" i="9"/>
  <c r="AB57" i="9" s="1"/>
  <c r="AX57" i="9" s="1"/>
  <c r="BT57" i="9" s="1"/>
  <c r="F20" i="9"/>
  <c r="AB20" i="9" s="1"/>
  <c r="AX20" i="9" s="1"/>
  <c r="BT20" i="9" s="1"/>
  <c r="I53" i="8"/>
  <c r="F40" i="9"/>
  <c r="V83" i="9"/>
  <c r="V60" i="9"/>
  <c r="V66" i="9"/>
  <c r="V56" i="9"/>
  <c r="V33" i="9"/>
  <c r="AR33" i="9" s="1"/>
  <c r="DF33" i="9" s="1"/>
  <c r="V55" i="9"/>
  <c r="V52" i="9"/>
  <c r="V26" i="9"/>
  <c r="V22" i="9"/>
  <c r="V19" i="9"/>
  <c r="V101" i="9"/>
  <c r="V106" i="9"/>
  <c r="EB6" i="9"/>
  <c r="V64" i="9"/>
  <c r="AR64" i="9" s="1"/>
  <c r="BN64" i="9" s="1"/>
  <c r="CJ64" i="9" s="1"/>
  <c r="V28" i="9"/>
  <c r="AR28" i="9" s="1"/>
  <c r="DF28" i="9" s="1"/>
  <c r="V89" i="9"/>
  <c r="V37" i="9"/>
  <c r="AR37" i="9" s="1"/>
  <c r="EX37" i="9" s="1"/>
  <c r="V14" i="9"/>
  <c r="V85" i="9"/>
  <c r="V41" i="9"/>
  <c r="V53" i="9"/>
  <c r="V48" i="9"/>
  <c r="Y53" i="8"/>
  <c r="V40" i="9"/>
  <c r="BN6" i="9"/>
  <c r="Y107" i="8"/>
  <c r="V82" i="9"/>
  <c r="V27" i="9"/>
  <c r="AR27" i="9" s="1"/>
  <c r="V35" i="9"/>
  <c r="AR35" i="9" s="1"/>
  <c r="BN35" i="9" s="1"/>
  <c r="CJ35" i="9" s="1"/>
  <c r="Y23" i="8"/>
  <c r="V75" i="9"/>
  <c r="AR75" i="9" s="1"/>
  <c r="EX75" i="9" s="1"/>
  <c r="Y24" i="8"/>
  <c r="Y18" i="8"/>
  <c r="L17" i="8"/>
  <c r="Y22" i="8"/>
  <c r="W26" i="8"/>
  <c r="U26" i="8"/>
  <c r="P26" i="8"/>
  <c r="L27" i="8"/>
  <c r="M33" i="8"/>
  <c r="Y36" i="8"/>
  <c r="U45" i="8"/>
  <c r="AA60" i="8"/>
  <c r="J67" i="8"/>
  <c r="S71" i="8"/>
  <c r="M76" i="8"/>
  <c r="R21" i="9"/>
  <c r="AN21" i="9" s="1"/>
  <c r="BJ21" i="9" s="1"/>
  <c r="CF21" i="9" s="1"/>
  <c r="F32" i="9"/>
  <c r="R38" i="9"/>
  <c r="AN38" i="9" s="1"/>
  <c r="DX38" i="9" s="1"/>
  <c r="AB42" i="9"/>
  <c r="EH42" i="9" s="1"/>
  <c r="J49" i="9"/>
  <c r="H68" i="9"/>
  <c r="V81" i="9"/>
  <c r="O50" i="8"/>
  <c r="S50" i="8"/>
  <c r="R79" i="8"/>
  <c r="Q79" i="8"/>
  <c r="I79" i="8"/>
  <c r="F79" i="8"/>
  <c r="E79" i="8"/>
  <c r="G79" i="8" s="1"/>
  <c r="Z79" i="8"/>
  <c r="N79" i="8"/>
  <c r="J79" i="8"/>
  <c r="E20" i="9"/>
  <c r="E57" i="9"/>
  <c r="AA57" i="9" s="1"/>
  <c r="N466" i="7"/>
  <c r="J466" i="7"/>
  <c r="T37" i="8"/>
  <c r="FO6" i="9"/>
  <c r="Q39" i="9"/>
  <c r="Q22" i="9"/>
  <c r="Q10" i="9"/>
  <c r="AM10" i="9" s="1"/>
  <c r="O57" i="8"/>
  <c r="L57" i="8"/>
  <c r="X84" i="8"/>
  <c r="W84" i="8"/>
  <c r="J84" i="8"/>
  <c r="E84" i="8"/>
  <c r="G84" i="8" s="1"/>
  <c r="W92" i="8"/>
  <c r="M92" i="8"/>
  <c r="L92" i="8"/>
  <c r="Y92" i="8"/>
  <c r="P92" i="8"/>
  <c r="H92" i="8"/>
  <c r="AA97" i="8"/>
  <c r="Z97" i="8"/>
  <c r="F97" i="8"/>
  <c r="W103" i="8"/>
  <c r="EG6" i="9"/>
  <c r="S9" i="9"/>
  <c r="T12" i="9"/>
  <c r="AP12" i="9" s="1"/>
  <c r="S15" i="9"/>
  <c r="S17" i="9"/>
  <c r="T27" i="9"/>
  <c r="FR27" i="9" s="1"/>
  <c r="Q40" i="9"/>
  <c r="AM40" i="9" s="1"/>
  <c r="T46" i="9"/>
  <c r="AP46" i="9" s="1"/>
  <c r="E51" i="9"/>
  <c r="AA51" i="9" s="1"/>
  <c r="DK51" i="9" s="1"/>
  <c r="Q81" i="9"/>
  <c r="E96" i="9"/>
  <c r="J456" i="7"/>
  <c r="J480" i="7"/>
  <c r="J493" i="7"/>
  <c r="S91" i="9"/>
  <c r="S88" i="9"/>
  <c r="S39" i="9"/>
  <c r="AO39" i="9" s="1"/>
  <c r="BK39" i="9" s="1"/>
  <c r="CG39" i="9" s="1"/>
  <c r="S28" i="9"/>
  <c r="S13" i="9"/>
  <c r="S85" i="9"/>
  <c r="AO85" i="9" s="1"/>
  <c r="S75" i="9"/>
  <c r="AO75" i="9" s="1"/>
  <c r="EU75" i="9" s="1"/>
  <c r="S71" i="9"/>
  <c r="AO71" i="9" s="1"/>
  <c r="BK71" i="9" s="1"/>
  <c r="CG71" i="9" s="1"/>
  <c r="S36" i="9"/>
  <c r="S29" i="9"/>
  <c r="S25" i="9"/>
  <c r="CG6" i="9"/>
  <c r="S53" i="9"/>
  <c r="AO53" i="9" s="1"/>
  <c r="S47" i="9"/>
  <c r="S32" i="9"/>
  <c r="S74" i="9"/>
  <c r="S54" i="9"/>
  <c r="S96" i="9"/>
  <c r="S86" i="9"/>
  <c r="AO86" i="9" s="1"/>
  <c r="S104" i="9"/>
  <c r="S78" i="9"/>
  <c r="S51" i="9"/>
  <c r="AO51" i="9" s="1"/>
  <c r="BK51" i="9" s="1"/>
  <c r="CG51" i="9" s="1"/>
  <c r="S105" i="9"/>
  <c r="S37" i="9"/>
  <c r="FQ6" i="9"/>
  <c r="DC6" i="9"/>
  <c r="V102" i="8"/>
  <c r="S69" i="9"/>
  <c r="AO69" i="9" s="1"/>
  <c r="S24" i="9"/>
  <c r="S16" i="9"/>
  <c r="S38" i="9"/>
  <c r="S20" i="9"/>
  <c r="V7" i="8"/>
  <c r="X18" i="8"/>
  <c r="W27" i="8"/>
  <c r="X54" i="8"/>
  <c r="L59" i="8"/>
  <c r="H59" i="8"/>
  <c r="H87" i="8"/>
  <c r="V95" i="8"/>
  <c r="X107" i="8"/>
  <c r="BL6" i="9"/>
  <c r="S22" i="9"/>
  <c r="U40" i="9"/>
  <c r="AQ40" i="9" s="1"/>
  <c r="EA40" i="9" s="1"/>
  <c r="T62" i="9"/>
  <c r="T85" i="9"/>
  <c r="T75" i="9"/>
  <c r="T71" i="9"/>
  <c r="T36" i="9"/>
  <c r="T29" i="9"/>
  <c r="T25" i="9"/>
  <c r="CH6" i="9"/>
  <c r="T60" i="9"/>
  <c r="FR60" i="9" s="1"/>
  <c r="T68" i="9"/>
  <c r="T58" i="9"/>
  <c r="AP58" i="9" s="1"/>
  <c r="FR6" i="9"/>
  <c r="T42" i="9"/>
  <c r="T31" i="9"/>
  <c r="T20" i="9"/>
  <c r="DZ20" i="9" s="1"/>
  <c r="T81" i="9"/>
  <c r="T22" i="9"/>
  <c r="T18" i="9"/>
  <c r="T14" i="9"/>
  <c r="W94" i="8"/>
  <c r="AA9" i="8"/>
  <c r="Z9" i="8"/>
  <c r="V9" i="8"/>
  <c r="AA12" i="8"/>
  <c r="X12" i="8"/>
  <c r="X27" i="8"/>
  <c r="F34" i="8"/>
  <c r="AA41" i="8"/>
  <c r="Y41" i="8"/>
  <c r="F50" i="8"/>
  <c r="U69" i="8"/>
  <c r="M69" i="8"/>
  <c r="L69" i="8"/>
  <c r="K69" i="8"/>
  <c r="AA81" i="8"/>
  <c r="U81" i="8"/>
  <c r="Q81" i="8"/>
  <c r="T81" i="8"/>
  <c r="S81" i="8"/>
  <c r="Z86" i="8"/>
  <c r="I86" i="8"/>
  <c r="E23" i="9"/>
  <c r="EG23" i="9" s="1"/>
  <c r="S48" i="9"/>
  <c r="N445" i="7"/>
  <c r="J445" i="7"/>
  <c r="E67" i="9"/>
  <c r="E77" i="9"/>
  <c r="E35" i="9"/>
  <c r="E27" i="9"/>
  <c r="E18" i="9"/>
  <c r="E103" i="9"/>
  <c r="E69" i="9"/>
  <c r="E37" i="9"/>
  <c r="AW6" i="9"/>
  <c r="E107" i="9"/>
  <c r="E25" i="9"/>
  <c r="EG25" i="9" s="1"/>
  <c r="E21" i="9"/>
  <c r="E80" i="9"/>
  <c r="DK80" i="9" s="1"/>
  <c r="E71" i="9"/>
  <c r="BS6" i="9"/>
  <c r="H107" i="8"/>
  <c r="E50" i="9"/>
  <c r="AA50" i="9" s="1"/>
  <c r="AW50" i="9" s="1"/>
  <c r="BS50" i="9" s="1"/>
  <c r="E28" i="9"/>
  <c r="E15" i="9"/>
  <c r="AA15" i="9" s="1"/>
  <c r="AW15" i="9" s="1"/>
  <c r="BS15" i="9" s="1"/>
  <c r="H96" i="8"/>
  <c r="E92" i="9"/>
  <c r="H99" i="8"/>
  <c r="U74" i="9"/>
  <c r="AQ74" i="9" s="1"/>
  <c r="BM74" i="9" s="1"/>
  <c r="CI74" i="9" s="1"/>
  <c r="U85" i="9"/>
  <c r="AQ85" i="9" s="1"/>
  <c r="U75" i="9"/>
  <c r="U71" i="9"/>
  <c r="U60" i="9"/>
  <c r="AQ60" i="9" s="1"/>
  <c r="U66" i="9"/>
  <c r="U56" i="9"/>
  <c r="AQ56" i="9" s="1"/>
  <c r="U42" i="9"/>
  <c r="EW42" i="9" s="1"/>
  <c r="U33" i="9"/>
  <c r="AQ33" i="9" s="1"/>
  <c r="DE33" i="9" s="1"/>
  <c r="U84" i="9"/>
  <c r="U34" i="9"/>
  <c r="U20" i="9"/>
  <c r="U14" i="9"/>
  <c r="FS14" i="9" s="1"/>
  <c r="AQ6" i="9"/>
  <c r="U58" i="9"/>
  <c r="U41" i="9"/>
  <c r="U13" i="9"/>
  <c r="U101" i="9"/>
  <c r="U55" i="9"/>
  <c r="U82" i="9"/>
  <c r="U36" i="9"/>
  <c r="U23" i="9"/>
  <c r="AQ23" i="9" s="1"/>
  <c r="DE23" i="9" s="1"/>
  <c r="DE6" i="9"/>
  <c r="BM6" i="9"/>
  <c r="U6" i="9"/>
  <c r="U81" i="9"/>
  <c r="U22" i="9"/>
  <c r="AQ22" i="9" s="1"/>
  <c r="U52" i="9"/>
  <c r="AQ52" i="9" s="1"/>
  <c r="U35" i="9"/>
  <c r="U12" i="9"/>
  <c r="AQ12" i="9" s="1"/>
  <c r="X103" i="8"/>
  <c r="X91" i="8"/>
  <c r="L24" i="8"/>
  <c r="K24" i="8"/>
  <c r="G24" i="8"/>
  <c r="Y27" i="8"/>
  <c r="H34" i="8"/>
  <c r="O45" i="8"/>
  <c r="S45" i="8"/>
  <c r="P45" i="8"/>
  <c r="M45" i="8"/>
  <c r="J50" i="8"/>
  <c r="H55" i="8"/>
  <c r="E55" i="8"/>
  <c r="G55" i="8" s="1"/>
  <c r="O62" i="8"/>
  <c r="M62" i="8"/>
  <c r="H62" i="8"/>
  <c r="T62" i="8"/>
  <c r="S62" i="8"/>
  <c r="Q62" i="8"/>
  <c r="V70" i="8"/>
  <c r="T74" i="8"/>
  <c r="H79" i="8"/>
  <c r="AA96" i="8"/>
  <c r="T102" i="8"/>
  <c r="K65" i="9"/>
  <c r="K24" i="9"/>
  <c r="K58" i="9"/>
  <c r="DQ58" i="9" s="1"/>
  <c r="K10" i="9"/>
  <c r="N76" i="8"/>
  <c r="W70" i="8"/>
  <c r="U70" i="8"/>
  <c r="T70" i="8"/>
  <c r="M70" i="8"/>
  <c r="N10" i="9"/>
  <c r="AJ10" i="9" s="1"/>
  <c r="M76" i="9"/>
  <c r="M10" i="9"/>
  <c r="P76" i="8"/>
  <c r="M16" i="9"/>
  <c r="DS6" i="9"/>
  <c r="M11" i="9"/>
  <c r="V53" i="8"/>
  <c r="Z66" i="8"/>
  <c r="X66" i="8"/>
  <c r="N66" i="8"/>
  <c r="H66" i="8"/>
  <c r="F66" i="8"/>
  <c r="AA73" i="8"/>
  <c r="DT6" i="9"/>
  <c r="N106" i="9"/>
  <c r="CB6" i="9"/>
  <c r="N16" i="9"/>
  <c r="N13" i="9"/>
  <c r="AJ13" i="9" s="1"/>
  <c r="BF13" i="9" s="1"/>
  <c r="CB13" i="9" s="1"/>
  <c r="Q76" i="8"/>
  <c r="K31" i="9"/>
  <c r="K33" i="9"/>
  <c r="DQ33" i="9" s="1"/>
  <c r="U91" i="8"/>
  <c r="J91" i="8"/>
  <c r="I91" i="8"/>
  <c r="E91" i="8"/>
  <c r="R95" i="8"/>
  <c r="AA104" i="8"/>
  <c r="F91" i="8"/>
  <c r="Z94" i="8"/>
  <c r="Y94" i="8"/>
  <c r="U94" i="8"/>
  <c r="J95" i="8"/>
  <c r="F104" i="8"/>
  <c r="P74" i="8"/>
  <c r="G91" i="8"/>
  <c r="K95" i="8"/>
  <c r="H104" i="8"/>
  <c r="H91" i="8"/>
  <c r="L95" i="8"/>
  <c r="L104" i="8"/>
  <c r="I106" i="8"/>
  <c r="M96" i="8"/>
  <c r="AA103" i="8"/>
  <c r="F76" i="8"/>
  <c r="E87" i="8"/>
  <c r="G87" i="8" s="1"/>
  <c r="E103" i="8"/>
  <c r="G103" i="8" s="1"/>
  <c r="DR85" i="9"/>
  <c r="AH85" i="9"/>
  <c r="EN85" i="9" s="1"/>
  <c r="FJ85" i="9"/>
  <c r="G43" i="5"/>
  <c r="F43" i="5"/>
  <c r="I43" i="5"/>
  <c r="H43" i="5"/>
  <c r="E43" i="5"/>
  <c r="N43" i="5"/>
  <c r="L43" i="5"/>
  <c r="M43" i="5"/>
  <c r="K43" i="5"/>
  <c r="P43" i="5"/>
  <c r="O43" i="5"/>
  <c r="J43" i="5"/>
  <c r="N67" i="7"/>
  <c r="EM58" i="9"/>
  <c r="AG58" i="9"/>
  <c r="BC58" i="9" s="1"/>
  <c r="BY58" i="9" s="1"/>
  <c r="AN34" i="9"/>
  <c r="L38" i="5"/>
  <c r="K38" i="5"/>
  <c r="N38" i="5"/>
  <c r="M38" i="5"/>
  <c r="O38" i="5"/>
  <c r="J38" i="5"/>
  <c r="I38" i="5"/>
  <c r="G38" i="5"/>
  <c r="E38" i="5"/>
  <c r="F38" i="5"/>
  <c r="P38" i="5"/>
  <c r="J203" i="7"/>
  <c r="N203" i="7"/>
  <c r="N283" i="7"/>
  <c r="AB33" i="9"/>
  <c r="AX33" i="9" s="1"/>
  <c r="BT33" i="9" s="1"/>
  <c r="EH33" i="9"/>
  <c r="J278" i="7"/>
  <c r="N278" i="7"/>
  <c r="AF33" i="9"/>
  <c r="AK88" i="9"/>
  <c r="L90" i="8"/>
  <c r="AA90" i="8"/>
  <c r="K90" i="8"/>
  <c r="Y90" i="8"/>
  <c r="X90" i="8"/>
  <c r="F90" i="8"/>
  <c r="J90" i="8"/>
  <c r="I90" i="8"/>
  <c r="H90" i="8"/>
  <c r="O90" i="8"/>
  <c r="E90" i="8"/>
  <c r="G90" i="8" s="1"/>
  <c r="N90" i="8"/>
  <c r="M90" i="8"/>
  <c r="W90" i="8"/>
  <c r="S90" i="8"/>
  <c r="V90" i="8"/>
  <c r="U90" i="8"/>
  <c r="T90" i="8"/>
  <c r="R90" i="8"/>
  <c r="Q90" i="8"/>
  <c r="P90" i="8"/>
  <c r="Z90" i="8"/>
  <c r="DC18" i="9"/>
  <c r="AO18" i="9"/>
  <c r="BK18" i="9" s="1"/>
  <c r="CG18" i="9" s="1"/>
  <c r="EU18" i="9"/>
  <c r="DY18" i="9"/>
  <c r="AC31" i="9"/>
  <c r="AY31" i="9" s="1"/>
  <c r="BU31" i="9" s="1"/>
  <c r="FE31" i="9"/>
  <c r="CO67" i="9"/>
  <c r="AA67" i="9"/>
  <c r="AW67" i="9" s="1"/>
  <c r="BS67" i="9" s="1"/>
  <c r="AP77" i="9"/>
  <c r="EV77" i="9" s="1"/>
  <c r="FR77" i="9"/>
  <c r="FR18" i="9"/>
  <c r="DD18" i="9"/>
  <c r="AP18" i="9"/>
  <c r="EV18" i="9" s="1"/>
  <c r="AD24" i="9"/>
  <c r="AZ24" i="9" s="1"/>
  <c r="BV24" i="9" s="1"/>
  <c r="AQ41" i="9"/>
  <c r="FS41" i="9" s="1"/>
  <c r="AQ77" i="9"/>
  <c r="DE77" i="9"/>
  <c r="AS18" i="9"/>
  <c r="AO23" i="9"/>
  <c r="FQ23" i="9"/>
  <c r="N32" i="7"/>
  <c r="J32" i="7" s="1"/>
  <c r="N187" i="7"/>
  <c r="AQ14" i="9"/>
  <c r="BM14" i="9" s="1"/>
  <c r="CI14" i="9" s="1"/>
  <c r="EQ22" i="9"/>
  <c r="AK22" i="9"/>
  <c r="DU22" i="9" s="1"/>
  <c r="AI76" i="9"/>
  <c r="CW76" i="9"/>
  <c r="FG45" i="9"/>
  <c r="J56" i="5"/>
  <c r="I56" i="5"/>
  <c r="F56" i="5"/>
  <c r="E56" i="5"/>
  <c r="P56" i="5"/>
  <c r="O56" i="5"/>
  <c r="K56" i="5"/>
  <c r="N56" i="5"/>
  <c r="M56" i="5"/>
  <c r="L56" i="5"/>
  <c r="H56" i="5"/>
  <c r="G56" i="5"/>
  <c r="T88" i="8"/>
  <c r="S88" i="8"/>
  <c r="AA88" i="8"/>
  <c r="I88" i="8"/>
  <c r="Z88" i="8"/>
  <c r="H88" i="8"/>
  <c r="X88" i="8"/>
  <c r="W88" i="8"/>
  <c r="V88" i="8"/>
  <c r="P88" i="8"/>
  <c r="O88" i="8"/>
  <c r="N88" i="8"/>
  <c r="M88" i="8"/>
  <c r="L88" i="8"/>
  <c r="F88" i="8"/>
  <c r="K88" i="8"/>
  <c r="J88" i="8"/>
  <c r="E88" i="8"/>
  <c r="G88" i="8" s="1"/>
  <c r="Y88" i="8"/>
  <c r="U88" i="8"/>
  <c r="R88" i="8"/>
  <c r="Q88" i="8"/>
  <c r="ES22" i="9"/>
  <c r="AM22" i="9"/>
  <c r="BI22" i="9" s="1"/>
  <c r="CE22" i="9" s="1"/>
  <c r="DA22" i="9"/>
  <c r="AN69" i="9"/>
  <c r="BJ69" i="9" s="1"/>
  <c r="CF69" i="9" s="1"/>
  <c r="AE73" i="9"/>
  <c r="DY79" i="9"/>
  <c r="AO79" i="9"/>
  <c r="BK79" i="9" s="1"/>
  <c r="CG79" i="9" s="1"/>
  <c r="FQ79" i="9"/>
  <c r="DC79" i="9"/>
  <c r="N109" i="7"/>
  <c r="J109" i="7"/>
  <c r="J172" i="7"/>
  <c r="J178" i="7"/>
  <c r="N178" i="7"/>
  <c r="FT53" i="9"/>
  <c r="AR53" i="9"/>
  <c r="BN53" i="9" s="1"/>
  <c r="CJ53" i="9" s="1"/>
  <c r="DC69" i="9"/>
  <c r="N473" i="7"/>
  <c r="J473" i="7"/>
  <c r="H38" i="5"/>
  <c r="N501" i="7"/>
  <c r="J501" i="7"/>
  <c r="L6" i="5"/>
  <c r="K6" i="5"/>
  <c r="N6" i="5"/>
  <c r="M6" i="5"/>
  <c r="G6" i="5"/>
  <c r="F6" i="5"/>
  <c r="P6" i="5"/>
  <c r="I6" i="5"/>
  <c r="H6" i="5"/>
  <c r="E6" i="5"/>
  <c r="O6" i="5"/>
  <c r="J6" i="5"/>
  <c r="J411" i="7"/>
  <c r="N411" i="7"/>
  <c r="AQ13" i="9"/>
  <c r="DE13" i="9"/>
  <c r="EA13" i="9"/>
  <c r="AO20" i="9"/>
  <c r="BK20" i="9" s="1"/>
  <c r="CG20" i="9" s="1"/>
  <c r="EU20" i="9"/>
  <c r="DK67" i="9"/>
  <c r="N368" i="7"/>
  <c r="AQ42" i="9"/>
  <c r="BM42" i="9" s="1"/>
  <c r="CI42" i="9" s="1"/>
  <c r="DY77" i="9"/>
  <c r="AO77" i="9"/>
  <c r="BK77" i="9" s="1"/>
  <c r="CG77" i="9" s="1"/>
  <c r="N192" i="7"/>
  <c r="J192" i="7"/>
  <c r="J104" i="7"/>
  <c r="AB10" i="9"/>
  <c r="FD10" i="9" s="1"/>
  <c r="AQ35" i="9"/>
  <c r="DF36" i="9"/>
  <c r="AR36" i="9"/>
  <c r="EX36" i="9" s="1"/>
  <c r="BK53" i="9"/>
  <c r="CG53" i="9" s="1"/>
  <c r="FQ53" i="9"/>
  <c r="AK74" i="9"/>
  <c r="CY74" i="9" s="1"/>
  <c r="AF73" i="9"/>
  <c r="BB73" i="9" s="1"/>
  <c r="BX73" i="9" s="1"/>
  <c r="AJ81" i="9"/>
  <c r="EP81" i="9" s="1"/>
  <c r="FL81" i="9"/>
  <c r="AG65" i="9"/>
  <c r="BC65" i="9" s="1"/>
  <c r="BY65" i="9" s="1"/>
  <c r="BL12" i="9"/>
  <c r="CH12" i="9" s="1"/>
  <c r="EV12" i="9"/>
  <c r="AR66" i="9"/>
  <c r="BN66" i="9" s="1"/>
  <c r="CJ66" i="9" s="1"/>
  <c r="ES81" i="9"/>
  <c r="DW81" i="9"/>
  <c r="FO81" i="9"/>
  <c r="AM81" i="9"/>
  <c r="BI81" i="9" s="1"/>
  <c r="CE81" i="9" s="1"/>
  <c r="EP106" i="9"/>
  <c r="AJ106" i="9"/>
  <c r="BF106" i="9" s="1"/>
  <c r="CB106" i="9" s="1"/>
  <c r="N373" i="7"/>
  <c r="N467" i="7"/>
  <c r="N485" i="7"/>
  <c r="J485" i="7"/>
  <c r="AH44" i="9"/>
  <c r="BD44" i="9" s="1"/>
  <c r="BZ44" i="9" s="1"/>
  <c r="EN44" i="9"/>
  <c r="CV44" i="9"/>
  <c r="FJ44" i="9"/>
  <c r="DH28" i="9"/>
  <c r="BP28" i="9"/>
  <c r="CL28" i="9" s="1"/>
  <c r="AS47" i="9"/>
  <c r="FU47" i="9"/>
  <c r="AL82" i="9"/>
  <c r="J353" i="7"/>
  <c r="ER52" i="9"/>
  <c r="AL52" i="9"/>
  <c r="P19" i="8"/>
  <c r="O19" i="8"/>
  <c r="Z19" i="8"/>
  <c r="H19" i="8"/>
  <c r="Y19" i="8"/>
  <c r="AA19" i="8"/>
  <c r="E19" i="8"/>
  <c r="G19" i="8" s="1"/>
  <c r="X19" i="8"/>
  <c r="W19" i="8"/>
  <c r="I19" i="8"/>
  <c r="F19" i="8"/>
  <c r="T19" i="8"/>
  <c r="N19" i="8"/>
  <c r="S19" i="8"/>
  <c r="R19" i="8"/>
  <c r="Q19" i="8"/>
  <c r="M19" i="8"/>
  <c r="J19" i="8"/>
  <c r="V19" i="8"/>
  <c r="U19" i="8"/>
  <c r="L19" i="8"/>
  <c r="K19" i="8"/>
  <c r="AG21" i="9"/>
  <c r="CU21" i="9" s="1"/>
  <c r="FI21" i="9"/>
  <c r="AB24" i="9"/>
  <c r="AC85" i="9"/>
  <c r="J263" i="7"/>
  <c r="N263" i="7"/>
  <c r="FL9" i="9"/>
  <c r="EP9" i="9"/>
  <c r="AJ9" i="9"/>
  <c r="BF9" i="9" s="1"/>
  <c r="CB9" i="9" s="1"/>
  <c r="AK23" i="9"/>
  <c r="EG33" i="9"/>
  <c r="AA33" i="9"/>
  <c r="AW33" i="9" s="1"/>
  <c r="BS33" i="9" s="1"/>
  <c r="AH62" i="9"/>
  <c r="CV62" i="9" s="1"/>
  <c r="FG85" i="9"/>
  <c r="AE85" i="9"/>
  <c r="BA85" i="9" s="1"/>
  <c r="BW85" i="9" s="1"/>
  <c r="DO85" i="9"/>
  <c r="AG10" i="9"/>
  <c r="BM12" i="9"/>
  <c r="CI12" i="9" s="1"/>
  <c r="EW12" i="9"/>
  <c r="AP20" i="9"/>
  <c r="BL20" i="9" s="1"/>
  <c r="CH20" i="9" s="1"/>
  <c r="AN22" i="9"/>
  <c r="AG24" i="9"/>
  <c r="DQ24" i="9" s="1"/>
  <c r="FH31" i="9"/>
  <c r="DP31" i="9"/>
  <c r="AF31" i="9"/>
  <c r="AG33" i="9"/>
  <c r="BC33" i="9" s="1"/>
  <c r="BY33" i="9" s="1"/>
  <c r="DO49" i="9"/>
  <c r="AE49" i="9"/>
  <c r="BA49" i="9" s="1"/>
  <c r="BW49" i="9" s="1"/>
  <c r="FG49" i="9"/>
  <c r="EK49" i="9"/>
  <c r="AK62" i="9"/>
  <c r="BA83" i="9"/>
  <c r="BW83" i="9" s="1"/>
  <c r="CS83" i="9"/>
  <c r="AN84" i="9"/>
  <c r="AP93" i="9"/>
  <c r="FJ97" i="9"/>
  <c r="AH97" i="9"/>
  <c r="J470" i="7"/>
  <c r="N470" i="7"/>
  <c r="N101" i="9"/>
  <c r="N93" i="9"/>
  <c r="N92" i="9"/>
  <c r="N87" i="9"/>
  <c r="N85" i="9"/>
  <c r="N107" i="9"/>
  <c r="N97" i="9"/>
  <c r="N96" i="9"/>
  <c r="N103" i="9"/>
  <c r="N98" i="9"/>
  <c r="N74" i="9"/>
  <c r="N99" i="9"/>
  <c r="N84" i="9"/>
  <c r="N78" i="9"/>
  <c r="N73" i="9"/>
  <c r="N57" i="9"/>
  <c r="N104" i="9"/>
  <c r="N105" i="9"/>
  <c r="N82" i="9"/>
  <c r="N72" i="9"/>
  <c r="N67" i="9"/>
  <c r="N50" i="9"/>
  <c r="N42" i="9"/>
  <c r="N34" i="9"/>
  <c r="N26" i="9"/>
  <c r="N60" i="9"/>
  <c r="N37" i="9"/>
  <c r="N32" i="9"/>
  <c r="N27" i="9"/>
  <c r="N22" i="9"/>
  <c r="N20" i="9"/>
  <c r="N12" i="9"/>
  <c r="N68" i="9"/>
  <c r="N64" i="9"/>
  <c r="N61" i="9"/>
  <c r="N56" i="9"/>
  <c r="N46" i="9"/>
  <c r="N36" i="9"/>
  <c r="BF6" i="9"/>
  <c r="N100" i="9"/>
  <c r="N75" i="9"/>
  <c r="N102" i="9"/>
  <c r="N90" i="9"/>
  <c r="N51" i="9"/>
  <c r="N41" i="9"/>
  <c r="N31" i="9"/>
  <c r="N17" i="9"/>
  <c r="EP6" i="9"/>
  <c r="N95" i="9"/>
  <c r="N89" i="9"/>
  <c r="N80" i="9"/>
  <c r="N62" i="9"/>
  <c r="N58" i="9"/>
  <c r="N86" i="9"/>
  <c r="N70" i="9"/>
  <c r="N53" i="9"/>
  <c r="N47" i="9"/>
  <c r="N44" i="9"/>
  <c r="N83" i="9"/>
  <c r="N71" i="9"/>
  <c r="N48" i="9"/>
  <c r="N21" i="9"/>
  <c r="N18" i="9"/>
  <c r="N15" i="9"/>
  <c r="N49" i="9"/>
  <c r="N28" i="9"/>
  <c r="Q84" i="8"/>
  <c r="Q22" i="8"/>
  <c r="N66" i="9"/>
  <c r="N38" i="9"/>
  <c r="Q63" i="8"/>
  <c r="N8" i="9"/>
  <c r="CX6" i="9"/>
  <c r="Q100" i="8"/>
  <c r="Q17" i="8"/>
  <c r="Q12" i="8"/>
  <c r="Q75" i="8"/>
  <c r="N25" i="9"/>
  <c r="Q92" i="8"/>
  <c r="Q30" i="8"/>
  <c r="N94" i="9"/>
  <c r="N59" i="9"/>
  <c r="N33" i="9"/>
  <c r="N40" i="9"/>
  <c r="N88" i="9"/>
  <c r="N77" i="9"/>
  <c r="N79" i="9"/>
  <c r="N23" i="9"/>
  <c r="FL6" i="9"/>
  <c r="Q34" i="8"/>
  <c r="Q33" i="8"/>
  <c r="N63" i="9"/>
  <c r="Q48" i="8"/>
  <c r="N29" i="9"/>
  <c r="N24" i="9"/>
  <c r="Q105" i="8"/>
  <c r="Q104" i="8"/>
  <c r="N91" i="9"/>
  <c r="N55" i="9"/>
  <c r="N6" i="9"/>
  <c r="Q91" i="8"/>
  <c r="N19" i="9"/>
  <c r="Q86" i="8"/>
  <c r="Q60" i="8"/>
  <c r="Q16" i="8"/>
  <c r="AJ6" i="9"/>
  <c r="N76" i="9"/>
  <c r="N11" i="9"/>
  <c r="Q99" i="8"/>
  <c r="Q87" i="8"/>
  <c r="N43" i="9"/>
  <c r="N39" i="9"/>
  <c r="N35" i="9"/>
  <c r="N14" i="9"/>
  <c r="N65" i="9"/>
  <c r="Q59" i="8"/>
  <c r="Q41" i="8"/>
  <c r="Q94" i="8"/>
  <c r="Q93" i="8"/>
  <c r="Q53" i="8"/>
  <c r="Q45" i="8"/>
  <c r="P7" i="8"/>
  <c r="Q10" i="8"/>
  <c r="X21" i="8"/>
  <c r="H21" i="8"/>
  <c r="W21" i="8"/>
  <c r="V21" i="8"/>
  <c r="U21" i="8"/>
  <c r="I21" i="8"/>
  <c r="F21" i="8"/>
  <c r="AA21" i="8"/>
  <c r="E21" i="8"/>
  <c r="G21" i="8" s="1"/>
  <c r="T21" i="8"/>
  <c r="S21" i="8"/>
  <c r="R21" i="8"/>
  <c r="Q21" i="8"/>
  <c r="Y21" i="8"/>
  <c r="M21" i="8"/>
  <c r="P21" i="8"/>
  <c r="O21" i="8"/>
  <c r="N21" i="8"/>
  <c r="Q23" i="8"/>
  <c r="O24" i="8"/>
  <c r="O25" i="8"/>
  <c r="Q29" i="8"/>
  <c r="N30" i="8"/>
  <c r="Q36" i="8"/>
  <c r="S37" i="8"/>
  <c r="P38" i="8"/>
  <c r="T40" i="8"/>
  <c r="S40" i="8"/>
  <c r="W40" i="8"/>
  <c r="E40" i="8"/>
  <c r="G40" i="8" s="1"/>
  <c r="V40" i="8"/>
  <c r="I40" i="8"/>
  <c r="H40" i="8"/>
  <c r="AA40" i="8"/>
  <c r="N40" i="8"/>
  <c r="L40" i="8"/>
  <c r="M40" i="8"/>
  <c r="K40" i="8"/>
  <c r="P40" i="8"/>
  <c r="J40" i="8"/>
  <c r="O40" i="8"/>
  <c r="F40" i="8"/>
  <c r="Y40" i="8"/>
  <c r="R40" i="8"/>
  <c r="Q40" i="8"/>
  <c r="O41" i="8"/>
  <c r="R52" i="8"/>
  <c r="V73" i="8"/>
  <c r="N99" i="8"/>
  <c r="EM6" i="9"/>
  <c r="AE8" i="9"/>
  <c r="EK8" i="9" s="1"/>
  <c r="AE13" i="9"/>
  <c r="AT16" i="9"/>
  <c r="DH16" i="9"/>
  <c r="ED17" i="9"/>
  <c r="AT17" i="9"/>
  <c r="DH17" i="9" s="1"/>
  <c r="AP28" i="9"/>
  <c r="DZ28" i="9" s="1"/>
  <c r="N30" i="9"/>
  <c r="EG42" i="9"/>
  <c r="FC42" i="9"/>
  <c r="DK42" i="9"/>
  <c r="CO42" i="9"/>
  <c r="K44" i="9"/>
  <c r="FH48" i="9"/>
  <c r="AF48" i="9"/>
  <c r="CY52" i="9"/>
  <c r="L54" i="9"/>
  <c r="DX56" i="9"/>
  <c r="L59" i="9"/>
  <c r="AQ68" i="9"/>
  <c r="DE71" i="9"/>
  <c r="AQ71" i="9"/>
  <c r="BM71" i="9" s="1"/>
  <c r="CI71" i="9" s="1"/>
  <c r="CS75" i="9"/>
  <c r="BA75" i="9"/>
  <c r="BW75" i="9" s="1"/>
  <c r="M37" i="5"/>
  <c r="L37" i="5"/>
  <c r="K37" i="5"/>
  <c r="J37" i="5"/>
  <c r="H37" i="5"/>
  <c r="G37" i="5"/>
  <c r="F37" i="5"/>
  <c r="P37" i="5"/>
  <c r="O37" i="5"/>
  <c r="N37" i="5"/>
  <c r="I37" i="5"/>
  <c r="E37" i="5"/>
  <c r="J24" i="7"/>
  <c r="J91" i="7"/>
  <c r="N91" i="7"/>
  <c r="N133" i="7"/>
  <c r="J138" i="7"/>
  <c r="J175" i="7"/>
  <c r="N175" i="7"/>
  <c r="J223" i="7"/>
  <c r="N223" i="7"/>
  <c r="N249" i="7"/>
  <c r="N434" i="7"/>
  <c r="N465" i="7"/>
  <c r="J465" i="7"/>
  <c r="N482" i="7"/>
  <c r="J482" i="7"/>
  <c r="J505" i="7"/>
  <c r="O99" i="9"/>
  <c r="O98" i="9"/>
  <c r="O97" i="9"/>
  <c r="O96" i="9"/>
  <c r="O95" i="9"/>
  <c r="O94" i="9"/>
  <c r="O93" i="9"/>
  <c r="O92" i="9"/>
  <c r="O91" i="9"/>
  <c r="O102" i="9"/>
  <c r="O107" i="9"/>
  <c r="O103" i="9"/>
  <c r="O86" i="9"/>
  <c r="O105" i="9"/>
  <c r="O90" i="9"/>
  <c r="O81" i="9"/>
  <c r="O71" i="9"/>
  <c r="O104" i="9"/>
  <c r="O68" i="9"/>
  <c r="O101" i="9"/>
  <c r="O60" i="9"/>
  <c r="O87" i="9"/>
  <c r="O69" i="9"/>
  <c r="O55" i="9"/>
  <c r="O47" i="9"/>
  <c r="O39" i="9"/>
  <c r="O31" i="9"/>
  <c r="O100" i="9"/>
  <c r="O75" i="9"/>
  <c r="O80" i="9"/>
  <c r="O85" i="9"/>
  <c r="O84" i="9"/>
  <c r="O64" i="9"/>
  <c r="O61" i="9"/>
  <c r="O56" i="9"/>
  <c r="O51" i="9"/>
  <c r="O46" i="9"/>
  <c r="O41" i="9"/>
  <c r="O36" i="9"/>
  <c r="O17" i="9"/>
  <c r="EQ6" i="9"/>
  <c r="BG6" i="9"/>
  <c r="O76" i="9"/>
  <c r="O70" i="9"/>
  <c r="O53" i="9"/>
  <c r="O50" i="9"/>
  <c r="O44" i="9"/>
  <c r="O79" i="9"/>
  <c r="O72" i="9"/>
  <c r="R82" i="8"/>
  <c r="R63" i="8"/>
  <c r="R49" i="8"/>
  <c r="R18" i="8"/>
  <c r="O15" i="9"/>
  <c r="O49" i="9"/>
  <c r="O42" i="9"/>
  <c r="O28" i="9"/>
  <c r="O12" i="9"/>
  <c r="R84" i="8"/>
  <c r="O77" i="9"/>
  <c r="R36" i="8"/>
  <c r="R24" i="8"/>
  <c r="CC6" i="9"/>
  <c r="R72" i="8"/>
  <c r="O67" i="9"/>
  <c r="O26" i="9"/>
  <c r="O20" i="9"/>
  <c r="O18" i="9"/>
  <c r="R17" i="8"/>
  <c r="R12" i="8"/>
  <c r="O25" i="9"/>
  <c r="O8" i="9"/>
  <c r="CY6" i="9"/>
  <c r="R100" i="8"/>
  <c r="R92" i="8"/>
  <c r="R30" i="8"/>
  <c r="O59" i="9"/>
  <c r="R105" i="8"/>
  <c r="R67" i="8"/>
  <c r="R34" i="8"/>
  <c r="O66" i="9"/>
  <c r="O38" i="9"/>
  <c r="O37" i="9"/>
  <c r="O32" i="9"/>
  <c r="R75" i="8"/>
  <c r="O57" i="9"/>
  <c r="O73" i="9"/>
  <c r="O33" i="9"/>
  <c r="O83" i="9"/>
  <c r="O27" i="9"/>
  <c r="O24" i="9"/>
  <c r="O13" i="9"/>
  <c r="O106" i="9"/>
  <c r="O6" i="9"/>
  <c r="R91" i="8"/>
  <c r="R20" i="8"/>
  <c r="O63" i="9"/>
  <c r="R60" i="8"/>
  <c r="R48" i="8"/>
  <c r="O29" i="9"/>
  <c r="R22" i="8"/>
  <c r="O58" i="9"/>
  <c r="AK6" i="9"/>
  <c r="O89" i="9"/>
  <c r="O19" i="9"/>
  <c r="R86" i="8"/>
  <c r="R33" i="8"/>
  <c r="O34" i="9"/>
  <c r="R104" i="8"/>
  <c r="O45" i="9"/>
  <c r="DU6" i="9"/>
  <c r="R83" i="8"/>
  <c r="R61" i="8"/>
  <c r="R46" i="8"/>
  <c r="R15" i="8"/>
  <c r="O65" i="9"/>
  <c r="R94" i="8"/>
  <c r="R93" i="8"/>
  <c r="R53" i="8"/>
  <c r="R45" i="8"/>
  <c r="O48" i="9"/>
  <c r="O21" i="9"/>
  <c r="Q7" i="8"/>
  <c r="N9" i="8"/>
  <c r="R10" i="8"/>
  <c r="S17" i="8"/>
  <c r="P24" i="8"/>
  <c r="R25" i="8"/>
  <c r="R29" i="8"/>
  <c r="O30" i="8"/>
  <c r="N31" i="8"/>
  <c r="Q38" i="8"/>
  <c r="R41" i="8"/>
  <c r="P51" i="8"/>
  <c r="O51" i="8"/>
  <c r="R51" i="8"/>
  <c r="Q51" i="8"/>
  <c r="S51" i="8"/>
  <c r="N51" i="8"/>
  <c r="M51" i="8"/>
  <c r="W51" i="8"/>
  <c r="T51" i="8"/>
  <c r="V51" i="8"/>
  <c r="U51" i="8"/>
  <c r="H51" i="8"/>
  <c r="F51" i="8"/>
  <c r="E51" i="8"/>
  <c r="G51" i="8"/>
  <c r="X51" i="8"/>
  <c r="J51" i="8"/>
  <c r="I51" i="8"/>
  <c r="P71" i="8"/>
  <c r="O71" i="8"/>
  <c r="Y71" i="8"/>
  <c r="G71" i="8"/>
  <c r="X71" i="8"/>
  <c r="F71" i="8"/>
  <c r="J71" i="8"/>
  <c r="I71" i="8"/>
  <c r="H71" i="8"/>
  <c r="W71" i="8"/>
  <c r="U71" i="8"/>
  <c r="V71" i="8"/>
  <c r="T71" i="8"/>
  <c r="R71" i="8"/>
  <c r="M71" i="8"/>
  <c r="L71" i="8"/>
  <c r="Q71" i="8"/>
  <c r="N71" i="8"/>
  <c r="K71" i="8"/>
  <c r="N97" i="8"/>
  <c r="R99" i="8"/>
  <c r="N106" i="8"/>
  <c r="EN6" i="9"/>
  <c r="AF8" i="9"/>
  <c r="K13" i="9"/>
  <c r="AA19" i="9"/>
  <c r="FC19" i="9" s="1"/>
  <c r="DE29" i="9"/>
  <c r="AQ29" i="9"/>
  <c r="EA29" i="9" s="1"/>
  <c r="O30" i="9"/>
  <c r="EX33" i="9"/>
  <c r="AA35" i="9"/>
  <c r="EG35" i="9" s="1"/>
  <c r="CO35" i="9"/>
  <c r="N54" i="9"/>
  <c r="AR68" i="9"/>
  <c r="DF68" i="9" s="1"/>
  <c r="AS71" i="9"/>
  <c r="EC71" i="9"/>
  <c r="FU71" i="9"/>
  <c r="L54" i="5"/>
  <c r="K54" i="5"/>
  <c r="M54" i="5"/>
  <c r="J54" i="5"/>
  <c r="I54" i="5"/>
  <c r="H54" i="5"/>
  <c r="F54" i="5"/>
  <c r="G54" i="5"/>
  <c r="E54" i="5"/>
  <c r="G59" i="5"/>
  <c r="F59" i="5"/>
  <c r="K59" i="5"/>
  <c r="J59" i="5"/>
  <c r="I59" i="5"/>
  <c r="H59" i="5"/>
  <c r="E59" i="5"/>
  <c r="P59" i="5"/>
  <c r="O59" i="5"/>
  <c r="N59" i="5"/>
  <c r="M59" i="5"/>
  <c r="E61" i="5"/>
  <c r="L61" i="5"/>
  <c r="K61" i="5"/>
  <c r="P61" i="5"/>
  <c r="O61" i="5"/>
  <c r="N61" i="5"/>
  <c r="H61" i="5"/>
  <c r="F61" i="5"/>
  <c r="G61" i="5"/>
  <c r="M61" i="5"/>
  <c r="J61" i="5"/>
  <c r="I61" i="5"/>
  <c r="J48" i="7"/>
  <c r="N48" i="7"/>
  <c r="J215" i="7"/>
  <c r="N215" i="7"/>
  <c r="N279" i="7"/>
  <c r="J379" i="7"/>
  <c r="N379" i="7"/>
  <c r="N390" i="7"/>
  <c r="J486" i="7"/>
  <c r="N486" i="7"/>
  <c r="P35" i="8"/>
  <c r="O35" i="8"/>
  <c r="V35" i="8"/>
  <c r="U35" i="8"/>
  <c r="J35" i="8"/>
  <c r="I35" i="8"/>
  <c r="H35" i="8"/>
  <c r="R35" i="8"/>
  <c r="N35" i="8"/>
  <c r="Q35" i="8"/>
  <c r="M35" i="8"/>
  <c r="W35" i="8"/>
  <c r="S35" i="8"/>
  <c r="K35" i="8"/>
  <c r="T35" i="8"/>
  <c r="L35" i="8"/>
  <c r="AL9" i="9"/>
  <c r="FN9" i="9" s="1"/>
  <c r="AH10" i="9"/>
  <c r="FJ10" i="9"/>
  <c r="FL16" i="9"/>
  <c r="AJ16" i="9"/>
  <c r="DT16" i="9"/>
  <c r="AQ20" i="9"/>
  <c r="DE20" i="9" s="1"/>
  <c r="AB29" i="9"/>
  <c r="AX29" i="9" s="1"/>
  <c r="BT29" i="9" s="1"/>
  <c r="DL29" i="9"/>
  <c r="AP32" i="9"/>
  <c r="DZ32" i="9" s="1"/>
  <c r="AH33" i="9"/>
  <c r="DR33" i="9" s="1"/>
  <c r="AM39" i="9"/>
  <c r="BI39" i="9" s="1"/>
  <c r="CE39" i="9" s="1"/>
  <c r="AX42" i="9"/>
  <c r="BT42" i="9" s="1"/>
  <c r="CP42" i="9"/>
  <c r="AE45" i="9"/>
  <c r="BA45" i="9" s="1"/>
  <c r="BW45" i="9" s="1"/>
  <c r="AO56" i="9"/>
  <c r="BK56" i="9" s="1"/>
  <c r="CG56" i="9" s="1"/>
  <c r="EU56" i="9"/>
  <c r="DY56" i="9"/>
  <c r="AN62" i="9"/>
  <c r="AO84" i="9"/>
  <c r="DC84" i="9" s="1"/>
  <c r="FV101" i="9"/>
  <c r="DH101" i="9"/>
  <c r="AT101" i="9"/>
  <c r="BP101" i="9" s="1"/>
  <c r="CL101" i="9" s="1"/>
  <c r="K23" i="5"/>
  <c r="J23" i="5"/>
  <c r="E23" i="5"/>
  <c r="N23" i="5"/>
  <c r="M23" i="5"/>
  <c r="L23" i="5"/>
  <c r="P23" i="5"/>
  <c r="I23" i="5"/>
  <c r="O23" i="5"/>
  <c r="H23" i="5"/>
  <c r="G23" i="5"/>
  <c r="J63" i="7"/>
  <c r="N63" i="7"/>
  <c r="N173" i="7"/>
  <c r="J199" i="7"/>
  <c r="N199" i="7"/>
  <c r="N258" i="7"/>
  <c r="N339" i="7"/>
  <c r="N395" i="7"/>
  <c r="N406" i="7"/>
  <c r="T52" i="8"/>
  <c r="S52" i="8"/>
  <c r="X52" i="8"/>
  <c r="F52" i="8"/>
  <c r="W52" i="8"/>
  <c r="E52" i="8"/>
  <c r="G52" i="8" s="1"/>
  <c r="I52" i="8"/>
  <c r="H52" i="8"/>
  <c r="AA52" i="8"/>
  <c r="P52" i="8"/>
  <c r="M52" i="8"/>
  <c r="O52" i="8"/>
  <c r="N52" i="8"/>
  <c r="L52" i="8"/>
  <c r="K52" i="8"/>
  <c r="J52" i="8"/>
  <c r="Y52" i="8"/>
  <c r="V52" i="8"/>
  <c r="X73" i="8"/>
  <c r="H73" i="8"/>
  <c r="W73" i="8"/>
  <c r="U73" i="8"/>
  <c r="T73" i="8"/>
  <c r="L73" i="8"/>
  <c r="K73" i="8"/>
  <c r="J73" i="8"/>
  <c r="M73" i="8"/>
  <c r="F73" i="8"/>
  <c r="I73" i="8"/>
  <c r="E73" i="8"/>
  <c r="G73" i="8" s="1"/>
  <c r="R73" i="8"/>
  <c r="P73" i="8"/>
  <c r="O73" i="8"/>
  <c r="N73" i="8"/>
  <c r="Q73" i="8"/>
  <c r="Z73" i="8"/>
  <c r="Y73" i="8"/>
  <c r="AI10" i="9"/>
  <c r="AK16" i="9"/>
  <c r="BG16" i="9" s="1"/>
  <c r="CC16" i="9" s="1"/>
  <c r="EB20" i="9"/>
  <c r="AP22" i="9"/>
  <c r="AC29" i="9"/>
  <c r="AY29" i="9" s="1"/>
  <c r="BU29" i="9" s="1"/>
  <c r="EI29" i="9"/>
  <c r="CQ29" i="9"/>
  <c r="AQ32" i="9"/>
  <c r="AM49" i="9"/>
  <c r="FO49" i="9" s="1"/>
  <c r="AS50" i="9"/>
  <c r="BM52" i="9"/>
  <c r="CI52" i="9" s="1"/>
  <c r="DE52" i="9"/>
  <c r="FS52" i="9"/>
  <c r="DC56" i="9"/>
  <c r="AD61" i="9"/>
  <c r="DN61" i="9" s="1"/>
  <c r="AP62" i="9"/>
  <c r="BL62" i="9" s="1"/>
  <c r="CH62" i="9" s="1"/>
  <c r="EV62" i="9"/>
  <c r="DZ62" i="9"/>
  <c r="AP84" i="9"/>
  <c r="DD84" i="9"/>
  <c r="N126" i="7"/>
  <c r="N163" i="7"/>
  <c r="N221" i="7"/>
  <c r="J221" i="7"/>
  <c r="N334" i="7"/>
  <c r="N401" i="7"/>
  <c r="J401" i="7"/>
  <c r="BO15" i="9"/>
  <c r="CK15" i="9" s="1"/>
  <c r="EC15" i="9"/>
  <c r="AG17" i="9"/>
  <c r="EG28" i="9"/>
  <c r="CO28" i="9"/>
  <c r="DK28" i="9"/>
  <c r="AA28" i="9"/>
  <c r="DE37" i="9"/>
  <c r="AQ37" i="9"/>
  <c r="BM37" i="9" s="1"/>
  <c r="CI37" i="9" s="1"/>
  <c r="EA37" i="9"/>
  <c r="AC44" i="9"/>
  <c r="DM44" i="9"/>
  <c r="CQ44" i="9"/>
  <c r="DT45" i="9"/>
  <c r="EP45" i="9"/>
  <c r="AJ45" i="9"/>
  <c r="BF45" i="9" s="1"/>
  <c r="CB45" i="9" s="1"/>
  <c r="DE55" i="9"/>
  <c r="AQ55" i="9"/>
  <c r="O19" i="5"/>
  <c r="N19" i="5"/>
  <c r="G19" i="5"/>
  <c r="F19" i="5"/>
  <c r="I19" i="5"/>
  <c r="E19" i="5"/>
  <c r="H19" i="5"/>
  <c r="P19" i="5"/>
  <c r="M19" i="5"/>
  <c r="L19" i="5"/>
  <c r="K39" i="5"/>
  <c r="J39" i="5"/>
  <c r="O39" i="5"/>
  <c r="N39" i="5"/>
  <c r="P39" i="5"/>
  <c r="M39" i="5"/>
  <c r="L39" i="5"/>
  <c r="H39" i="5"/>
  <c r="G39" i="5"/>
  <c r="F39" i="5"/>
  <c r="E39" i="5"/>
  <c r="P49" i="5"/>
  <c r="O49" i="5"/>
  <c r="F49" i="5"/>
  <c r="E49" i="5"/>
  <c r="M49" i="5"/>
  <c r="K49" i="5"/>
  <c r="L49" i="5"/>
  <c r="J49" i="5"/>
  <c r="N54" i="5"/>
  <c r="L59" i="5"/>
  <c r="N121" i="7"/>
  <c r="N147" i="7"/>
  <c r="N179" i="7"/>
  <c r="N227" i="7"/>
  <c r="N391" i="7"/>
  <c r="N443" i="7"/>
  <c r="J453" i="7"/>
  <c r="N453" i="7"/>
  <c r="K101" i="9"/>
  <c r="K103" i="9"/>
  <c r="K96" i="9"/>
  <c r="K91" i="9"/>
  <c r="K99" i="9"/>
  <c r="K90" i="9"/>
  <c r="K106" i="9"/>
  <c r="K104" i="9"/>
  <c r="K84" i="9"/>
  <c r="K80" i="9"/>
  <c r="K77" i="9"/>
  <c r="K69" i="9"/>
  <c r="K67" i="9"/>
  <c r="K105" i="9"/>
  <c r="K92" i="9"/>
  <c r="K107" i="9"/>
  <c r="K85" i="9"/>
  <c r="K78" i="9"/>
  <c r="K59" i="9"/>
  <c r="K53" i="9"/>
  <c r="K45" i="9"/>
  <c r="K37" i="9"/>
  <c r="K29" i="9"/>
  <c r="K83" i="9"/>
  <c r="K64" i="9"/>
  <c r="K97" i="9"/>
  <c r="K93" i="9"/>
  <c r="K63" i="9"/>
  <c r="K52" i="9"/>
  <c r="K47" i="9"/>
  <c r="K42" i="9"/>
  <c r="K75" i="9"/>
  <c r="K27" i="9"/>
  <c r="K95" i="9"/>
  <c r="K71" i="9"/>
  <c r="K57" i="9"/>
  <c r="K15" i="9"/>
  <c r="FI6" i="9"/>
  <c r="BY6" i="9"/>
  <c r="K100" i="9"/>
  <c r="K32" i="9"/>
  <c r="K98" i="9"/>
  <c r="K56" i="9"/>
  <c r="K19" i="9"/>
  <c r="K11" i="9"/>
  <c r="AG6" i="9"/>
  <c r="K89" i="9"/>
  <c r="K81" i="9"/>
  <c r="K50" i="9"/>
  <c r="K28" i="9"/>
  <c r="K14" i="9"/>
  <c r="N14" i="8" s="1"/>
  <c r="K6" i="9"/>
  <c r="K55" i="9"/>
  <c r="K54" i="9"/>
  <c r="K35" i="9"/>
  <c r="N63" i="8"/>
  <c r="N18" i="8"/>
  <c r="K36" i="9"/>
  <c r="N94" i="8"/>
  <c r="K48" i="9"/>
  <c r="K25" i="9"/>
  <c r="K12" i="9"/>
  <c r="N12" i="8" s="1"/>
  <c r="BC6" i="9"/>
  <c r="N82" i="8"/>
  <c r="K82" i="9"/>
  <c r="K60" i="9"/>
  <c r="N68" i="8"/>
  <c r="N10" i="8"/>
  <c r="K72" i="9"/>
  <c r="K51" i="9"/>
  <c r="K46" i="9"/>
  <c r="K26" i="9"/>
  <c r="K20" i="9"/>
  <c r="K18" i="9"/>
  <c r="K16" i="9"/>
  <c r="N16" i="8" s="1"/>
  <c r="N72" i="8"/>
  <c r="N56" i="8"/>
  <c r="N48" i="8"/>
  <c r="N93" i="8"/>
  <c r="N60" i="8"/>
  <c r="K70" i="9"/>
  <c r="N75" i="8"/>
  <c r="K38" i="9"/>
  <c r="K94" i="9"/>
  <c r="K86" i="9"/>
  <c r="K88" i="9"/>
  <c r="K74" i="9"/>
  <c r="K73" i="9"/>
  <c r="K66" i="9"/>
  <c r="K43" i="9"/>
  <c r="N87" i="8"/>
  <c r="N70" i="8"/>
  <c r="N41" i="8"/>
  <c r="N37" i="8"/>
  <c r="N24" i="8"/>
  <c r="K87" i="9"/>
  <c r="K9" i="9"/>
  <c r="N49" i="8"/>
  <c r="K102" i="9"/>
  <c r="K23" i="9"/>
  <c r="CU6" i="9"/>
  <c r="N100" i="8"/>
  <c r="N61" i="8"/>
  <c r="N36" i="8"/>
  <c r="K34" i="9"/>
  <c r="K62" i="9"/>
  <c r="N78" i="8"/>
  <c r="N50" i="8"/>
  <c r="N47" i="8"/>
  <c r="N28" i="8"/>
  <c r="N17" i="8"/>
  <c r="K79" i="9"/>
  <c r="K76" i="9"/>
  <c r="K49" i="9"/>
  <c r="K40" i="9"/>
  <c r="N95" i="8"/>
  <c r="N58" i="8"/>
  <c r="N55" i="8"/>
  <c r="K39" i="9"/>
  <c r="N92" i="8"/>
  <c r="N59" i="8"/>
  <c r="N29" i="8"/>
  <c r="AK10" i="9"/>
  <c r="AI11" i="9"/>
  <c r="DS11" i="9" s="1"/>
  <c r="AN17" i="9"/>
  <c r="DB17" i="9" s="1"/>
  <c r="AB28" i="9"/>
  <c r="DL28" i="9" s="1"/>
  <c r="FG29" i="9"/>
  <c r="AF30" i="9"/>
  <c r="AR55" i="9"/>
  <c r="DF55" i="9" s="1"/>
  <c r="AD90" i="9"/>
  <c r="EJ90" i="9" s="1"/>
  <c r="F23" i="5"/>
  <c r="O54" i="5"/>
  <c r="J23" i="7"/>
  <c r="N259" i="7"/>
  <c r="N433" i="7"/>
  <c r="J439" i="7"/>
  <c r="N439" i="7"/>
  <c r="J475" i="7"/>
  <c r="N475" i="7"/>
  <c r="L104" i="9"/>
  <c r="L101" i="9"/>
  <c r="L96" i="9"/>
  <c r="L106" i="9"/>
  <c r="L99" i="9"/>
  <c r="L90" i="9"/>
  <c r="L100" i="9"/>
  <c r="L93" i="9"/>
  <c r="L84" i="9"/>
  <c r="L80" i="9"/>
  <c r="L77" i="9"/>
  <c r="L69" i="9"/>
  <c r="L94" i="9"/>
  <c r="L87" i="9"/>
  <c r="L105" i="9"/>
  <c r="L92" i="9"/>
  <c r="L81" i="9"/>
  <c r="L60" i="9"/>
  <c r="L83" i="9"/>
  <c r="L64" i="9"/>
  <c r="L103" i="9"/>
  <c r="L89" i="9"/>
  <c r="L88" i="9"/>
  <c r="L75" i="9"/>
  <c r="L50" i="9"/>
  <c r="L42" i="9"/>
  <c r="L34" i="9"/>
  <c r="L26" i="9"/>
  <c r="L95" i="9"/>
  <c r="L71" i="9"/>
  <c r="L57" i="9"/>
  <c r="L15" i="9"/>
  <c r="FJ6" i="9"/>
  <c r="BZ6" i="9"/>
  <c r="L22" i="9"/>
  <c r="L12" i="9"/>
  <c r="L37" i="9"/>
  <c r="L32" i="9"/>
  <c r="L27" i="9"/>
  <c r="L20" i="9"/>
  <c r="L63" i="9"/>
  <c r="L28" i="9"/>
  <c r="L14" i="9"/>
  <c r="L6" i="9"/>
  <c r="L68" i="9"/>
  <c r="L41" i="9"/>
  <c r="L36" i="9"/>
  <c r="O94" i="8"/>
  <c r="L98" i="9"/>
  <c r="L56" i="9"/>
  <c r="L48" i="9"/>
  <c r="L25" i="9"/>
  <c r="BD6" i="9"/>
  <c r="AH6" i="9"/>
  <c r="O82" i="8"/>
  <c r="L72" i="9"/>
  <c r="L18" i="9"/>
  <c r="L21" i="9"/>
  <c r="L46" i="9"/>
  <c r="L16" i="9"/>
  <c r="O72" i="8"/>
  <c r="O56" i="8"/>
  <c r="O48" i="8"/>
  <c r="O18" i="8"/>
  <c r="O22" i="8"/>
  <c r="L38" i="9"/>
  <c r="O17" i="8"/>
  <c r="L67" i="9"/>
  <c r="O93" i="8"/>
  <c r="O60" i="8"/>
  <c r="L70" i="9"/>
  <c r="L51" i="9"/>
  <c r="O84" i="8"/>
  <c r="O12" i="8"/>
  <c r="L66" i="9"/>
  <c r="L74" i="9"/>
  <c r="O61" i="8"/>
  <c r="O36" i="8"/>
  <c r="L23" i="9"/>
  <c r="L91" i="9"/>
  <c r="L53" i="9"/>
  <c r="L19" i="9"/>
  <c r="O86" i="8"/>
  <c r="O33" i="8"/>
  <c r="L9" i="9"/>
  <c r="O9" i="8" s="1"/>
  <c r="O49" i="8"/>
  <c r="L102" i="9"/>
  <c r="L55" i="9"/>
  <c r="CV6" i="9"/>
  <c r="O100" i="8"/>
  <c r="L73" i="9"/>
  <c r="L58" i="9"/>
  <c r="L31" i="9"/>
  <c r="L29" i="9"/>
  <c r="L17" i="9"/>
  <c r="L79" i="9"/>
  <c r="L76" i="9"/>
  <c r="L49" i="9"/>
  <c r="L40" i="9"/>
  <c r="L11" i="9"/>
  <c r="L107" i="9"/>
  <c r="L86" i="9"/>
  <c r="L43" i="9"/>
  <c r="L39" i="9"/>
  <c r="L35" i="9"/>
  <c r="O92" i="8"/>
  <c r="L47" i="9"/>
  <c r="O42" i="8"/>
  <c r="O29" i="8"/>
  <c r="E35" i="8"/>
  <c r="G35" i="8" s="1"/>
  <c r="O37" i="8"/>
  <c r="N38" i="8"/>
  <c r="N42" i="8"/>
  <c r="O53" i="8"/>
  <c r="X89" i="8"/>
  <c r="H89" i="8"/>
  <c r="W89" i="8"/>
  <c r="Q89" i="8"/>
  <c r="P89" i="8"/>
  <c r="R89" i="8"/>
  <c r="O89" i="8"/>
  <c r="N89" i="8"/>
  <c r="M89" i="8"/>
  <c r="K89" i="8"/>
  <c r="J89" i="8"/>
  <c r="L89" i="8"/>
  <c r="V89" i="8"/>
  <c r="T89" i="8"/>
  <c r="I89" i="8"/>
  <c r="U89" i="8"/>
  <c r="S89" i="8"/>
  <c r="F89" i="8"/>
  <c r="AK11" i="9"/>
  <c r="EQ11" i="9" s="1"/>
  <c r="FM11" i="9"/>
  <c r="AC12" i="9"/>
  <c r="CQ12" i="9" s="1"/>
  <c r="AC26" i="9"/>
  <c r="AY26" i="9" s="1"/>
  <c r="BU26" i="9" s="1"/>
  <c r="AF28" i="9"/>
  <c r="BB28" i="9" s="1"/>
  <c r="BX28" i="9" s="1"/>
  <c r="K30" i="9"/>
  <c r="AS36" i="9"/>
  <c r="EY36" i="9" s="1"/>
  <c r="AS37" i="9"/>
  <c r="AE44" i="9"/>
  <c r="BA44" i="9" s="1"/>
  <c r="BW44" i="9" s="1"/>
  <c r="CS44" i="9"/>
  <c r="EK44" i="9"/>
  <c r="FG44" i="9"/>
  <c r="AT46" i="9"/>
  <c r="AX50" i="9"/>
  <c r="BT50" i="9" s="1"/>
  <c r="FD50" i="9"/>
  <c r="L52" i="9"/>
  <c r="AB59" i="9"/>
  <c r="K61" i="9"/>
  <c r="DN62" i="9"/>
  <c r="K68" i="9"/>
  <c r="BJ83" i="9"/>
  <c r="CF83" i="9" s="1"/>
  <c r="FP83" i="9"/>
  <c r="DX83" i="9"/>
  <c r="P54" i="5"/>
  <c r="K62" i="5"/>
  <c r="J62" i="5"/>
  <c r="P62" i="5"/>
  <c r="O62" i="5"/>
  <c r="N62" i="5"/>
  <c r="L62" i="5"/>
  <c r="M62" i="5"/>
  <c r="I62" i="5"/>
  <c r="N23" i="7"/>
  <c r="N127" i="7"/>
  <c r="N243" i="7"/>
  <c r="N308" i="7"/>
  <c r="M106" i="9"/>
  <c r="M100" i="9"/>
  <c r="M92" i="9"/>
  <c r="M93" i="9"/>
  <c r="M96" i="9"/>
  <c r="M104" i="9"/>
  <c r="M94" i="9"/>
  <c r="M87" i="9"/>
  <c r="M98" i="9"/>
  <c r="M74" i="9"/>
  <c r="M56" i="9"/>
  <c r="M55" i="9"/>
  <c r="M54" i="9"/>
  <c r="M53" i="9"/>
  <c r="M52" i="9"/>
  <c r="M51" i="9"/>
  <c r="M50" i="9"/>
  <c r="M49" i="9"/>
  <c r="M48" i="9"/>
  <c r="M47" i="9"/>
  <c r="M46" i="9"/>
  <c r="M45" i="9"/>
  <c r="M44" i="9"/>
  <c r="M43" i="9"/>
  <c r="M42" i="9"/>
  <c r="M41" i="9"/>
  <c r="M40" i="9"/>
  <c r="M39" i="9"/>
  <c r="M38" i="9"/>
  <c r="M37" i="9"/>
  <c r="M36" i="9"/>
  <c r="M35" i="9"/>
  <c r="M34" i="9"/>
  <c r="M33" i="9"/>
  <c r="M32" i="9"/>
  <c r="M31" i="9"/>
  <c r="M30" i="9"/>
  <c r="M29" i="9"/>
  <c r="M28" i="9"/>
  <c r="M27" i="9"/>
  <c r="M26" i="9"/>
  <c r="M99" i="9"/>
  <c r="M103" i="9"/>
  <c r="M89" i="9"/>
  <c r="M88" i="9"/>
  <c r="M75" i="9"/>
  <c r="M105" i="9"/>
  <c r="M101" i="9"/>
  <c r="M82" i="9"/>
  <c r="M72" i="9"/>
  <c r="M67" i="9"/>
  <c r="M22" i="9"/>
  <c r="M20" i="9"/>
  <c r="M12" i="9"/>
  <c r="M85" i="9"/>
  <c r="M84" i="9"/>
  <c r="M81" i="9"/>
  <c r="M68" i="9"/>
  <c r="M95" i="9"/>
  <c r="M80" i="9"/>
  <c r="M62" i="9"/>
  <c r="M58" i="9"/>
  <c r="M17" i="9"/>
  <c r="P56" i="8"/>
  <c r="M86" i="9"/>
  <c r="M25" i="9"/>
  <c r="BE6" i="9"/>
  <c r="AI6" i="9"/>
  <c r="M6" i="9"/>
  <c r="P82" i="8"/>
  <c r="M83" i="9"/>
  <c r="M71" i="9"/>
  <c r="M21" i="9"/>
  <c r="M18" i="9"/>
  <c r="M107" i="9"/>
  <c r="M15" i="9"/>
  <c r="M69" i="9"/>
  <c r="FK6" i="9"/>
  <c r="CA6" i="9"/>
  <c r="P93" i="8"/>
  <c r="P60" i="8"/>
  <c r="M66" i="9"/>
  <c r="M70" i="9"/>
  <c r="P84" i="8"/>
  <c r="P22" i="8"/>
  <c r="P17" i="8"/>
  <c r="P12" i="8"/>
  <c r="M57" i="9"/>
  <c r="M73" i="9"/>
  <c r="M61" i="9"/>
  <c r="M77" i="9"/>
  <c r="M97" i="9"/>
  <c r="M9" i="9"/>
  <c r="P72" i="8"/>
  <c r="P49" i="8"/>
  <c r="M91" i="9"/>
  <c r="M19" i="9"/>
  <c r="P68" i="8"/>
  <c r="P48" i="8"/>
  <c r="P16" i="8"/>
  <c r="M102" i="9"/>
  <c r="M23" i="9"/>
  <c r="P34" i="8"/>
  <c r="CW6" i="9"/>
  <c r="P100" i="8"/>
  <c r="P86" i="8"/>
  <c r="P33" i="8"/>
  <c r="M90" i="9"/>
  <c r="M63" i="9"/>
  <c r="M24" i="9"/>
  <c r="M59" i="9"/>
  <c r="M8" i="9"/>
  <c r="P105" i="8"/>
  <c r="P104" i="8"/>
  <c r="M60" i="9"/>
  <c r="P98" i="8"/>
  <c r="P62" i="8"/>
  <c r="P18" i="8"/>
  <c r="M14" i="9"/>
  <c r="P42" i="8"/>
  <c r="M65" i="9"/>
  <c r="M64" i="9"/>
  <c r="P41" i="8"/>
  <c r="P10" i="8"/>
  <c r="N23" i="8"/>
  <c r="P29" i="8"/>
  <c r="F35" i="8"/>
  <c r="P36" i="8"/>
  <c r="P37" i="8"/>
  <c r="O38" i="8"/>
  <c r="N43" i="8"/>
  <c r="Q52" i="8"/>
  <c r="P53" i="8"/>
  <c r="S73" i="8"/>
  <c r="AD12" i="9"/>
  <c r="AD13" i="9"/>
  <c r="AO28" i="9"/>
  <c r="DC28" i="9"/>
  <c r="L30" i="9"/>
  <c r="DP30" i="9"/>
  <c r="BL34" i="9"/>
  <c r="CH34" i="9" s="1"/>
  <c r="DD34" i="9"/>
  <c r="AO38" i="9"/>
  <c r="FQ38" i="9" s="1"/>
  <c r="AF44" i="9"/>
  <c r="FH44" i="9" s="1"/>
  <c r="CT44" i="9"/>
  <c r="AJ52" i="9"/>
  <c r="CX52" i="9" s="1"/>
  <c r="AC59" i="9"/>
  <c r="L61" i="9"/>
  <c r="I9" i="5"/>
  <c r="H9" i="5"/>
  <c r="P9" i="5"/>
  <c r="N9" i="5"/>
  <c r="K9" i="5"/>
  <c r="M9" i="5"/>
  <c r="L9" i="5"/>
  <c r="O9" i="5"/>
  <c r="J9" i="5"/>
  <c r="G9" i="5"/>
  <c r="J19" i="5"/>
  <c r="G27" i="5"/>
  <c r="F27" i="5"/>
  <c r="K27" i="5"/>
  <c r="J27" i="5"/>
  <c r="H27" i="5"/>
  <c r="E27" i="5"/>
  <c r="I39" i="5"/>
  <c r="G49" i="5"/>
  <c r="I49" i="5"/>
  <c r="K55" i="5"/>
  <c r="J55" i="5"/>
  <c r="E55" i="5"/>
  <c r="O55" i="5"/>
  <c r="N55" i="5"/>
  <c r="M55" i="5"/>
  <c r="P55" i="5"/>
  <c r="L55" i="5"/>
  <c r="I55" i="5"/>
  <c r="H55" i="5"/>
  <c r="G55" i="5"/>
  <c r="F55" i="5"/>
  <c r="E62" i="5"/>
  <c r="P106" i="9"/>
  <c r="P102" i="9"/>
  <c r="P107" i="9"/>
  <c r="P97" i="9"/>
  <c r="P104" i="9"/>
  <c r="P86" i="9"/>
  <c r="P85" i="9"/>
  <c r="P105" i="9"/>
  <c r="P90" i="9"/>
  <c r="P81" i="9"/>
  <c r="P71" i="9"/>
  <c r="P89" i="9"/>
  <c r="P87" i="9"/>
  <c r="P62" i="9"/>
  <c r="P93" i="9"/>
  <c r="P69" i="9"/>
  <c r="P55" i="9"/>
  <c r="P47" i="9"/>
  <c r="P39" i="9"/>
  <c r="P31" i="9"/>
  <c r="P98" i="9"/>
  <c r="P92" i="9"/>
  <c r="P76" i="9"/>
  <c r="P66" i="9"/>
  <c r="P84" i="9"/>
  <c r="P64" i="9"/>
  <c r="P61" i="9"/>
  <c r="P56" i="9"/>
  <c r="P51" i="9"/>
  <c r="P46" i="9"/>
  <c r="P41" i="9"/>
  <c r="P36" i="9"/>
  <c r="P17" i="9"/>
  <c r="ER6" i="9"/>
  <c r="BH6" i="9"/>
  <c r="P58" i="9"/>
  <c r="P26" i="9"/>
  <c r="P14" i="9"/>
  <c r="P101" i="9"/>
  <c r="P99" i="9"/>
  <c r="P80" i="9"/>
  <c r="P68" i="9"/>
  <c r="P91" i="9"/>
  <c r="P72" i="9"/>
  <c r="P23" i="9"/>
  <c r="P79" i="9"/>
  <c r="P38" i="9"/>
  <c r="P35" i="9"/>
  <c r="P49" i="9"/>
  <c r="P42" i="9"/>
  <c r="P28" i="9"/>
  <c r="P12" i="9"/>
  <c r="P77" i="9"/>
  <c r="CD6" i="9"/>
  <c r="P96" i="9"/>
  <c r="P94" i="9"/>
  <c r="P57" i="9"/>
  <c r="P43" i="9"/>
  <c r="CZ6" i="9"/>
  <c r="S53" i="8"/>
  <c r="S46" i="8"/>
  <c r="S34" i="8"/>
  <c r="S29" i="8"/>
  <c r="S27" i="8"/>
  <c r="S22" i="8"/>
  <c r="P30" i="9"/>
  <c r="P29" i="9"/>
  <c r="P24" i="9"/>
  <c r="S41" i="8"/>
  <c r="P70" i="9"/>
  <c r="P37" i="9"/>
  <c r="P32" i="9"/>
  <c r="P73" i="9"/>
  <c r="P59" i="9"/>
  <c r="S105" i="8"/>
  <c r="S67" i="8"/>
  <c r="P13" i="9"/>
  <c r="P11" i="9"/>
  <c r="S79" i="8"/>
  <c r="S55" i="8"/>
  <c r="P25" i="9"/>
  <c r="P8" i="9"/>
  <c r="P33" i="9"/>
  <c r="P83" i="9"/>
  <c r="P27" i="9"/>
  <c r="S38" i="8"/>
  <c r="P88" i="9"/>
  <c r="P65" i="9"/>
  <c r="P63" i="9"/>
  <c r="P103" i="9"/>
  <c r="P19" i="9"/>
  <c r="P18" i="9"/>
  <c r="S86" i="8"/>
  <c r="S33" i="8"/>
  <c r="P75" i="9"/>
  <c r="P67" i="9"/>
  <c r="P53" i="9"/>
  <c r="P45" i="9"/>
  <c r="DV6" i="9"/>
  <c r="S83" i="8"/>
  <c r="S59" i="8"/>
  <c r="S47" i="8"/>
  <c r="P100" i="9"/>
  <c r="P50" i="9"/>
  <c r="P34" i="9"/>
  <c r="P20" i="9"/>
  <c r="AL6" i="9"/>
  <c r="P95" i="9"/>
  <c r="P21" i="9"/>
  <c r="P40" i="9"/>
  <c r="FN6" i="9"/>
  <c r="S95" i="8"/>
  <c r="S42" i="8"/>
  <c r="P48" i="9"/>
  <c r="P78" i="9"/>
  <c r="S91" i="8"/>
  <c r="S9" i="8"/>
  <c r="S10" i="8"/>
  <c r="S25" i="8"/>
  <c r="P30" i="8"/>
  <c r="Y35" i="8"/>
  <c r="Z52" i="8"/>
  <c r="E89" i="8"/>
  <c r="G89" i="8" s="1"/>
  <c r="P94" i="8"/>
  <c r="O97" i="8"/>
  <c r="S99" i="8"/>
  <c r="O106" i="8"/>
  <c r="EO6" i="9"/>
  <c r="K8" i="9"/>
  <c r="N8" i="8" s="1"/>
  <c r="L13" i="9"/>
  <c r="AC15" i="9"/>
  <c r="CQ15" i="9"/>
  <c r="AB19" i="9"/>
  <c r="DL19" i="9" s="1"/>
  <c r="AA20" i="9"/>
  <c r="FC20" i="9" s="1"/>
  <c r="AA23" i="9"/>
  <c r="AD35" i="9"/>
  <c r="AZ35" i="9" s="1"/>
  <c r="BV35" i="9" s="1"/>
  <c r="EJ35" i="9"/>
  <c r="EU38" i="9"/>
  <c r="P44" i="9"/>
  <c r="BL46" i="9"/>
  <c r="CH46" i="9" s="1"/>
  <c r="DZ46" i="9"/>
  <c r="DN51" i="9"/>
  <c r="FF51" i="9"/>
  <c r="CR51" i="9"/>
  <c r="EJ51" i="9"/>
  <c r="DY52" i="9"/>
  <c r="DC52" i="9"/>
  <c r="EU52" i="9"/>
  <c r="FQ52" i="9"/>
  <c r="AK54" i="9"/>
  <c r="P60" i="9"/>
  <c r="L65" i="9"/>
  <c r="DO83" i="9"/>
  <c r="E9" i="5"/>
  <c r="I27" i="5"/>
  <c r="J40" i="5"/>
  <c r="I40" i="5"/>
  <c r="P40" i="5"/>
  <c r="O40" i="5"/>
  <c r="N40" i="5"/>
  <c r="M40" i="5"/>
  <c r="L40" i="5"/>
  <c r="N49" i="5"/>
  <c r="F62" i="5"/>
  <c r="N19" i="7"/>
  <c r="J19" i="7" s="1"/>
  <c r="N144" i="7"/>
  <c r="N207" i="7"/>
  <c r="N298" i="7"/>
  <c r="J331" i="7"/>
  <c r="N331" i="7"/>
  <c r="N424" i="7"/>
  <c r="J483" i="7"/>
  <c r="N483" i="7"/>
  <c r="N489" i="7"/>
  <c r="N500" i="7"/>
  <c r="Q107" i="9"/>
  <c r="Q98" i="9"/>
  <c r="Q104" i="9"/>
  <c r="Q89" i="9"/>
  <c r="Q85" i="9"/>
  <c r="Q91" i="9"/>
  <c r="Q76" i="9"/>
  <c r="Q93" i="9"/>
  <c r="Q94" i="9"/>
  <c r="Q92" i="9"/>
  <c r="Q87" i="9"/>
  <c r="Q66" i="9"/>
  <c r="Q90" i="9"/>
  <c r="Q61" i="9"/>
  <c r="Q52" i="9"/>
  <c r="Q44" i="9"/>
  <c r="Q36" i="9"/>
  <c r="Q28" i="9"/>
  <c r="Q101" i="9"/>
  <c r="Q99" i="9"/>
  <c r="Q80" i="9"/>
  <c r="Q68" i="9"/>
  <c r="Q102" i="9"/>
  <c r="Q72" i="9"/>
  <c r="Q58" i="9"/>
  <c r="Q31" i="9"/>
  <c r="Q26" i="9"/>
  <c r="Q23" i="9"/>
  <c r="Q14" i="9"/>
  <c r="Q103" i="9"/>
  <c r="Q86" i="9"/>
  <c r="Q47" i="9"/>
  <c r="Q41" i="9"/>
  <c r="Q38" i="9"/>
  <c r="Q35" i="9"/>
  <c r="Q17" i="9"/>
  <c r="Q105" i="9"/>
  <c r="Q25" i="9"/>
  <c r="Q20" i="9"/>
  <c r="Q12" i="9"/>
  <c r="Q100" i="9"/>
  <c r="Q88" i="9"/>
  <c r="Q77" i="9"/>
  <c r="Q56" i="9"/>
  <c r="CE6" i="9"/>
  <c r="Q96" i="9"/>
  <c r="Q57" i="9"/>
  <c r="Q43" i="9"/>
  <c r="Q30" i="9"/>
  <c r="Q29" i="9"/>
  <c r="Q24" i="9"/>
  <c r="DA6" i="9"/>
  <c r="T53" i="8"/>
  <c r="T46" i="8"/>
  <c r="T41" i="8"/>
  <c r="T34" i="8"/>
  <c r="T29" i="8"/>
  <c r="T27" i="8"/>
  <c r="T22" i="8"/>
  <c r="Q97" i="9"/>
  <c r="Q95" i="9"/>
  <c r="Q59" i="9"/>
  <c r="Q19" i="9"/>
  <c r="T17" i="8"/>
  <c r="T15" i="8"/>
  <c r="T10" i="8"/>
  <c r="Q16" i="9"/>
  <c r="DW6" i="9"/>
  <c r="T103" i="8"/>
  <c r="Q8" i="9"/>
  <c r="Q42" i="9"/>
  <c r="Q27" i="9"/>
  <c r="Q13" i="9"/>
  <c r="Q11" i="9"/>
  <c r="T55" i="8"/>
  <c r="T38" i="8"/>
  <c r="Q65" i="9"/>
  <c r="Q9" i="9"/>
  <c r="Q6" i="9"/>
  <c r="Q73" i="9"/>
  <c r="Q51" i="9"/>
  <c r="Q33" i="9"/>
  <c r="T105" i="8"/>
  <c r="T67" i="8"/>
  <c r="T63" i="8"/>
  <c r="Q83" i="9"/>
  <c r="Q71" i="9"/>
  <c r="T79" i="8"/>
  <c r="Q63" i="9"/>
  <c r="T50" i="8"/>
  <c r="T47" i="8"/>
  <c r="Q62" i="9"/>
  <c r="Q78" i="9"/>
  <c r="Q82" i="9"/>
  <c r="Q84" i="9"/>
  <c r="Q55" i="9"/>
  <c r="Q50" i="9"/>
  <c r="Q34" i="9"/>
  <c r="Q67" i="9"/>
  <c r="Q53" i="9"/>
  <c r="Q45" i="9"/>
  <c r="T59" i="8"/>
  <c r="Q21" i="9"/>
  <c r="T18" i="8"/>
  <c r="Q46" i="9"/>
  <c r="Q75" i="9"/>
  <c r="AM6" i="9"/>
  <c r="T83" i="8"/>
  <c r="Q74" i="9"/>
  <c r="Q70" i="9"/>
  <c r="T99" i="8"/>
  <c r="T98" i="8"/>
  <c r="Q106" i="9"/>
  <c r="Q79" i="9"/>
  <c r="T97" i="8"/>
  <c r="Q48" i="9"/>
  <c r="Q37" i="9"/>
  <c r="Q32" i="9"/>
  <c r="Q64" i="9"/>
  <c r="T91" i="8"/>
  <c r="BI6" i="9"/>
  <c r="S7" i="8"/>
  <c r="L14" i="8"/>
  <c r="AA14" i="8"/>
  <c r="X14" i="8"/>
  <c r="W14" i="8"/>
  <c r="Q14" i="8"/>
  <c r="P14" i="8"/>
  <c r="Y14" i="8"/>
  <c r="Z14" i="8"/>
  <c r="T25" i="8"/>
  <c r="Z35" i="8"/>
  <c r="O78" i="8"/>
  <c r="S87" i="8"/>
  <c r="Y89" i="8"/>
  <c r="ES6" i="9"/>
  <c r="L8" i="9"/>
  <c r="EN10" i="9"/>
  <c r="CR12" i="9"/>
  <c r="M13" i="9"/>
  <c r="AK14" i="9"/>
  <c r="EQ14" i="9"/>
  <c r="CY14" i="9"/>
  <c r="AD15" i="9"/>
  <c r="DN15" i="9" s="1"/>
  <c r="EY15" i="9"/>
  <c r="AC19" i="9"/>
  <c r="DM19" i="9" s="1"/>
  <c r="EI19" i="9"/>
  <c r="AC22" i="9"/>
  <c r="EI22" i="9" s="1"/>
  <c r="AB23" i="9"/>
  <c r="EH23" i="9"/>
  <c r="CP23" i="9"/>
  <c r="P54" i="9"/>
  <c r="Q60" i="9"/>
  <c r="AA66" i="9"/>
  <c r="EG66" i="9"/>
  <c r="CO66" i="9"/>
  <c r="DK66" i="9"/>
  <c r="L78" i="9"/>
  <c r="DN90" i="9"/>
  <c r="BK102" i="9"/>
  <c r="CG102" i="9" s="1"/>
  <c r="FQ102" i="9"/>
  <c r="F9" i="5"/>
  <c r="L27" i="5"/>
  <c r="E29" i="5"/>
  <c r="L29" i="5"/>
  <c r="K29" i="5"/>
  <c r="O29" i="5"/>
  <c r="N29" i="5"/>
  <c r="M29" i="5"/>
  <c r="J29" i="5"/>
  <c r="P29" i="5"/>
  <c r="I29" i="5"/>
  <c r="H29" i="5"/>
  <c r="P34" i="5"/>
  <c r="O34" i="5"/>
  <c r="H34" i="5"/>
  <c r="G34" i="5"/>
  <c r="I34" i="5"/>
  <c r="E34" i="5"/>
  <c r="F34" i="5"/>
  <c r="M34" i="5"/>
  <c r="L34" i="5"/>
  <c r="N34" i="5"/>
  <c r="K34" i="5"/>
  <c r="G62" i="5"/>
  <c r="N202" i="7"/>
  <c r="N277" i="7"/>
  <c r="N326" i="7"/>
  <c r="N435" i="7"/>
  <c r="N477" i="7"/>
  <c r="J495" i="7"/>
  <c r="N495" i="7"/>
  <c r="T7" i="8"/>
  <c r="T32" i="8"/>
  <c r="S32" i="8"/>
  <c r="O32" i="8"/>
  <c r="N32" i="8"/>
  <c r="P32" i="8"/>
  <c r="M32" i="8"/>
  <c r="L32" i="8"/>
  <c r="H32" i="8"/>
  <c r="F32" i="8"/>
  <c r="E32" i="8"/>
  <c r="G32" i="8" s="1"/>
  <c r="Z32" i="8"/>
  <c r="X32" i="8"/>
  <c r="Y32" i="8"/>
  <c r="W32" i="8"/>
  <c r="V32" i="8"/>
  <c r="K32" i="8"/>
  <c r="AA35" i="8"/>
  <c r="P78" i="8"/>
  <c r="N81" i="8"/>
  <c r="T86" i="8"/>
  <c r="Z89" i="8"/>
  <c r="T95" i="8"/>
  <c r="S98" i="8"/>
  <c r="N102" i="8"/>
  <c r="DQ6" i="9"/>
  <c r="EO10" i="9"/>
  <c r="BJ11" i="9"/>
  <c r="CF11" i="9" s="1"/>
  <c r="FP11" i="9"/>
  <c r="DB11" i="9"/>
  <c r="DX11" i="9"/>
  <c r="FL13" i="9"/>
  <c r="CX13" i="9"/>
  <c r="EP13" i="9"/>
  <c r="DT13" i="9"/>
  <c r="P15" i="9"/>
  <c r="Q18" i="9"/>
  <c r="CQ22" i="9"/>
  <c r="AQ27" i="9"/>
  <c r="BM27" i="9" s="1"/>
  <c r="CI27" i="9" s="1"/>
  <c r="CQ42" i="9"/>
  <c r="FD44" i="9"/>
  <c r="AX44" i="9"/>
  <c r="BT44" i="9" s="1"/>
  <c r="EV53" i="9"/>
  <c r="DD53" i="9"/>
  <c r="FR53" i="9"/>
  <c r="DZ53" i="9"/>
  <c r="EA53" i="9"/>
  <c r="Q54" i="9"/>
  <c r="AN60" i="9"/>
  <c r="FP60" i="9" s="1"/>
  <c r="DB60" i="9"/>
  <c r="ET60" i="9"/>
  <c r="CR62" i="9"/>
  <c r="AE66" i="9"/>
  <c r="CS66" i="9" s="1"/>
  <c r="N69" i="9"/>
  <c r="AB77" i="9"/>
  <c r="AX77" i="9" s="1"/>
  <c r="BT77" i="9" s="1"/>
  <c r="M78" i="9"/>
  <c r="L82" i="9"/>
  <c r="M27" i="5"/>
  <c r="H62" i="5"/>
  <c r="J272" i="7"/>
  <c r="N272" i="7"/>
  <c r="N310" i="7"/>
  <c r="N415" i="7"/>
  <c r="S15" i="8"/>
  <c r="K21" i="8"/>
  <c r="X40" i="8"/>
  <c r="L54" i="8"/>
  <c r="AA54" i="8"/>
  <c r="K54" i="8"/>
  <c r="V54" i="8"/>
  <c r="U54" i="8"/>
  <c r="M54" i="8"/>
  <c r="J54" i="8"/>
  <c r="I54" i="8"/>
  <c r="F54" i="8"/>
  <c r="E54" i="8"/>
  <c r="G54" i="8" s="1"/>
  <c r="Z54" i="8"/>
  <c r="H54" i="8"/>
  <c r="Y54" i="8"/>
  <c r="T54" i="8"/>
  <c r="S54" i="8"/>
  <c r="X57" i="8"/>
  <c r="H57" i="8"/>
  <c r="W57" i="8"/>
  <c r="AA57" i="8"/>
  <c r="I57" i="8"/>
  <c r="Z57" i="8"/>
  <c r="F57" i="8"/>
  <c r="Y57" i="8"/>
  <c r="V57" i="8"/>
  <c r="K57" i="8"/>
  <c r="E57" i="8"/>
  <c r="G57" i="8" s="1"/>
  <c r="J57" i="8"/>
  <c r="T57" i="8"/>
  <c r="S57" i="8"/>
  <c r="U57" i="8"/>
  <c r="Q57" i="8"/>
  <c r="N57" i="8"/>
  <c r="M57" i="8"/>
  <c r="N62" i="8"/>
  <c r="Q78" i="8"/>
  <c r="O81" i="8"/>
  <c r="AA89" i="8"/>
  <c r="S93" i="8"/>
  <c r="X101" i="8"/>
  <c r="H101" i="8"/>
  <c r="W101" i="8"/>
  <c r="G101" i="8"/>
  <c r="R101" i="8"/>
  <c r="Q101" i="8"/>
  <c r="O101" i="8"/>
  <c r="N101" i="8"/>
  <c r="M101" i="8"/>
  <c r="U101" i="8"/>
  <c r="S101" i="8"/>
  <c r="P101" i="8"/>
  <c r="T101" i="8"/>
  <c r="Y101" i="8"/>
  <c r="AA101" i="8"/>
  <c r="Z101" i="8"/>
  <c r="V101" i="8"/>
  <c r="K101" i="8"/>
  <c r="J101" i="8"/>
  <c r="S102" i="8"/>
  <c r="O105" i="8"/>
  <c r="DR6" i="9"/>
  <c r="AP14" i="9"/>
  <c r="BL14" i="9" s="1"/>
  <c r="CH14" i="9" s="1"/>
  <c r="Q15" i="9"/>
  <c r="K22" i="9"/>
  <c r="EZ26" i="9"/>
  <c r="AT26" i="9"/>
  <c r="DH26" i="9" s="1"/>
  <c r="AS30" i="9"/>
  <c r="BN33" i="9"/>
  <c r="CJ33" i="9" s="1"/>
  <c r="O35" i="9"/>
  <c r="O40" i="9"/>
  <c r="K41" i="9"/>
  <c r="AD47" i="9"/>
  <c r="FF47" i="9" s="1"/>
  <c r="EJ47" i="9"/>
  <c r="CQ50" i="9"/>
  <c r="CT58" i="9"/>
  <c r="FH58" i="9"/>
  <c r="AF58" i="9"/>
  <c r="EL58" i="9"/>
  <c r="AP60" i="9"/>
  <c r="AF66" i="9"/>
  <c r="BB66" i="9" s="1"/>
  <c r="BX66" i="9" s="1"/>
  <c r="Q69" i="9"/>
  <c r="AC73" i="9"/>
  <c r="FE73" i="9" s="1"/>
  <c r="EI73" i="9"/>
  <c r="AE74" i="9"/>
  <c r="BA74" i="9" s="1"/>
  <c r="BW74" i="9" s="1"/>
  <c r="EK74" i="9"/>
  <c r="EA74" i="9"/>
  <c r="O78" i="9"/>
  <c r="M79" i="9"/>
  <c r="FT80" i="9"/>
  <c r="O82" i="9"/>
  <c r="ET83" i="9"/>
  <c r="AD98" i="9"/>
  <c r="FF98" i="9"/>
  <c r="EJ98" i="9"/>
  <c r="J239" i="7"/>
  <c r="N239" i="7"/>
  <c r="J255" i="7"/>
  <c r="N255" i="7"/>
  <c r="J303" i="7"/>
  <c r="N303" i="7"/>
  <c r="AO91" i="9"/>
  <c r="EU91" i="9"/>
  <c r="L26" i="8"/>
  <c r="AA26" i="8"/>
  <c r="K26" i="8"/>
  <c r="Y26" i="8"/>
  <c r="G26" i="8"/>
  <c r="X26" i="8"/>
  <c r="F26" i="8"/>
  <c r="H26" i="8"/>
  <c r="E26" i="8"/>
  <c r="Z26" i="8"/>
  <c r="T26" i="8"/>
  <c r="Q26" i="8"/>
  <c r="S26" i="8"/>
  <c r="R26" i="8"/>
  <c r="N26" i="8"/>
  <c r="I26" i="8"/>
  <c r="M26" i="8"/>
  <c r="J26" i="8"/>
  <c r="P39" i="8"/>
  <c r="O39" i="8"/>
  <c r="Q39" i="8"/>
  <c r="N39" i="8"/>
  <c r="T39" i="8"/>
  <c r="S39" i="8"/>
  <c r="R39" i="8"/>
  <c r="V39" i="8"/>
  <c r="M39" i="8"/>
  <c r="L39" i="8"/>
  <c r="U39" i="8"/>
  <c r="I39" i="8"/>
  <c r="F39" i="8"/>
  <c r="E39" i="8"/>
  <c r="G39" i="8" s="1"/>
  <c r="H39" i="8"/>
  <c r="AE14" i="9"/>
  <c r="EK14" i="9" s="1"/>
  <c r="DC26" i="9"/>
  <c r="EU26" i="9"/>
  <c r="DY26" i="9"/>
  <c r="AO26" i="9"/>
  <c r="DC34" i="9"/>
  <c r="FQ34" i="9"/>
  <c r="EU34" i="9"/>
  <c r="AB40" i="9"/>
  <c r="CP40" i="9"/>
  <c r="DL40" i="9"/>
  <c r="AO46" i="9"/>
  <c r="FH49" i="9"/>
  <c r="AF49" i="9"/>
  <c r="BB49" i="9" s="1"/>
  <c r="BX49" i="9" s="1"/>
  <c r="AP56" i="9"/>
  <c r="BL56" i="9" s="1"/>
  <c r="CH56" i="9" s="1"/>
  <c r="DZ56" i="9"/>
  <c r="AY68" i="9"/>
  <c r="BU68" i="9" s="1"/>
  <c r="DM68" i="9"/>
  <c r="FE68" i="9"/>
  <c r="AQ81" i="9"/>
  <c r="FS81" i="9" s="1"/>
  <c r="DE82" i="9"/>
  <c r="AQ82" i="9"/>
  <c r="EW82" i="9" s="1"/>
  <c r="FS82" i="9"/>
  <c r="P23" i="8"/>
  <c r="O23" i="8"/>
  <c r="U23" i="8"/>
  <c r="T23" i="8"/>
  <c r="J23" i="8"/>
  <c r="I23" i="8"/>
  <c r="H23" i="8"/>
  <c r="L23" i="8"/>
  <c r="G23" i="8"/>
  <c r="K23" i="8"/>
  <c r="F23" i="8"/>
  <c r="X23" i="8"/>
  <c r="V23" i="8"/>
  <c r="R23" i="8"/>
  <c r="W23" i="8"/>
  <c r="S23" i="8"/>
  <c r="FC11" i="9"/>
  <c r="AA11" i="9"/>
  <c r="AO12" i="9"/>
  <c r="DY12" i="9" s="1"/>
  <c r="AT15" i="9"/>
  <c r="FV15" i="9" s="1"/>
  <c r="FQ27" i="9"/>
  <c r="BK27" i="9"/>
  <c r="CG27" i="9" s="1"/>
  <c r="EU27" i="9"/>
  <c r="BM45" i="9"/>
  <c r="CI45" i="9" s="1"/>
  <c r="EA45" i="9"/>
  <c r="EV46" i="9"/>
  <c r="FR46" i="9"/>
  <c r="DD46" i="9"/>
  <c r="AD53" i="9"/>
  <c r="DN53" i="9"/>
  <c r="FR56" i="9"/>
  <c r="AN78" i="9"/>
  <c r="DB78" i="9" s="1"/>
  <c r="FP78" i="9"/>
  <c r="AR81" i="9"/>
  <c r="BN81" i="9" s="1"/>
  <c r="CJ81" i="9" s="1"/>
  <c r="EB81" i="9"/>
  <c r="EX81" i="9"/>
  <c r="AC103" i="9"/>
  <c r="DM103" i="9" s="1"/>
  <c r="BB9" i="9"/>
  <c r="BX9" i="9" s="1"/>
  <c r="AA24" i="9"/>
  <c r="DK24" i="9" s="1"/>
  <c r="FC24" i="9"/>
  <c r="AS26" i="9"/>
  <c r="DK72" i="9"/>
  <c r="AA72" i="9"/>
  <c r="AW72" i="9" s="1"/>
  <c r="BS72" i="9" s="1"/>
  <c r="EG72" i="9"/>
  <c r="AB88" i="9"/>
  <c r="DL88" i="9" s="1"/>
  <c r="J315" i="7"/>
  <c r="N315" i="7"/>
  <c r="N409" i="7"/>
  <c r="J409" i="7"/>
  <c r="X13" i="8"/>
  <c r="W13" i="8"/>
  <c r="P13" i="8"/>
  <c r="Q13" i="8"/>
  <c r="N13" i="8"/>
  <c r="T13" i="8"/>
  <c r="S13" i="8"/>
  <c r="R13" i="8"/>
  <c r="Z13" i="8"/>
  <c r="V13" i="8"/>
  <c r="AA13" i="8"/>
  <c r="Y13" i="8"/>
  <c r="O26" i="8"/>
  <c r="P31" i="8"/>
  <c r="O31" i="8"/>
  <c r="AA31" i="8"/>
  <c r="I31" i="8"/>
  <c r="Z31" i="8"/>
  <c r="H31" i="8"/>
  <c r="X31" i="8"/>
  <c r="W31" i="8"/>
  <c r="V31" i="8"/>
  <c r="M31" i="8"/>
  <c r="J31" i="8"/>
  <c r="L31" i="8"/>
  <c r="K31" i="8"/>
  <c r="Y31" i="8"/>
  <c r="T31" i="8"/>
  <c r="S31" i="8"/>
  <c r="R31" i="8"/>
  <c r="U31" i="8"/>
  <c r="J39" i="8"/>
  <c r="X69" i="8"/>
  <c r="H69" i="8"/>
  <c r="W69" i="8"/>
  <c r="J69" i="8"/>
  <c r="AA69" i="8"/>
  <c r="I69" i="8"/>
  <c r="Z69" i="8"/>
  <c r="Y69" i="8"/>
  <c r="V69" i="8"/>
  <c r="F69" i="8"/>
  <c r="E69" i="8"/>
  <c r="G69" i="8" s="1"/>
  <c r="R69" i="8"/>
  <c r="N69" i="8"/>
  <c r="Q69" i="8"/>
  <c r="P69" i="8"/>
  <c r="O69" i="8"/>
  <c r="L74" i="8"/>
  <c r="AA74" i="8"/>
  <c r="K74" i="8"/>
  <c r="M74" i="8"/>
  <c r="J74" i="8"/>
  <c r="X74" i="8"/>
  <c r="W74" i="8"/>
  <c r="V74" i="8"/>
  <c r="E74" i="8"/>
  <c r="G74" i="8" s="1"/>
  <c r="Z74" i="8"/>
  <c r="Y74" i="8"/>
  <c r="O74" i="8"/>
  <c r="N74" i="8"/>
  <c r="I74" i="8"/>
  <c r="H74" i="8"/>
  <c r="F74" i="8"/>
  <c r="X85" i="8"/>
  <c r="H85" i="8"/>
  <c r="W85" i="8"/>
  <c r="G85" i="8"/>
  <c r="V85" i="8"/>
  <c r="U85" i="8"/>
  <c r="K85" i="8"/>
  <c r="J85" i="8"/>
  <c r="I85" i="8"/>
  <c r="O85" i="8"/>
  <c r="N85" i="8"/>
  <c r="M85" i="8"/>
  <c r="L85" i="8"/>
  <c r="Z85" i="8"/>
  <c r="R85" i="8"/>
  <c r="Y85" i="8"/>
  <c r="T85" i="8"/>
  <c r="S85" i="8"/>
  <c r="Q85" i="8"/>
  <c r="AO14" i="9"/>
  <c r="AD22" i="9"/>
  <c r="CR22" i="9" s="1"/>
  <c r="AC30" i="9"/>
  <c r="BM33" i="9"/>
  <c r="CI33" i="9" s="1"/>
  <c r="AT42" i="9"/>
  <c r="BP42" i="9" s="1"/>
  <c r="CL42" i="9" s="1"/>
  <c r="AD44" i="9"/>
  <c r="AO48" i="9"/>
  <c r="DC48" i="9" s="1"/>
  <c r="AN49" i="9"/>
  <c r="DD56" i="9"/>
  <c r="AE61" i="9"/>
  <c r="DO61" i="9" s="1"/>
  <c r="EK61" i="9"/>
  <c r="X77" i="8"/>
  <c r="H77" i="8"/>
  <c r="W77" i="8"/>
  <c r="P77" i="8"/>
  <c r="O77" i="8"/>
  <c r="S77" i="8"/>
  <c r="R77" i="8"/>
  <c r="Q77" i="8"/>
  <c r="I77" i="8"/>
  <c r="E77" i="8"/>
  <c r="G77" i="8" s="1"/>
  <c r="F77" i="8"/>
  <c r="AT30" i="9"/>
  <c r="AT37" i="9"/>
  <c r="DH37" i="9"/>
  <c r="ED37" i="9"/>
  <c r="FU40" i="9"/>
  <c r="EX41" i="9"/>
  <c r="AR41" i="9"/>
  <c r="EB41" i="9" s="1"/>
  <c r="DF41" i="9"/>
  <c r="DO53" i="9"/>
  <c r="AE53" i="9"/>
  <c r="CS53" i="9" s="1"/>
  <c r="AR60" i="9"/>
  <c r="AN64" i="9"/>
  <c r="DB64" i="9" s="1"/>
  <c r="FP64" i="9"/>
  <c r="BP65" i="9"/>
  <c r="CL65" i="9" s="1"/>
  <c r="DH65" i="9"/>
  <c r="AC89" i="9"/>
  <c r="DM89" i="9"/>
  <c r="AA9" i="9"/>
  <c r="DY10" i="9"/>
  <c r="EU10" i="9"/>
  <c r="AR11" i="9"/>
  <c r="DZ12" i="9"/>
  <c r="EB14" i="9"/>
  <c r="AR14" i="9"/>
  <c r="DF14" i="9"/>
  <c r="AC23" i="9"/>
  <c r="FE23" i="9" s="1"/>
  <c r="FD42" i="9"/>
  <c r="EA12" i="9"/>
  <c r="DE12" i="9"/>
  <c r="AD23" i="9"/>
  <c r="FF23" i="9"/>
  <c r="CR34" i="9"/>
  <c r="EJ34" i="9"/>
  <c r="AP64" i="9"/>
  <c r="FP70" i="9"/>
  <c r="AN70" i="9"/>
  <c r="BJ70" i="9" s="1"/>
  <c r="CF70" i="9" s="1"/>
  <c r="DB70" i="9"/>
  <c r="ET70" i="9"/>
  <c r="DX70" i="9"/>
  <c r="AF75" i="9"/>
  <c r="DP75" i="9" s="1"/>
  <c r="AB87" i="9"/>
  <c r="DL87" i="9" s="1"/>
  <c r="AA96" i="9"/>
  <c r="FC96" i="9" s="1"/>
  <c r="EG96" i="9"/>
  <c r="AB100" i="9"/>
  <c r="AX100" i="9" s="1"/>
  <c r="BT100" i="9" s="1"/>
  <c r="T80" i="8"/>
  <c r="S80" i="8"/>
  <c r="U80" i="8"/>
  <c r="R80" i="8"/>
  <c r="L80" i="8"/>
  <c r="K80" i="8"/>
  <c r="J80" i="8"/>
  <c r="P80" i="8"/>
  <c r="N80" i="8"/>
  <c r="O80" i="8"/>
  <c r="M80" i="8"/>
  <c r="AO8" i="9"/>
  <c r="BK8" i="9" s="1"/>
  <c r="CG8" i="9" s="1"/>
  <c r="EU8" i="9"/>
  <c r="DH11" i="9"/>
  <c r="AT11" i="9"/>
  <c r="AR12" i="9"/>
  <c r="DF12" i="9" s="1"/>
  <c r="FT12" i="9"/>
  <c r="EX12" i="9"/>
  <c r="FT14" i="9"/>
  <c r="N327" i="7"/>
  <c r="X97" i="8"/>
  <c r="H97" i="8"/>
  <c r="W97" i="8"/>
  <c r="Y97" i="8"/>
  <c r="E97" i="8"/>
  <c r="G97" i="8" s="1"/>
  <c r="V97" i="8"/>
  <c r="K97" i="8"/>
  <c r="J97" i="8"/>
  <c r="I97" i="8"/>
  <c r="S97" i="8"/>
  <c r="R97" i="8"/>
  <c r="Q97" i="8"/>
  <c r="P97" i="8"/>
  <c r="AP8" i="9"/>
  <c r="EV8" i="9"/>
  <c r="FR8" i="9"/>
  <c r="DD8" i="9"/>
  <c r="AQ25" i="9"/>
  <c r="DE25" i="9"/>
  <c r="AQ31" i="9"/>
  <c r="AA32" i="9"/>
  <c r="AS64" i="9"/>
  <c r="DG64" i="9" s="1"/>
  <c r="AC96" i="9"/>
  <c r="AY96" i="9" s="1"/>
  <c r="BU96" i="9" s="1"/>
  <c r="J8" i="5"/>
  <c r="I8" i="5"/>
  <c r="P8" i="5"/>
  <c r="O8" i="5"/>
  <c r="N8" i="5"/>
  <c r="G8" i="5"/>
  <c r="E8" i="5"/>
  <c r="F8" i="5"/>
  <c r="N75" i="7"/>
  <c r="N95" i="7"/>
  <c r="J115" i="7"/>
  <c r="N115" i="7"/>
  <c r="N196" i="7"/>
  <c r="N211" i="7"/>
  <c r="J367" i="7"/>
  <c r="N367" i="7"/>
  <c r="N372" i="7"/>
  <c r="N451" i="7"/>
  <c r="N471" i="7"/>
  <c r="X9" i="8"/>
  <c r="W9" i="8"/>
  <c r="U9" i="8"/>
  <c r="T9" i="8"/>
  <c r="R9" i="8"/>
  <c r="Q9" i="8"/>
  <c r="P9" i="8"/>
  <c r="J77" i="8"/>
  <c r="L106" i="8"/>
  <c r="Z106" i="8"/>
  <c r="J106" i="8"/>
  <c r="AA106" i="8"/>
  <c r="K106" i="8"/>
  <c r="X106" i="8"/>
  <c r="E106" i="8"/>
  <c r="G106" i="8" s="1"/>
  <c r="W106" i="8"/>
  <c r="S106" i="8"/>
  <c r="R106" i="8"/>
  <c r="Q106" i="8"/>
  <c r="V106" i="8"/>
  <c r="T106" i="8"/>
  <c r="P106" i="8"/>
  <c r="U106" i="8"/>
  <c r="AQ8" i="9"/>
  <c r="DE8" i="9" s="1"/>
  <c r="FV14" i="9"/>
  <c r="AD17" i="9"/>
  <c r="DD21" i="9"/>
  <c r="EV21" i="9"/>
  <c r="FR21" i="9"/>
  <c r="AR25" i="9"/>
  <c r="EX25" i="9"/>
  <c r="DN34" i="9"/>
  <c r="AP36" i="9"/>
  <c r="AD39" i="9"/>
  <c r="DN39" i="9" s="1"/>
  <c r="EJ39" i="9"/>
  <c r="EW45" i="9"/>
  <c r="FS45" i="9"/>
  <c r="DE45" i="9"/>
  <c r="AN53" i="9"/>
  <c r="DX53" i="9" s="1"/>
  <c r="FT58" i="9"/>
  <c r="EX58" i="9"/>
  <c r="AT64" i="9"/>
  <c r="AE65" i="9"/>
  <c r="CS65" i="9"/>
  <c r="AS67" i="9"/>
  <c r="EC67" i="9"/>
  <c r="AB76" i="9"/>
  <c r="AF84" i="9"/>
  <c r="FH84" i="9"/>
  <c r="AD96" i="9"/>
  <c r="CR96" i="9" s="1"/>
  <c r="AC99" i="9"/>
  <c r="AY99" i="9" s="1"/>
  <c r="BU99" i="9" s="1"/>
  <c r="DM99" i="9"/>
  <c r="FE99" i="9"/>
  <c r="AR101" i="9"/>
  <c r="EX101" i="9" s="1"/>
  <c r="DE74" i="9"/>
  <c r="FS74" i="9"/>
  <c r="EW74" i="9"/>
  <c r="T28" i="8"/>
  <c r="S28" i="8"/>
  <c r="V28" i="8"/>
  <c r="U28" i="8"/>
  <c r="I28" i="8"/>
  <c r="H28" i="8"/>
  <c r="AA28" i="8"/>
  <c r="G28" i="8"/>
  <c r="J28" i="8"/>
  <c r="E28" i="8"/>
  <c r="F28" i="8"/>
  <c r="P43" i="8"/>
  <c r="O43" i="8"/>
  <c r="J43" i="8"/>
  <c r="AA43" i="8"/>
  <c r="I43" i="8"/>
  <c r="X43" i="8"/>
  <c r="W43" i="8"/>
  <c r="V43" i="8"/>
  <c r="T43" i="8"/>
  <c r="S43" i="8"/>
  <c r="R43" i="8"/>
  <c r="Q43" i="8"/>
  <c r="T44" i="8"/>
  <c r="S44" i="8"/>
  <c r="P44" i="8"/>
  <c r="O44" i="8"/>
  <c r="M44" i="8"/>
  <c r="L44" i="8"/>
  <c r="K44" i="8"/>
  <c r="Q44" i="8"/>
  <c r="J44" i="8"/>
  <c r="N44" i="8"/>
  <c r="I44" i="8"/>
  <c r="P107" i="8"/>
  <c r="O107" i="8"/>
  <c r="N107" i="8"/>
  <c r="Q107" i="8"/>
  <c r="M107" i="8"/>
  <c r="K107" i="8"/>
  <c r="J107" i="8"/>
  <c r="I107" i="8"/>
  <c r="V107" i="8"/>
  <c r="T107" i="8"/>
  <c r="S107" i="8"/>
  <c r="U107" i="8"/>
  <c r="AN8" i="9"/>
  <c r="ET8" i="9"/>
  <c r="AO25" i="9"/>
  <c r="AO31" i="9"/>
  <c r="EU31" i="9" s="1"/>
  <c r="DC31" i="9"/>
  <c r="DY31" i="9"/>
  <c r="EW33" i="9"/>
  <c r="EA33" i="9"/>
  <c r="AE36" i="9"/>
  <c r="FG36" i="9" s="1"/>
  <c r="AS41" i="9"/>
  <c r="AS56" i="9"/>
  <c r="EY56" i="9" s="1"/>
  <c r="DG56" i="9"/>
  <c r="EC60" i="9"/>
  <c r="AS60" i="9"/>
  <c r="BO60" i="9" s="1"/>
  <c r="CK60" i="9" s="1"/>
  <c r="EY60" i="9"/>
  <c r="I25" i="5"/>
  <c r="H25" i="5"/>
  <c r="G25" i="5"/>
  <c r="F25" i="5"/>
  <c r="N25" i="5"/>
  <c r="L25" i="5"/>
  <c r="M25" i="5"/>
  <c r="K25" i="5"/>
  <c r="P50" i="5"/>
  <c r="O50" i="5"/>
  <c r="G50" i="5"/>
  <c r="F50" i="5"/>
  <c r="E50" i="5"/>
  <c r="N50" i="5"/>
  <c r="P65" i="5"/>
  <c r="H65" i="5"/>
  <c r="G65" i="5"/>
  <c r="O65" i="5"/>
  <c r="N65" i="5"/>
  <c r="M65" i="5"/>
  <c r="L65" i="5"/>
  <c r="N407" i="7"/>
  <c r="X45" i="8"/>
  <c r="H45" i="8"/>
  <c r="W45" i="8"/>
  <c r="Z45" i="8"/>
  <c r="F45" i="8"/>
  <c r="Y45" i="8"/>
  <c r="E45" i="8"/>
  <c r="G45" i="8" s="1"/>
  <c r="I45" i="8"/>
  <c r="AA45" i="8"/>
  <c r="L45" i="8"/>
  <c r="J45" i="8"/>
  <c r="K45" i="8"/>
  <c r="T76" i="8"/>
  <c r="S76" i="8"/>
  <c r="Z76" i="8"/>
  <c r="H76" i="8"/>
  <c r="Y76" i="8"/>
  <c r="AA76" i="8"/>
  <c r="E76" i="8"/>
  <c r="G76" i="8" s="1"/>
  <c r="X76" i="8"/>
  <c r="W76" i="8"/>
  <c r="L76" i="8"/>
  <c r="J76" i="8"/>
  <c r="I76" i="8"/>
  <c r="K76" i="8"/>
  <c r="FH9" i="9"/>
  <c r="EL9" i="9"/>
  <c r="AB17" i="9"/>
  <c r="DL17" i="9" s="1"/>
  <c r="ET21" i="9"/>
  <c r="DX21" i="9"/>
  <c r="FP21" i="9"/>
  <c r="AP25" i="9"/>
  <c r="DD25" i="9" s="1"/>
  <c r="AP31" i="9"/>
  <c r="EV31" i="9"/>
  <c r="DZ31" i="9"/>
  <c r="EB33" i="9"/>
  <c r="FT33" i="9"/>
  <c r="FF34" i="9"/>
  <c r="AB39" i="9"/>
  <c r="CP39" i="9" s="1"/>
  <c r="AT41" i="9"/>
  <c r="AT56" i="9"/>
  <c r="DH56" i="9"/>
  <c r="DH60" i="9"/>
  <c r="EZ60" i="9"/>
  <c r="AT60" i="9"/>
  <c r="ED65" i="9"/>
  <c r="AS70" i="9"/>
  <c r="AB84" i="9"/>
  <c r="FH87" i="9"/>
  <c r="AF87" i="9"/>
  <c r="BB87" i="9" s="1"/>
  <c r="BX87" i="9" s="1"/>
  <c r="FD96" i="9"/>
  <c r="AB96" i="9"/>
  <c r="EH96" i="9"/>
  <c r="AC100" i="9"/>
  <c r="EI100" i="9" s="1"/>
  <c r="G11" i="5"/>
  <c r="F11" i="5"/>
  <c r="E11" i="5"/>
  <c r="N35" i="7"/>
  <c r="N291" i="7"/>
  <c r="DG20" i="9"/>
  <c r="X65" i="8"/>
  <c r="H65" i="8"/>
  <c r="W65" i="8"/>
  <c r="O65" i="8"/>
  <c r="N65" i="8"/>
  <c r="T65" i="8"/>
  <c r="S65" i="8"/>
  <c r="R65" i="8"/>
  <c r="I65" i="8"/>
  <c r="E65" i="8"/>
  <c r="G65" i="8" s="1"/>
  <c r="F65" i="8"/>
  <c r="X81" i="8"/>
  <c r="H81" i="8"/>
  <c r="W81" i="8"/>
  <c r="K81" i="8"/>
  <c r="J81" i="8"/>
  <c r="Z81" i="8"/>
  <c r="Y81" i="8"/>
  <c r="V81" i="8"/>
  <c r="L81" i="8"/>
  <c r="E81" i="8"/>
  <c r="G81" i="8" s="1"/>
  <c r="I81" i="8"/>
  <c r="F81" i="8"/>
  <c r="AC17" i="9"/>
  <c r="DC21" i="9"/>
  <c r="DY21" i="9"/>
  <c r="EU21" i="9"/>
  <c r="FQ21" i="9"/>
  <c r="EV23" i="9"/>
  <c r="FU33" i="9"/>
  <c r="AS33" i="9"/>
  <c r="AO36" i="9"/>
  <c r="EU36" i="9" s="1"/>
  <c r="DL38" i="9"/>
  <c r="FD38" i="9"/>
  <c r="CP38" i="9"/>
  <c r="EH38" i="9"/>
  <c r="AB38" i="9"/>
  <c r="AX38" i="9" s="1"/>
  <c r="BT38" i="9" s="1"/>
  <c r="AC39" i="9"/>
  <c r="EI39" i="9" s="1"/>
  <c r="DL42" i="9"/>
  <c r="FS58" i="9"/>
  <c r="EA58" i="9"/>
  <c r="DE58" i="9"/>
  <c r="AQ58" i="9"/>
  <c r="BM58" i="9" s="1"/>
  <c r="CI58" i="9" s="1"/>
  <c r="AE84" i="9"/>
  <c r="FG84" i="9"/>
  <c r="L22" i="5"/>
  <c r="K22" i="5"/>
  <c r="J22" i="5"/>
  <c r="I22" i="5"/>
  <c r="H22" i="5"/>
  <c r="O22" i="5"/>
  <c r="P22" i="5"/>
  <c r="N22" i="5"/>
  <c r="K30" i="5"/>
  <c r="J30" i="5"/>
  <c r="P30" i="5"/>
  <c r="O30" i="5"/>
  <c r="N30" i="5"/>
  <c r="N36" i="5"/>
  <c r="M36" i="5"/>
  <c r="J36" i="5"/>
  <c r="I36" i="5"/>
  <c r="E36" i="5"/>
  <c r="P36" i="5"/>
  <c r="O36" i="5"/>
  <c r="H42" i="5"/>
  <c r="G42" i="5"/>
  <c r="F42" i="5"/>
  <c r="E42" i="5"/>
  <c r="J42" i="5"/>
  <c r="I42" i="5"/>
  <c r="E25" i="5"/>
  <c r="H50" i="5"/>
  <c r="F60" i="5"/>
  <c r="E60" i="5"/>
  <c r="L60" i="5"/>
  <c r="K60" i="5"/>
  <c r="N60" i="5"/>
  <c r="M60" i="5"/>
  <c r="J60" i="5"/>
  <c r="E65" i="5"/>
  <c r="N15" i="7"/>
  <c r="N151" i="7"/>
  <c r="J403" i="7"/>
  <c r="N403" i="7"/>
  <c r="K28" i="8"/>
  <c r="E43" i="8"/>
  <c r="G43" i="8" s="1"/>
  <c r="E44" i="8"/>
  <c r="G44" i="8" s="1"/>
  <c r="L58" i="8"/>
  <c r="AA58" i="8"/>
  <c r="K58" i="8"/>
  <c r="Q58" i="8"/>
  <c r="P58" i="8"/>
  <c r="T58" i="8"/>
  <c r="S58" i="8"/>
  <c r="R58" i="8"/>
  <c r="E58" i="8"/>
  <c r="G58" i="8" s="1"/>
  <c r="Y58" i="8"/>
  <c r="Z58" i="8"/>
  <c r="T64" i="8"/>
  <c r="S64" i="8"/>
  <c r="Y64" i="8"/>
  <c r="X64" i="8"/>
  <c r="F64" i="8"/>
  <c r="H64" i="8"/>
  <c r="AA64" i="8"/>
  <c r="E64" i="8"/>
  <c r="G64" i="8" s="1"/>
  <c r="Z64" i="8"/>
  <c r="M64" i="8"/>
  <c r="J64" i="8"/>
  <c r="L64" i="8"/>
  <c r="K64" i="8"/>
  <c r="K77" i="8"/>
  <c r="P99" i="8"/>
  <c r="O99" i="8"/>
  <c r="V99" i="8"/>
  <c r="U99" i="8"/>
  <c r="L99" i="8"/>
  <c r="K99" i="8"/>
  <c r="J99" i="8"/>
  <c r="E99" i="8"/>
  <c r="G99" i="8" s="1"/>
  <c r="AA99" i="8"/>
  <c r="F99" i="8"/>
  <c r="L102" i="8"/>
  <c r="AA102" i="8"/>
  <c r="K102" i="8"/>
  <c r="Z102" i="8"/>
  <c r="H102" i="8"/>
  <c r="Y102" i="8"/>
  <c r="I102" i="8"/>
  <c r="F102" i="8"/>
  <c r="E102" i="8"/>
  <c r="G102" i="8" s="1"/>
  <c r="R102" i="8"/>
  <c r="O102" i="8"/>
  <c r="Q102" i="8"/>
  <c r="P102" i="8"/>
  <c r="E107" i="8"/>
  <c r="G107" i="8" s="1"/>
  <c r="FS12" i="9"/>
  <c r="FC15" i="9"/>
  <c r="EG15" i="9"/>
  <c r="CO15" i="9"/>
  <c r="DK15" i="9"/>
  <c r="AQ21" i="9"/>
  <c r="EW21" i="9" s="1"/>
  <c r="FS21" i="9"/>
  <c r="AP27" i="9"/>
  <c r="AQ36" i="9"/>
  <c r="DE36" i="9" s="1"/>
  <c r="AP42" i="9"/>
  <c r="DZ42" i="9" s="1"/>
  <c r="CP44" i="9"/>
  <c r="DL44" i="9"/>
  <c r="EH44" i="9"/>
  <c r="AN46" i="9"/>
  <c r="ET46" i="9" s="1"/>
  <c r="EU53" i="9"/>
  <c r="DC53" i="9"/>
  <c r="DY53" i="9"/>
  <c r="FU58" i="9"/>
  <c r="AS58" i="9"/>
  <c r="EY58" i="9"/>
  <c r="FV60" i="9"/>
  <c r="EZ67" i="9"/>
  <c r="FV67" i="9"/>
  <c r="ED67" i="9"/>
  <c r="DH67" i="9"/>
  <c r="AD68" i="9"/>
  <c r="DN68" i="9" s="1"/>
  <c r="AS91" i="9"/>
  <c r="EY91" i="9" s="1"/>
  <c r="EC91" i="9"/>
  <c r="FU91" i="9"/>
  <c r="FG96" i="9"/>
  <c r="AE96" i="9"/>
  <c r="CS96" i="9"/>
  <c r="EK96" i="9"/>
  <c r="AT100" i="9"/>
  <c r="DH100" i="9" s="1"/>
  <c r="AS101" i="9"/>
  <c r="BO101" i="9" s="1"/>
  <c r="CK101" i="9" s="1"/>
  <c r="DY102" i="9"/>
  <c r="DC102" i="9"/>
  <c r="EU102" i="9"/>
  <c r="AB103" i="9"/>
  <c r="CP103" i="9" s="1"/>
  <c r="AA61" i="9"/>
  <c r="FC61" i="9" s="1"/>
  <c r="AP71" i="9"/>
  <c r="AN75" i="9"/>
  <c r="BJ75" i="9" s="1"/>
  <c r="CF75" i="9" s="1"/>
  <c r="FP75" i="9"/>
  <c r="DX75" i="9"/>
  <c r="BK86" i="9"/>
  <c r="CG86" i="9" s="1"/>
  <c r="DY86" i="9"/>
  <c r="AE90" i="9"/>
  <c r="BA90" i="9" s="1"/>
  <c r="BW90" i="9" s="1"/>
  <c r="FG90" i="9"/>
  <c r="DO90" i="9"/>
  <c r="AF94" i="9"/>
  <c r="BB94" i="9" s="1"/>
  <c r="BX94" i="9" s="1"/>
  <c r="AQ102" i="9"/>
  <c r="DE102" i="9" s="1"/>
  <c r="AA103" i="9"/>
  <c r="EG103" i="9"/>
  <c r="DK103" i="9"/>
  <c r="AN106" i="9"/>
  <c r="ET106" i="9" s="1"/>
  <c r="AF65" i="9"/>
  <c r="AP68" i="9"/>
  <c r="DZ68" i="9" s="1"/>
  <c r="AF77" i="9"/>
  <c r="BA79" i="9"/>
  <c r="BW79" i="9" s="1"/>
  <c r="DO79" i="9"/>
  <c r="EK79" i="9"/>
  <c r="CS79" i="9"/>
  <c r="AA80" i="9"/>
  <c r="EK83" i="9"/>
  <c r="FG83" i="9"/>
  <c r="EB106" i="9"/>
  <c r="AR106" i="9"/>
  <c r="FT106" i="9" s="1"/>
  <c r="FC107" i="9"/>
  <c r="AA107" i="9"/>
  <c r="EG107" i="9" s="1"/>
  <c r="BB79" i="9"/>
  <c r="BX79" i="9" s="1"/>
  <c r="CT79" i="9"/>
  <c r="EL79" i="9"/>
  <c r="AB99" i="9"/>
  <c r="AX99" i="9" s="1"/>
  <c r="BT99" i="9" s="1"/>
  <c r="DL99" i="9"/>
  <c r="AC104" i="9"/>
  <c r="AY104" i="9" s="1"/>
  <c r="BU104" i="9" s="1"/>
  <c r="CQ104" i="9"/>
  <c r="FD107" i="9"/>
  <c r="DL107" i="9"/>
  <c r="AB107" i="9"/>
  <c r="AX107" i="9" s="1"/>
  <c r="BT107" i="9" s="1"/>
  <c r="AA76" i="9"/>
  <c r="CO76" i="9" s="1"/>
  <c r="FC76" i="9"/>
  <c r="AA77" i="9"/>
  <c r="EG77" i="9"/>
  <c r="FC77" i="9"/>
  <c r="AP81" i="9"/>
  <c r="AT90" i="9"/>
  <c r="ED90" i="9"/>
  <c r="AC94" i="9"/>
  <c r="EI94" i="9" s="1"/>
  <c r="AC107" i="9"/>
  <c r="DM107" i="9"/>
  <c r="CQ107" i="9"/>
  <c r="EI107" i="9"/>
  <c r="AB86" i="9"/>
  <c r="DL86" i="9" s="1"/>
  <c r="CP86" i="9"/>
  <c r="FG94" i="9"/>
  <c r="AE94" i="9"/>
  <c r="EK94" i="9" s="1"/>
  <c r="CS94" i="9"/>
  <c r="AC98" i="9"/>
  <c r="AY98" i="9" s="1"/>
  <c r="BU98" i="9" s="1"/>
  <c r="AD107" i="9"/>
  <c r="AZ107" i="9" s="1"/>
  <c r="BV107" i="9" s="1"/>
  <c r="AO44" i="9"/>
  <c r="BK44" i="9" s="1"/>
  <c r="CG44" i="9" s="1"/>
  <c r="AS46" i="9"/>
  <c r="EY46" i="9" s="1"/>
  <c r="DM47" i="9"/>
  <c r="FE47" i="9"/>
  <c r="EI47" i="9"/>
  <c r="CQ47" i="9"/>
  <c r="EW49" i="9"/>
  <c r="EA49" i="9"/>
  <c r="AQ49" i="9"/>
  <c r="BM49" i="9" s="1"/>
  <c r="CI49" i="9" s="1"/>
  <c r="CO50" i="9"/>
  <c r="FC50" i="9"/>
  <c r="DK50" i="9"/>
  <c r="AD52" i="9"/>
  <c r="EV52" i="9"/>
  <c r="EW53" i="9"/>
  <c r="FS53" i="9"/>
  <c r="DE53" i="9"/>
  <c r="AR56" i="9"/>
  <c r="DL57" i="9"/>
  <c r="DO75" i="9"/>
  <c r="FG75" i="9"/>
  <c r="AO105" i="9"/>
  <c r="FQ105" i="9" s="1"/>
  <c r="AR19" i="9"/>
  <c r="AR21" i="9"/>
  <c r="FS22" i="9"/>
  <c r="DD23" i="9"/>
  <c r="AA25" i="9"/>
  <c r="AW25" i="9" s="1"/>
  <c r="BS25" i="9" s="1"/>
  <c r="AQ28" i="9"/>
  <c r="EW28" i="9" s="1"/>
  <c r="AB32" i="9"/>
  <c r="DL32" i="9" s="1"/>
  <c r="DZ34" i="9"/>
  <c r="FR34" i="9"/>
  <c r="EV34" i="9"/>
  <c r="EI42" i="9"/>
  <c r="FE42" i="9"/>
  <c r="DM42" i="9"/>
  <c r="FF46" i="9"/>
  <c r="AD46" i="9"/>
  <c r="AR48" i="9"/>
  <c r="EX48" i="9"/>
  <c r="EB48" i="9"/>
  <c r="CP50" i="9"/>
  <c r="EH50" i="9"/>
  <c r="DP51" i="9"/>
  <c r="CT51" i="9"/>
  <c r="FH51" i="9"/>
  <c r="EL51" i="9"/>
  <c r="DZ52" i="9"/>
  <c r="DD52" i="9"/>
  <c r="AS53" i="9"/>
  <c r="FD67" i="9"/>
  <c r="CP67" i="9"/>
  <c r="AB67" i="9"/>
  <c r="AF70" i="9"/>
  <c r="AB72" i="9"/>
  <c r="FD72" i="9" s="1"/>
  <c r="AP75" i="9"/>
  <c r="DZ75" i="9" s="1"/>
  <c r="FR75" i="9"/>
  <c r="DD75" i="9"/>
  <c r="AQ84" i="9"/>
  <c r="AP85" i="9"/>
  <c r="AN86" i="9"/>
  <c r="ET86" i="9" s="1"/>
  <c r="AR89" i="9"/>
  <c r="DF89" i="9" s="1"/>
  <c r="DF98" i="9"/>
  <c r="J24" i="5"/>
  <c r="I24" i="5"/>
  <c r="F24" i="5"/>
  <c r="E24" i="5"/>
  <c r="P24" i="5"/>
  <c r="O24" i="5"/>
  <c r="F28" i="5"/>
  <c r="E28" i="5"/>
  <c r="L28" i="5"/>
  <c r="K28" i="5"/>
  <c r="M28" i="5"/>
  <c r="J28" i="5"/>
  <c r="I28" i="5"/>
  <c r="I57" i="5"/>
  <c r="H57" i="5"/>
  <c r="G57" i="5"/>
  <c r="F57" i="5"/>
  <c r="J275" i="7"/>
  <c r="N275" i="7"/>
  <c r="J351" i="7"/>
  <c r="N351" i="7"/>
  <c r="T107" i="9"/>
  <c r="T106" i="9"/>
  <c r="T105" i="9"/>
  <c r="T104" i="9"/>
  <c r="T103" i="9"/>
  <c r="T102" i="9"/>
  <c r="T101" i="9"/>
  <c r="T100" i="9"/>
  <c r="T98" i="9"/>
  <c r="T86" i="9"/>
  <c r="T97" i="9"/>
  <c r="T94" i="9"/>
  <c r="T90" i="9"/>
  <c r="T87" i="9"/>
  <c r="T95" i="9"/>
  <c r="T89" i="9"/>
  <c r="T82" i="9"/>
  <c r="T73" i="9"/>
  <c r="T70" i="9"/>
  <c r="T49" i="9"/>
  <c r="T41" i="9"/>
  <c r="T33" i="9"/>
  <c r="T99" i="9"/>
  <c r="T80" i="9"/>
  <c r="T91" i="9"/>
  <c r="T83" i="9"/>
  <c r="T55" i="9"/>
  <c r="T50" i="9"/>
  <c r="T45" i="9"/>
  <c r="T40" i="9"/>
  <c r="T35" i="9"/>
  <c r="T30" i="9"/>
  <c r="T19" i="9"/>
  <c r="T11" i="9"/>
  <c r="DZ6" i="9"/>
  <c r="AP6" i="9"/>
  <c r="T79" i="9"/>
  <c r="T67" i="9"/>
  <c r="T54" i="9"/>
  <c r="T16" i="9"/>
  <c r="T76" i="9"/>
  <c r="T69" i="9"/>
  <c r="T24" i="9"/>
  <c r="T72" i="9"/>
  <c r="T15" i="9"/>
  <c r="T96" i="9"/>
  <c r="T78" i="9"/>
  <c r="T57" i="9"/>
  <c r="T51" i="9"/>
  <c r="T48" i="9"/>
  <c r="T26" i="9"/>
  <c r="W7" i="8"/>
  <c r="T37" i="9"/>
  <c r="T13" i="9"/>
  <c r="T92" i="9"/>
  <c r="T59" i="9"/>
  <c r="T44" i="9"/>
  <c r="T38" i="9"/>
  <c r="T10" i="9"/>
  <c r="EV6" i="9"/>
  <c r="T9" i="9"/>
  <c r="T20" i="8"/>
  <c r="S20" i="8"/>
  <c r="N20" i="8"/>
  <c r="M20" i="8"/>
  <c r="Q20" i="8"/>
  <c r="P20" i="8"/>
  <c r="O20" i="8"/>
  <c r="X20" i="8"/>
  <c r="X37" i="8"/>
  <c r="H37" i="8"/>
  <c r="W37" i="8"/>
  <c r="G37" i="8"/>
  <c r="R37" i="8"/>
  <c r="Q37" i="8"/>
  <c r="M37" i="8"/>
  <c r="L37" i="8"/>
  <c r="K37" i="8"/>
  <c r="Z37" i="8"/>
  <c r="L42" i="8"/>
  <c r="AA42" i="8"/>
  <c r="K42" i="8"/>
  <c r="U42" i="8"/>
  <c r="T42" i="8"/>
  <c r="M42" i="8"/>
  <c r="J42" i="8"/>
  <c r="I42" i="8"/>
  <c r="Y66" i="8"/>
  <c r="L70" i="8"/>
  <c r="AA70" i="8"/>
  <c r="K70" i="8"/>
  <c r="R70" i="8"/>
  <c r="Q70" i="8"/>
  <c r="S70" i="8"/>
  <c r="P70" i="8"/>
  <c r="O70" i="8"/>
  <c r="X70" i="8"/>
  <c r="P95" i="8"/>
  <c r="O95" i="8"/>
  <c r="AA95" i="8"/>
  <c r="I95" i="8"/>
  <c r="Z95" i="8"/>
  <c r="H95" i="8"/>
  <c r="F95" i="8"/>
  <c r="Y95" i="8"/>
  <c r="E95" i="8"/>
  <c r="G95" i="8" s="1"/>
  <c r="X95" i="8"/>
  <c r="T17" i="9"/>
  <c r="AS19" i="9"/>
  <c r="AR22" i="9"/>
  <c r="EX22" i="9"/>
  <c r="DF22" i="9"/>
  <c r="EA23" i="9"/>
  <c r="AE26" i="9"/>
  <c r="CS26" i="9" s="1"/>
  <c r="FG26" i="9"/>
  <c r="EI32" i="9"/>
  <c r="DM32" i="9"/>
  <c r="CQ32" i="9"/>
  <c r="AQ34" i="9"/>
  <c r="BM34" i="9" s="1"/>
  <c r="CI34" i="9" s="1"/>
  <c r="DC39" i="9"/>
  <c r="FQ39" i="9"/>
  <c r="EU39" i="9"/>
  <c r="DY39" i="9"/>
  <c r="DC43" i="9"/>
  <c r="AA45" i="9"/>
  <c r="DK45" i="9" s="1"/>
  <c r="DM50" i="9"/>
  <c r="EW52" i="9"/>
  <c r="EA52" i="9"/>
  <c r="AC67" i="9"/>
  <c r="AY67" i="9" s="1"/>
  <c r="BU67" i="9" s="1"/>
  <c r="AB69" i="9"/>
  <c r="AC72" i="9"/>
  <c r="AQ75" i="9"/>
  <c r="EA75" i="9" s="1"/>
  <c r="AE80" i="9"/>
  <c r="DO80" i="9" s="1"/>
  <c r="N87" i="7"/>
  <c r="N143" i="7"/>
  <c r="N200" i="7"/>
  <c r="J436" i="7"/>
  <c r="N436" i="7"/>
  <c r="E90" i="9"/>
  <c r="E89" i="9"/>
  <c r="E88" i="9"/>
  <c r="E87" i="9"/>
  <c r="E86" i="9"/>
  <c r="E104" i="9"/>
  <c r="E102" i="9"/>
  <c r="E105" i="9"/>
  <c r="E98" i="9"/>
  <c r="E95" i="9"/>
  <c r="E78" i="9"/>
  <c r="E70" i="9"/>
  <c r="E101" i="9"/>
  <c r="E85" i="9"/>
  <c r="E83" i="9"/>
  <c r="E79" i="9"/>
  <c r="E106" i="9"/>
  <c r="E100" i="9"/>
  <c r="E75" i="9"/>
  <c r="E84" i="9"/>
  <c r="E74" i="9"/>
  <c r="E62" i="9"/>
  <c r="E54" i="9"/>
  <c r="E46" i="9"/>
  <c r="E38" i="9"/>
  <c r="E30" i="9"/>
  <c r="E94" i="9"/>
  <c r="E59" i="9"/>
  <c r="E49" i="9"/>
  <c r="E44" i="9"/>
  <c r="E39" i="9"/>
  <c r="E34" i="9"/>
  <c r="E29" i="9"/>
  <c r="E16" i="9"/>
  <c r="E53" i="9"/>
  <c r="E43" i="9"/>
  <c r="E93" i="9"/>
  <c r="E48" i="9"/>
  <c r="E13" i="9"/>
  <c r="E52" i="9"/>
  <c r="E8" i="9"/>
  <c r="E91" i="9"/>
  <c r="E73" i="9"/>
  <c r="E63" i="9"/>
  <c r="E55" i="9"/>
  <c r="FC6" i="9"/>
  <c r="E81" i="9"/>
  <c r="E65" i="9"/>
  <c r="E58" i="9"/>
  <c r="E40" i="9"/>
  <c r="E17" i="9"/>
  <c r="E47" i="9"/>
  <c r="E26" i="9"/>
  <c r="E22" i="9"/>
  <c r="E14" i="9"/>
  <c r="E60" i="9"/>
  <c r="W8" i="8"/>
  <c r="T16" i="8"/>
  <c r="S16" i="8"/>
  <c r="U16" i="8"/>
  <c r="R16" i="8"/>
  <c r="X33" i="8"/>
  <c r="H33" i="8"/>
  <c r="W33" i="8"/>
  <c r="Y33" i="8"/>
  <c r="E33" i="8"/>
  <c r="G33" i="8" s="1"/>
  <c r="V33" i="8"/>
  <c r="I33" i="8"/>
  <c r="F33" i="8"/>
  <c r="AA33" i="8"/>
  <c r="Z33" i="8"/>
  <c r="AA37" i="8"/>
  <c r="L62" i="8"/>
  <c r="AA62" i="8"/>
  <c r="K62" i="8"/>
  <c r="J62" i="8"/>
  <c r="I62" i="8"/>
  <c r="Y62" i="8"/>
  <c r="E62" i="8"/>
  <c r="G62" i="8" s="1"/>
  <c r="X62" i="8"/>
  <c r="W62" i="8"/>
  <c r="P87" i="8"/>
  <c r="O87" i="8"/>
  <c r="U87" i="8"/>
  <c r="T87" i="8"/>
  <c r="L87" i="8"/>
  <c r="K87" i="8"/>
  <c r="J87" i="8"/>
  <c r="AE16" i="9"/>
  <c r="CS16" i="9" s="1"/>
  <c r="U17" i="9"/>
  <c r="AB18" i="9"/>
  <c r="FD18" i="9"/>
  <c r="CP18" i="9"/>
  <c r="EH18" i="9"/>
  <c r="AT19" i="9"/>
  <c r="AF26" i="9"/>
  <c r="FH26" i="9" s="1"/>
  <c r="CT26" i="9"/>
  <c r="E36" i="9"/>
  <c r="E41" i="9"/>
  <c r="AB45" i="9"/>
  <c r="DL45" i="9" s="1"/>
  <c r="DN46" i="9"/>
  <c r="AC55" i="9"/>
  <c r="DX63" i="9"/>
  <c r="T65" i="9"/>
  <c r="T74" i="9"/>
  <c r="DF75" i="9"/>
  <c r="EB85" i="9"/>
  <c r="AR85" i="9"/>
  <c r="BN85" i="9" s="1"/>
  <c r="CJ85" i="9" s="1"/>
  <c r="FT85" i="9"/>
  <c r="J17" i="7"/>
  <c r="N59" i="7"/>
  <c r="J64" i="7"/>
  <c r="J78" i="7"/>
  <c r="J111" i="7"/>
  <c r="N111" i="7"/>
  <c r="J162" i="7"/>
  <c r="N214" i="7"/>
  <c r="N251" i="7"/>
  <c r="N261" i="7"/>
  <c r="J290" i="7"/>
  <c r="N323" i="7"/>
  <c r="J342" i="7"/>
  <c r="N342" i="7"/>
  <c r="N375" i="7"/>
  <c r="N455" i="7"/>
  <c r="F105" i="9"/>
  <c r="F104" i="9"/>
  <c r="F97" i="9"/>
  <c r="F98" i="9"/>
  <c r="F95" i="9"/>
  <c r="F89" i="9"/>
  <c r="F101" i="9"/>
  <c r="F85" i="9"/>
  <c r="F83" i="9"/>
  <c r="F79" i="9"/>
  <c r="F102" i="9"/>
  <c r="F93" i="9"/>
  <c r="F75" i="9"/>
  <c r="F61" i="9"/>
  <c r="F94" i="9"/>
  <c r="F71" i="9"/>
  <c r="F58" i="9"/>
  <c r="F51" i="9"/>
  <c r="F43" i="9"/>
  <c r="F35" i="9"/>
  <c r="F27" i="9"/>
  <c r="F70" i="9"/>
  <c r="F81" i="9"/>
  <c r="F63" i="9"/>
  <c r="F6" i="9"/>
  <c r="F74" i="9"/>
  <c r="F53" i="9"/>
  <c r="F48" i="9"/>
  <c r="F13" i="9"/>
  <c r="F78" i="9"/>
  <c r="F65" i="9"/>
  <c r="F25" i="9"/>
  <c r="F21" i="9"/>
  <c r="F9" i="9"/>
  <c r="F8" i="9"/>
  <c r="CP6" i="9"/>
  <c r="F91" i="9"/>
  <c r="F73" i="9"/>
  <c r="F55" i="9"/>
  <c r="F30" i="9"/>
  <c r="FD6" i="9"/>
  <c r="F106" i="9"/>
  <c r="F90" i="9"/>
  <c r="F66" i="9"/>
  <c r="F46" i="9"/>
  <c r="F37" i="9"/>
  <c r="EH6" i="9"/>
  <c r="F92" i="9"/>
  <c r="F47" i="9"/>
  <c r="F26" i="9"/>
  <c r="F22" i="9"/>
  <c r="F14" i="9"/>
  <c r="F60" i="9"/>
  <c r="F34" i="9"/>
  <c r="F41" i="9"/>
  <c r="F11" i="9"/>
  <c r="I30" i="8"/>
  <c r="V94" i="9"/>
  <c r="V105" i="9"/>
  <c r="V104" i="9"/>
  <c r="V91" i="9"/>
  <c r="V78" i="9"/>
  <c r="V70" i="9"/>
  <c r="V88" i="9"/>
  <c r="V95" i="9"/>
  <c r="V76" i="9"/>
  <c r="V71" i="9"/>
  <c r="V103" i="9"/>
  <c r="V102" i="9"/>
  <c r="V96" i="9"/>
  <c r="V97" i="9"/>
  <c r="V57" i="9"/>
  <c r="V54" i="9"/>
  <c r="V46" i="9"/>
  <c r="V38" i="9"/>
  <c r="V30" i="9"/>
  <c r="V65" i="9"/>
  <c r="V62" i="9"/>
  <c r="V79" i="9"/>
  <c r="V69" i="9"/>
  <c r="V67" i="9"/>
  <c r="V24" i="9"/>
  <c r="V16" i="9"/>
  <c r="V77" i="9"/>
  <c r="V49" i="9"/>
  <c r="V34" i="9"/>
  <c r="V13" i="9"/>
  <c r="V9" i="9"/>
  <c r="V8" i="9"/>
  <c r="V6" i="9"/>
  <c r="V90" i="9"/>
  <c r="V86" i="9"/>
  <c r="V44" i="9"/>
  <c r="V39" i="9"/>
  <c r="V29" i="9"/>
  <c r="DF6" i="9"/>
  <c r="V18" i="9"/>
  <c r="V10" i="9"/>
  <c r="V100" i="9"/>
  <c r="V61" i="9"/>
  <c r="V45" i="9"/>
  <c r="V42" i="9"/>
  <c r="V23" i="9"/>
  <c r="V107" i="9"/>
  <c r="V92" i="9"/>
  <c r="V72" i="9"/>
  <c r="V50" i="9"/>
  <c r="EX6" i="9"/>
  <c r="V93" i="9"/>
  <c r="V87" i="9"/>
  <c r="V63" i="9"/>
  <c r="FT6" i="9"/>
  <c r="V99" i="9"/>
  <c r="V84" i="9"/>
  <c r="V73" i="9"/>
  <c r="V51" i="9"/>
  <c r="V31" i="9"/>
  <c r="Y7" i="8"/>
  <c r="V32" i="9"/>
  <c r="T8" i="8"/>
  <c r="S8" i="8"/>
  <c r="R8" i="8"/>
  <c r="Q8" i="8"/>
  <c r="P8" i="8"/>
  <c r="X8" i="8"/>
  <c r="Y16" i="8"/>
  <c r="Z20" i="8"/>
  <c r="Y25" i="8"/>
  <c r="W34" i="8"/>
  <c r="Z42" i="8"/>
  <c r="X47" i="8"/>
  <c r="I49" i="8"/>
  <c r="L50" i="8"/>
  <c r="AA50" i="8"/>
  <c r="K50" i="8"/>
  <c r="I50" i="8"/>
  <c r="Z50" i="8"/>
  <c r="H50" i="8"/>
  <c r="Y50" i="8"/>
  <c r="E50" i="8"/>
  <c r="G50" i="8" s="1"/>
  <c r="X50" i="8"/>
  <c r="W50" i="8"/>
  <c r="V50" i="8"/>
  <c r="P55" i="8"/>
  <c r="O55" i="8"/>
  <c r="K55" i="8"/>
  <c r="J55" i="8"/>
  <c r="X55" i="8"/>
  <c r="W55" i="8"/>
  <c r="V55" i="8"/>
  <c r="U55" i="8"/>
  <c r="Y59" i="8"/>
  <c r="Z62" i="8"/>
  <c r="Z70" i="8"/>
  <c r="P79" i="8"/>
  <c r="O79" i="8"/>
  <c r="M79" i="8"/>
  <c r="L79" i="8"/>
  <c r="X79" i="8"/>
  <c r="W79" i="8"/>
  <c r="V79" i="8"/>
  <c r="U79" i="8"/>
  <c r="W83" i="8"/>
  <c r="Y87" i="8"/>
  <c r="H94" i="8"/>
  <c r="T96" i="8"/>
  <c r="S96" i="8"/>
  <c r="O96" i="8"/>
  <c r="N96" i="8"/>
  <c r="R96" i="8"/>
  <c r="Q96" i="8"/>
  <c r="P96" i="8"/>
  <c r="X96" i="8"/>
  <c r="T100" i="8"/>
  <c r="S100" i="8"/>
  <c r="J100" i="8"/>
  <c r="AA100" i="8"/>
  <c r="I100" i="8"/>
  <c r="X100" i="8"/>
  <c r="W100" i="8"/>
  <c r="V100" i="8"/>
  <c r="U100" i="8"/>
  <c r="H103" i="8"/>
  <c r="AO9" i="9"/>
  <c r="E12" i="9"/>
  <c r="H12" i="8" s="1"/>
  <c r="AC14" i="9"/>
  <c r="V15" i="9"/>
  <c r="V17" i="9"/>
  <c r="AS24" i="9"/>
  <c r="EY24" i="9" s="1"/>
  <c r="AN27" i="9"/>
  <c r="DX27" i="9" s="1"/>
  <c r="ED28" i="9"/>
  <c r="FV28" i="9"/>
  <c r="EZ28" i="9"/>
  <c r="FS28" i="9"/>
  <c r="E31" i="9"/>
  <c r="F36" i="9"/>
  <c r="U39" i="9"/>
  <c r="DO41" i="9"/>
  <c r="AE41" i="9"/>
  <c r="CS41" i="9" s="1"/>
  <c r="AN42" i="9"/>
  <c r="DB42" i="9" s="1"/>
  <c r="U43" i="9"/>
  <c r="DY43" i="9"/>
  <c r="AC45" i="9"/>
  <c r="DM45" i="9" s="1"/>
  <c r="U47" i="9"/>
  <c r="AE50" i="9"/>
  <c r="DO50" i="9" s="1"/>
  <c r="V59" i="9"/>
  <c r="T63" i="9"/>
  <c r="F64" i="9"/>
  <c r="FV65" i="9"/>
  <c r="EZ65" i="9"/>
  <c r="EI67" i="9"/>
  <c r="F68" i="9"/>
  <c r="AE69" i="9"/>
  <c r="CS69" i="9" s="1"/>
  <c r="AS72" i="9"/>
  <c r="DG72" i="9"/>
  <c r="EY72" i="9"/>
  <c r="AN80" i="9"/>
  <c r="F82" i="9"/>
  <c r="AS85" i="9"/>
  <c r="T88" i="9"/>
  <c r="AA92" i="9"/>
  <c r="FT98" i="9"/>
  <c r="AN104" i="9"/>
  <c r="ET104" i="9" s="1"/>
  <c r="W16" i="8"/>
  <c r="L66" i="8"/>
  <c r="AA66" i="8"/>
  <c r="K66" i="8"/>
  <c r="W66" i="8"/>
  <c r="E66" i="8"/>
  <c r="G66" i="8" s="1"/>
  <c r="V66" i="8"/>
  <c r="M66" i="8"/>
  <c r="J66" i="8"/>
  <c r="I66" i="8"/>
  <c r="L78" i="8"/>
  <c r="AA78" i="8"/>
  <c r="K78" i="8"/>
  <c r="X78" i="8"/>
  <c r="F78" i="8"/>
  <c r="W78" i="8"/>
  <c r="E78" i="8"/>
  <c r="G78" i="8" s="1"/>
  <c r="M78" i="8"/>
  <c r="J78" i="8"/>
  <c r="I78" i="8"/>
  <c r="W87" i="8"/>
  <c r="W95" i="8"/>
  <c r="T104" i="8"/>
  <c r="S104" i="8"/>
  <c r="W104" i="8"/>
  <c r="E104" i="8"/>
  <c r="G104" i="8" s="1"/>
  <c r="V104" i="8"/>
  <c r="K104" i="8"/>
  <c r="J104" i="8"/>
  <c r="I104" i="8"/>
  <c r="Y104" i="8"/>
  <c r="AA18" i="9"/>
  <c r="CO18" i="9" s="1"/>
  <c r="DK18" i="9"/>
  <c r="AO47" i="9"/>
  <c r="AS48" i="9"/>
  <c r="BO48" i="9" s="1"/>
  <c r="CK48" i="9" s="1"/>
  <c r="DL50" i="9"/>
  <c r="DL54" i="9"/>
  <c r="FD54" i="9"/>
  <c r="CP54" i="9"/>
  <c r="AA56" i="9"/>
  <c r="DK56" i="9"/>
  <c r="T61" i="9"/>
  <c r="FD62" i="9"/>
  <c r="EH62" i="9"/>
  <c r="DL62" i="9"/>
  <c r="CP62" i="9"/>
  <c r="DC86" i="9"/>
  <c r="EU86" i="9"/>
  <c r="FQ86" i="9"/>
  <c r="AN92" i="9"/>
  <c r="DB92" i="9" s="1"/>
  <c r="DX92" i="9"/>
  <c r="EY98" i="9"/>
  <c r="FU98" i="9"/>
  <c r="DG98" i="9"/>
  <c r="EC98" i="9"/>
  <c r="P18" i="5"/>
  <c r="O18" i="5"/>
  <c r="F18" i="5"/>
  <c r="E18" i="5"/>
  <c r="N31" i="7"/>
  <c r="J31" i="7" s="1"/>
  <c r="N389" i="7"/>
  <c r="J431" i="7"/>
  <c r="N431" i="7"/>
  <c r="U100" i="9"/>
  <c r="U103" i="9"/>
  <c r="U92" i="9"/>
  <c r="U90" i="9"/>
  <c r="U89" i="9"/>
  <c r="U88" i="9"/>
  <c r="U87" i="9"/>
  <c r="U86" i="9"/>
  <c r="U94" i="9"/>
  <c r="U104" i="9"/>
  <c r="U91" i="9"/>
  <c r="U106" i="9"/>
  <c r="U78" i="9"/>
  <c r="U70" i="9"/>
  <c r="U65" i="9"/>
  <c r="U64" i="9"/>
  <c r="U95" i="9"/>
  <c r="U99" i="9"/>
  <c r="U80" i="9"/>
  <c r="U73" i="9"/>
  <c r="U97" i="9"/>
  <c r="U57" i="9"/>
  <c r="U54" i="9"/>
  <c r="U46" i="9"/>
  <c r="U38" i="9"/>
  <c r="U30" i="9"/>
  <c r="U76" i="9"/>
  <c r="U62" i="9"/>
  <c r="U79" i="9"/>
  <c r="U69" i="9"/>
  <c r="U67" i="9"/>
  <c r="U24" i="9"/>
  <c r="U16" i="9"/>
  <c r="U105" i="9"/>
  <c r="U96" i="9"/>
  <c r="U51" i="9"/>
  <c r="U48" i="9"/>
  <c r="U26" i="9"/>
  <c r="X7" i="8"/>
  <c r="U18" i="9"/>
  <c r="U10" i="9"/>
  <c r="U9" i="9"/>
  <c r="U98" i="9"/>
  <c r="U59" i="9"/>
  <c r="U19" i="9"/>
  <c r="EA6" i="9"/>
  <c r="U107" i="9"/>
  <c r="U72" i="9"/>
  <c r="U50" i="9"/>
  <c r="U44" i="9"/>
  <c r="EW6" i="9"/>
  <c r="U93" i="9"/>
  <c r="U63" i="9"/>
  <c r="U61" i="9"/>
  <c r="FS6" i="9"/>
  <c r="X16" i="8"/>
  <c r="Y20" i="8"/>
  <c r="Y42" i="8"/>
  <c r="V62" i="8"/>
  <c r="Y70" i="8"/>
  <c r="X87" i="8"/>
  <c r="W96" i="8"/>
  <c r="Z104" i="8"/>
  <c r="AN9" i="9"/>
  <c r="U15" i="9"/>
  <c r="AE20" i="9"/>
  <c r="FG20" i="9" s="1"/>
  <c r="FH32" i="9"/>
  <c r="DP32" i="9"/>
  <c r="T39" i="9"/>
  <c r="T43" i="9"/>
  <c r="AF46" i="9"/>
  <c r="DP46" i="9" s="1"/>
  <c r="T47" i="9"/>
  <c r="AB56" i="9"/>
  <c r="DL56" i="9" s="1"/>
  <c r="E64" i="9"/>
  <c r="EL67" i="9"/>
  <c r="DP67" i="9"/>
  <c r="CT67" i="9"/>
  <c r="E68" i="9"/>
  <c r="AC69" i="9"/>
  <c r="AF80" i="9"/>
  <c r="BB80" i="9" s="1"/>
  <c r="BX80" i="9" s="1"/>
  <c r="EL80" i="9"/>
  <c r="DP80" i="9"/>
  <c r="E82" i="9"/>
  <c r="K7" i="5"/>
  <c r="J7" i="5"/>
  <c r="O7" i="5"/>
  <c r="N7" i="5"/>
  <c r="L7" i="5"/>
  <c r="I7" i="5"/>
  <c r="P17" i="5"/>
  <c r="O17" i="5"/>
  <c r="E17" i="5"/>
  <c r="G24" i="5"/>
  <c r="G28" i="5"/>
  <c r="P33" i="5"/>
  <c r="H33" i="5"/>
  <c r="G33" i="5"/>
  <c r="O33" i="5"/>
  <c r="N33" i="5"/>
  <c r="M33" i="5"/>
  <c r="O51" i="5"/>
  <c r="N51" i="5"/>
  <c r="H51" i="5"/>
  <c r="G51" i="5"/>
  <c r="F51" i="5"/>
  <c r="E57" i="5"/>
  <c r="J22" i="7"/>
  <c r="J27" i="7"/>
  <c r="N97" i="7"/>
  <c r="N116" i="7"/>
  <c r="N139" i="7"/>
  <c r="N479" i="7"/>
  <c r="J503" i="7"/>
  <c r="N503" i="7"/>
  <c r="EY20" i="9"/>
  <c r="EC20" i="9"/>
  <c r="FU20" i="9"/>
  <c r="Y8" i="8"/>
  <c r="H15" i="8"/>
  <c r="Z16" i="8"/>
  <c r="AA20" i="8"/>
  <c r="X25" i="8"/>
  <c r="H25" i="8"/>
  <c r="W25" i="8"/>
  <c r="G25" i="8"/>
  <c r="Q25" i="8"/>
  <c r="P25" i="8"/>
  <c r="N25" i="8"/>
  <c r="M25" i="8"/>
  <c r="L25" i="8"/>
  <c r="Z25" i="8"/>
  <c r="X34" i="8"/>
  <c r="H36" i="8"/>
  <c r="L38" i="8"/>
  <c r="AA38" i="8"/>
  <c r="K38" i="8"/>
  <c r="Z38" i="8"/>
  <c r="H38" i="8"/>
  <c r="Y38" i="8"/>
  <c r="E38" i="8"/>
  <c r="G38" i="8" s="1"/>
  <c r="X38" i="8"/>
  <c r="W38" i="8"/>
  <c r="V38" i="8"/>
  <c r="I41" i="8"/>
  <c r="P47" i="8"/>
  <c r="O47" i="8"/>
  <c r="W47" i="8"/>
  <c r="E47" i="8"/>
  <c r="G47" i="8" s="1"/>
  <c r="V47" i="8"/>
  <c r="K47" i="8"/>
  <c r="J47" i="8"/>
  <c r="I47" i="8"/>
  <c r="Y47" i="8"/>
  <c r="Y55" i="8"/>
  <c r="P59" i="8"/>
  <c r="O59" i="8"/>
  <c r="X59" i="8"/>
  <c r="F59" i="8"/>
  <c r="W59" i="8"/>
  <c r="E59" i="8"/>
  <c r="G59" i="8" s="1"/>
  <c r="K59" i="8"/>
  <c r="J59" i="8"/>
  <c r="I59" i="8"/>
  <c r="Z59" i="8"/>
  <c r="P67" i="8"/>
  <c r="O67" i="8"/>
  <c r="L67" i="8"/>
  <c r="K67" i="8"/>
  <c r="X67" i="8"/>
  <c r="W67" i="8"/>
  <c r="V67" i="8"/>
  <c r="U67" i="8"/>
  <c r="Y79" i="8"/>
  <c r="P83" i="8"/>
  <c r="O83" i="8"/>
  <c r="Z83" i="8"/>
  <c r="H83" i="8"/>
  <c r="Y83" i="8"/>
  <c r="I83" i="8"/>
  <c r="F83" i="8"/>
  <c r="AA83" i="8"/>
  <c r="E83" i="8"/>
  <c r="G83" i="8" s="1"/>
  <c r="X83" i="8"/>
  <c r="Z87" i="8"/>
  <c r="T92" i="8"/>
  <c r="S92" i="8"/>
  <c r="V92" i="8"/>
  <c r="U92" i="8"/>
  <c r="K92" i="8"/>
  <c r="J92" i="8"/>
  <c r="I92" i="8"/>
  <c r="X92" i="8"/>
  <c r="I94" i="8"/>
  <c r="Y96" i="8"/>
  <c r="Y100" i="8"/>
  <c r="I103" i="8"/>
  <c r="T6" i="9"/>
  <c r="E10" i="9"/>
  <c r="U11" i="9"/>
  <c r="F12" i="9"/>
  <c r="FU15" i="9"/>
  <c r="DG15" i="9"/>
  <c r="DZ23" i="9"/>
  <c r="AT24" i="9"/>
  <c r="EZ24" i="9" s="1"/>
  <c r="FC25" i="9"/>
  <c r="DC27" i="9"/>
  <c r="DY27" i="9"/>
  <c r="FT28" i="9"/>
  <c r="F31" i="9"/>
  <c r="FE32" i="9"/>
  <c r="FH41" i="9"/>
  <c r="DP41" i="9"/>
  <c r="CT41" i="9"/>
  <c r="AO42" i="9"/>
  <c r="DY42" i="9" s="1"/>
  <c r="V43" i="9"/>
  <c r="FQ43" i="9"/>
  <c r="AD45" i="9"/>
  <c r="FF45" i="9" s="1"/>
  <c r="V47" i="9"/>
  <c r="F49" i="9"/>
  <c r="FH50" i="9"/>
  <c r="FR52" i="9"/>
  <c r="AT57" i="9"/>
  <c r="AT63" i="9"/>
  <c r="AC64" i="9"/>
  <c r="T66" i="9"/>
  <c r="CQ68" i="9"/>
  <c r="EI68" i="9"/>
  <c r="DC71" i="9"/>
  <c r="EU71" i="9"/>
  <c r="V74" i="9"/>
  <c r="AO80" i="9"/>
  <c r="EU80" i="9"/>
  <c r="U83" i="9"/>
  <c r="E97" i="9"/>
  <c r="E99" i="9"/>
  <c r="I41" i="5"/>
  <c r="H41" i="5"/>
  <c r="P41" i="5"/>
  <c r="L86" i="8"/>
  <c r="AA86" i="8"/>
  <c r="K86" i="8"/>
  <c r="N86" i="8"/>
  <c r="M86" i="8"/>
  <c r="H58" i="5"/>
  <c r="G58" i="5"/>
  <c r="J58" i="5"/>
  <c r="I58" i="5"/>
  <c r="J47" i="7"/>
  <c r="N47" i="7"/>
  <c r="G95" i="9"/>
  <c r="G88" i="9"/>
  <c r="G92" i="9"/>
  <c r="G84" i="9"/>
  <c r="G83" i="9"/>
  <c r="G82" i="9"/>
  <c r="G81" i="9"/>
  <c r="G80" i="9"/>
  <c r="G79" i="9"/>
  <c r="G102" i="9"/>
  <c r="G93" i="9"/>
  <c r="G75" i="9"/>
  <c r="G86" i="9"/>
  <c r="G70" i="9"/>
  <c r="G66" i="9"/>
  <c r="G71" i="9"/>
  <c r="G58" i="9"/>
  <c r="G51" i="9"/>
  <c r="G43" i="9"/>
  <c r="G35" i="9"/>
  <c r="G27" i="9"/>
  <c r="G63" i="9"/>
  <c r="G74" i="9"/>
  <c r="G53" i="9"/>
  <c r="G48" i="9"/>
  <c r="G13" i="9"/>
  <c r="G38" i="9"/>
  <c r="G33" i="9"/>
  <c r="G28" i="9"/>
  <c r="G78" i="9"/>
  <c r="G65" i="9"/>
  <c r="G25" i="9"/>
  <c r="G21" i="9"/>
  <c r="G9" i="9"/>
  <c r="G8" i="9"/>
  <c r="CQ6" i="9"/>
  <c r="G6" i="9"/>
  <c r="G97" i="9"/>
  <c r="G87" i="9"/>
  <c r="G18" i="9"/>
  <c r="G10" i="9"/>
  <c r="G106" i="9"/>
  <c r="G90" i="9"/>
  <c r="G46" i="9"/>
  <c r="G37" i="9"/>
  <c r="EI6" i="9"/>
  <c r="G77" i="9"/>
  <c r="G49" i="9"/>
  <c r="G40" i="9"/>
  <c r="G16" i="9"/>
  <c r="BU6" i="9"/>
  <c r="G101" i="9"/>
  <c r="W105" i="9"/>
  <c r="W97" i="9"/>
  <c r="W104" i="9"/>
  <c r="W84" i="9"/>
  <c r="W83" i="9"/>
  <c r="W82" i="9"/>
  <c r="W81" i="9"/>
  <c r="W80" i="9"/>
  <c r="W79" i="9"/>
  <c r="W88" i="9"/>
  <c r="W107" i="9"/>
  <c r="W92" i="9"/>
  <c r="W75" i="9"/>
  <c r="W103" i="9"/>
  <c r="W102" i="9"/>
  <c r="W96" i="9"/>
  <c r="W61" i="9"/>
  <c r="W65" i="9"/>
  <c r="W62" i="9"/>
  <c r="W86" i="9"/>
  <c r="W77" i="9"/>
  <c r="W51" i="9"/>
  <c r="W43" i="9"/>
  <c r="W35" i="9"/>
  <c r="W27" i="9"/>
  <c r="W90" i="9"/>
  <c r="W66" i="9"/>
  <c r="W54" i="9"/>
  <c r="W49" i="9"/>
  <c r="W44" i="9"/>
  <c r="W39" i="9"/>
  <c r="W34" i="9"/>
  <c r="W29" i="9"/>
  <c r="W13" i="9"/>
  <c r="W9" i="9"/>
  <c r="W8" i="9"/>
  <c r="DG6" i="9"/>
  <c r="W6" i="9"/>
  <c r="W106" i="9"/>
  <c r="W89" i="9"/>
  <c r="W73" i="9"/>
  <c r="W59" i="9"/>
  <c r="W100" i="9"/>
  <c r="W78" i="9"/>
  <c r="W57" i="9"/>
  <c r="W45" i="9"/>
  <c r="W42" i="9"/>
  <c r="W23" i="9"/>
  <c r="W76" i="9"/>
  <c r="W22" i="9"/>
  <c r="T12" i="8"/>
  <c r="S12" i="8"/>
  <c r="Z12" i="8"/>
  <c r="Y12" i="8"/>
  <c r="U12" i="8"/>
  <c r="J18" i="8"/>
  <c r="T48" i="8"/>
  <c r="S48" i="8"/>
  <c r="K48" i="8"/>
  <c r="J48" i="8"/>
  <c r="U48" i="8"/>
  <c r="T60" i="8"/>
  <c r="S60" i="8"/>
  <c r="L60" i="8"/>
  <c r="K60" i="8"/>
  <c r="U60" i="8"/>
  <c r="J68" i="8"/>
  <c r="U86" i="8"/>
  <c r="P91" i="8"/>
  <c r="O91" i="8"/>
  <c r="N91" i="8"/>
  <c r="M91" i="8"/>
  <c r="X93" i="8"/>
  <c r="H93" i="8"/>
  <c r="W93" i="8"/>
  <c r="L93" i="8"/>
  <c r="K93" i="8"/>
  <c r="L98" i="8"/>
  <c r="AA98" i="8"/>
  <c r="K98" i="8"/>
  <c r="O98" i="8"/>
  <c r="N98" i="8"/>
  <c r="X105" i="8"/>
  <c r="H105" i="8"/>
  <c r="V105" i="8"/>
  <c r="W105" i="8"/>
  <c r="G105" i="8"/>
  <c r="F105" i="8"/>
  <c r="N105" i="8"/>
  <c r="M105" i="8"/>
  <c r="AE35" i="9"/>
  <c r="DO35" i="9" s="1"/>
  <c r="CS35" i="9"/>
  <c r="AD42" i="9"/>
  <c r="AZ42" i="9" s="1"/>
  <c r="BV42" i="9" s="1"/>
  <c r="AE54" i="9"/>
  <c r="CS54" i="9"/>
  <c r="AE55" i="9"/>
  <c r="CS55" i="9" s="1"/>
  <c r="FF62" i="9"/>
  <c r="W68" i="9"/>
  <c r="W74" i="9"/>
  <c r="H10" i="5"/>
  <c r="G10" i="5"/>
  <c r="N123" i="7"/>
  <c r="AE71" i="9"/>
  <c r="G76" i="9"/>
  <c r="AO78" i="9"/>
  <c r="FQ78" i="9"/>
  <c r="EL83" i="9"/>
  <c r="CT83" i="9"/>
  <c r="AN87" i="9"/>
  <c r="AT91" i="9"/>
  <c r="EZ91" i="9" s="1"/>
  <c r="AO92" i="9"/>
  <c r="FF104" i="9"/>
  <c r="DN104" i="9"/>
  <c r="AD104" i="9"/>
  <c r="H26" i="5"/>
  <c r="G26" i="5"/>
  <c r="J26" i="5"/>
  <c r="I26" i="5"/>
  <c r="N11" i="7"/>
  <c r="J11" i="7" s="1"/>
  <c r="N83" i="7"/>
  <c r="N150" i="7"/>
  <c r="N159" i="7"/>
  <c r="N244" i="7"/>
  <c r="N311" i="7"/>
  <c r="N387" i="7"/>
  <c r="N463" i="7"/>
  <c r="H102" i="9"/>
  <c r="H94" i="9"/>
  <c r="H100" i="9"/>
  <c r="H95" i="9"/>
  <c r="H88" i="9"/>
  <c r="H106" i="9"/>
  <c r="H92" i="9"/>
  <c r="H84" i="9"/>
  <c r="H83" i="9"/>
  <c r="H82" i="9"/>
  <c r="H81" i="9"/>
  <c r="H80" i="9"/>
  <c r="H79" i="9"/>
  <c r="H78" i="9"/>
  <c r="H77" i="9"/>
  <c r="H76" i="9"/>
  <c r="H75" i="9"/>
  <c r="H74" i="9"/>
  <c r="H73" i="9"/>
  <c r="H72" i="9"/>
  <c r="H71" i="9"/>
  <c r="H70" i="9"/>
  <c r="H69" i="9"/>
  <c r="H86" i="9"/>
  <c r="H103" i="9"/>
  <c r="H97" i="9"/>
  <c r="H91" i="9"/>
  <c r="H85" i="9"/>
  <c r="H58" i="9"/>
  <c r="H63" i="9"/>
  <c r="H93" i="9"/>
  <c r="H56" i="9"/>
  <c r="H48" i="9"/>
  <c r="H40" i="9"/>
  <c r="H32" i="9"/>
  <c r="H65" i="9"/>
  <c r="H25" i="9"/>
  <c r="H21" i="9"/>
  <c r="H9" i="9"/>
  <c r="H8" i="9"/>
  <c r="CR6" i="9"/>
  <c r="H6" i="9"/>
  <c r="H60" i="9"/>
  <c r="H87" i="9"/>
  <c r="H43" i="9"/>
  <c r="H38" i="9"/>
  <c r="H33" i="9"/>
  <c r="H28" i="9"/>
  <c r="H18" i="9"/>
  <c r="H10" i="9"/>
  <c r="H99" i="9"/>
  <c r="H66" i="9"/>
  <c r="H49" i="9"/>
  <c r="H16" i="9"/>
  <c r="BV6" i="9"/>
  <c r="H101" i="9"/>
  <c r="H67" i="9"/>
  <c r="H59" i="9"/>
  <c r="H31" i="9"/>
  <c r="DN6" i="9"/>
  <c r="AZ6" i="9"/>
  <c r="H105" i="9"/>
  <c r="X104" i="9"/>
  <c r="X105" i="9"/>
  <c r="X102" i="9"/>
  <c r="X88" i="9"/>
  <c r="X84" i="9"/>
  <c r="X83" i="9"/>
  <c r="X82" i="9"/>
  <c r="X81" i="9"/>
  <c r="X80" i="9"/>
  <c r="X79" i="9"/>
  <c r="X78" i="9"/>
  <c r="X77" i="9"/>
  <c r="X76" i="9"/>
  <c r="X75" i="9"/>
  <c r="X74" i="9"/>
  <c r="X73" i="9"/>
  <c r="X72" i="9"/>
  <c r="X71" i="9"/>
  <c r="X70" i="9"/>
  <c r="X69" i="9"/>
  <c r="X89" i="9"/>
  <c r="X107" i="9"/>
  <c r="X92" i="9"/>
  <c r="X96" i="9"/>
  <c r="X85" i="9"/>
  <c r="X86" i="9"/>
  <c r="X51" i="9"/>
  <c r="X43" i="9"/>
  <c r="X35" i="9"/>
  <c r="X27" i="9"/>
  <c r="X58" i="9"/>
  <c r="X54" i="9"/>
  <c r="X49" i="9"/>
  <c r="X44" i="9"/>
  <c r="X39" i="9"/>
  <c r="X34" i="9"/>
  <c r="X29" i="9"/>
  <c r="X13" i="9"/>
  <c r="X9" i="9"/>
  <c r="X8" i="9"/>
  <c r="DH6" i="9"/>
  <c r="X6" i="9"/>
  <c r="X25" i="9"/>
  <c r="X18" i="9"/>
  <c r="X10" i="9"/>
  <c r="X106" i="9"/>
  <c r="X103" i="9"/>
  <c r="X66" i="9"/>
  <c r="X62" i="9"/>
  <c r="X59" i="9"/>
  <c r="X98" i="9"/>
  <c r="X53" i="9"/>
  <c r="X48" i="9"/>
  <c r="X21" i="9"/>
  <c r="X61" i="9"/>
  <c r="X22" i="9"/>
  <c r="X36" i="9"/>
  <c r="X33" i="9"/>
  <c r="FV6" i="9"/>
  <c r="X93" i="9"/>
  <c r="Z7" i="8"/>
  <c r="AA10" i="8"/>
  <c r="M10" i="8"/>
  <c r="V12" i="8"/>
  <c r="P15" i="8"/>
  <c r="U15" i="8"/>
  <c r="X17" i="8"/>
  <c r="H17" i="8"/>
  <c r="W17" i="8"/>
  <c r="K17" i="8"/>
  <c r="J17" i="8"/>
  <c r="U17" i="8"/>
  <c r="T24" i="8"/>
  <c r="S24" i="8"/>
  <c r="AA24" i="8"/>
  <c r="I24" i="8"/>
  <c r="Z24" i="8"/>
  <c r="H24" i="8"/>
  <c r="U24" i="8"/>
  <c r="J30" i="8"/>
  <c r="T36" i="8"/>
  <c r="S36" i="8"/>
  <c r="J36" i="8"/>
  <c r="AA36" i="8"/>
  <c r="I36" i="8"/>
  <c r="U36" i="8"/>
  <c r="V48" i="8"/>
  <c r="K56" i="8"/>
  <c r="V60" i="8"/>
  <c r="K68" i="8"/>
  <c r="T72" i="8"/>
  <c r="S72" i="8"/>
  <c r="M72" i="8"/>
  <c r="L72" i="8"/>
  <c r="U72" i="8"/>
  <c r="V86" i="8"/>
  <c r="V91" i="8"/>
  <c r="V93" i="8"/>
  <c r="V98" i="8"/>
  <c r="P103" i="8"/>
  <c r="O103" i="8"/>
  <c r="Q103" i="8"/>
  <c r="N103" i="8"/>
  <c r="U103" i="8"/>
  <c r="Z105" i="8"/>
  <c r="W10" i="9"/>
  <c r="G11" i="9"/>
  <c r="AO13" i="9"/>
  <c r="FQ13" i="9" s="1"/>
  <c r="AN16" i="9"/>
  <c r="ET16" i="9" s="1"/>
  <c r="X20" i="9"/>
  <c r="AE27" i="9"/>
  <c r="BA27" i="9" s="1"/>
  <c r="BW27" i="9" s="1"/>
  <c r="FG27" i="9"/>
  <c r="W31" i="9"/>
  <c r="W32" i="9"/>
  <c r="W38" i="9"/>
  <c r="G41" i="9"/>
  <c r="AE64" i="9"/>
  <c r="EK64" i="9"/>
  <c r="X68" i="9"/>
  <c r="FG79" i="9"/>
  <c r="FG89" i="9"/>
  <c r="CS89" i="9"/>
  <c r="DO89" i="9"/>
  <c r="EK89" i="9"/>
  <c r="ED91" i="9"/>
  <c r="W94" i="9"/>
  <c r="W95" i="9"/>
  <c r="AN97" i="9"/>
  <c r="W99" i="9"/>
  <c r="O35" i="5"/>
  <c r="N35" i="5"/>
  <c r="I35" i="5"/>
  <c r="H35" i="5"/>
  <c r="J7" i="7"/>
  <c r="N52" i="7"/>
  <c r="N119" i="7"/>
  <c r="N195" i="7"/>
  <c r="N271" i="7"/>
  <c r="N347" i="7"/>
  <c r="N499" i="7"/>
  <c r="AA7" i="8"/>
  <c r="V10" i="8"/>
  <c r="W12" i="8"/>
  <c r="V15" i="8"/>
  <c r="V17" i="8"/>
  <c r="L22" i="8"/>
  <c r="AA22" i="8"/>
  <c r="K22" i="8"/>
  <c r="N22" i="8"/>
  <c r="M22" i="8"/>
  <c r="U22" i="8"/>
  <c r="V24" i="8"/>
  <c r="P27" i="8"/>
  <c r="O27" i="8"/>
  <c r="N27" i="8"/>
  <c r="M27" i="8"/>
  <c r="U27" i="8"/>
  <c r="X29" i="8"/>
  <c r="H29" i="8"/>
  <c r="W29" i="8"/>
  <c r="G29" i="8"/>
  <c r="L29" i="8"/>
  <c r="K29" i="8"/>
  <c r="U29" i="8"/>
  <c r="L34" i="8"/>
  <c r="AA34" i="8"/>
  <c r="K34" i="8"/>
  <c r="O34" i="8"/>
  <c r="N34" i="8"/>
  <c r="U34" i="8"/>
  <c r="V36" i="8"/>
  <c r="X41" i="8"/>
  <c r="H41" i="8"/>
  <c r="W41" i="8"/>
  <c r="G41" i="8"/>
  <c r="M41" i="8"/>
  <c r="L41" i="8"/>
  <c r="U41" i="8"/>
  <c r="L46" i="8"/>
  <c r="AA46" i="8"/>
  <c r="K46" i="8"/>
  <c r="P46" i="8"/>
  <c r="O46" i="8"/>
  <c r="U46" i="8"/>
  <c r="W48" i="8"/>
  <c r="X53" i="8"/>
  <c r="H53" i="8"/>
  <c r="W53" i="8"/>
  <c r="G53" i="8"/>
  <c r="N53" i="8"/>
  <c r="M53" i="8"/>
  <c r="U53" i="8"/>
  <c r="W60" i="8"/>
  <c r="V72" i="8"/>
  <c r="T84" i="8"/>
  <c r="S84" i="8"/>
  <c r="N84" i="8"/>
  <c r="M84" i="8"/>
  <c r="U84" i="8"/>
  <c r="W86" i="8"/>
  <c r="W91" i="8"/>
  <c r="Y93" i="8"/>
  <c r="W98" i="8"/>
  <c r="V103" i="8"/>
  <c r="AA105" i="8"/>
  <c r="FU6" i="9"/>
  <c r="H11" i="9"/>
  <c r="AO16" i="9"/>
  <c r="DP27" i="9"/>
  <c r="FH27" i="9"/>
  <c r="CT27" i="9"/>
  <c r="EL27" i="9"/>
  <c r="DB30" i="9"/>
  <c r="X31" i="9"/>
  <c r="X32" i="9"/>
  <c r="G34" i="9"/>
  <c r="X38" i="9"/>
  <c r="H41" i="9"/>
  <c r="FP57" i="9"/>
  <c r="ET57" i="9"/>
  <c r="DX57" i="9"/>
  <c r="DB57" i="9"/>
  <c r="G60" i="9"/>
  <c r="EJ62" i="9"/>
  <c r="W63" i="9"/>
  <c r="AF64" i="9"/>
  <c r="AE70" i="9"/>
  <c r="FH79" i="9"/>
  <c r="DP79" i="9"/>
  <c r="W87" i="9"/>
  <c r="W93" i="9"/>
  <c r="X94" i="9"/>
  <c r="X95" i="9"/>
  <c r="DB96" i="9"/>
  <c r="ET96" i="9"/>
  <c r="FP96" i="9"/>
  <c r="DX96" i="9"/>
  <c r="X97" i="9"/>
  <c r="X99" i="9"/>
  <c r="AF104" i="9"/>
  <c r="FH104" i="9" s="1"/>
  <c r="DO95" i="9"/>
  <c r="CS95" i="9"/>
  <c r="EK95" i="9"/>
  <c r="FG95" i="9"/>
  <c r="AE98" i="9"/>
  <c r="CS98" i="9" s="1"/>
  <c r="M21" i="5"/>
  <c r="L21" i="5"/>
  <c r="M53" i="5"/>
  <c r="L53" i="5"/>
  <c r="I100" i="9"/>
  <c r="I105" i="9"/>
  <c r="I99" i="9"/>
  <c r="I106" i="9"/>
  <c r="I91" i="9"/>
  <c r="I102" i="9"/>
  <c r="I88" i="9"/>
  <c r="I103" i="9"/>
  <c r="I97" i="9"/>
  <c r="I72" i="9"/>
  <c r="I93" i="9"/>
  <c r="I56" i="9"/>
  <c r="I48" i="9"/>
  <c r="I40" i="9"/>
  <c r="I32" i="9"/>
  <c r="I107" i="9"/>
  <c r="I68" i="9"/>
  <c r="I25" i="9"/>
  <c r="I24" i="9"/>
  <c r="I23" i="9"/>
  <c r="I22" i="9"/>
  <c r="I21" i="9"/>
  <c r="I87" i="9"/>
  <c r="I78" i="9"/>
  <c r="I43" i="9"/>
  <c r="I38" i="9"/>
  <c r="I33" i="9"/>
  <c r="I28" i="9"/>
  <c r="I18" i="9"/>
  <c r="I10" i="9"/>
  <c r="I52" i="9"/>
  <c r="I42" i="9"/>
  <c r="I15" i="9"/>
  <c r="I81" i="9"/>
  <c r="I63" i="9"/>
  <c r="I60" i="9"/>
  <c r="I47" i="9"/>
  <c r="I37" i="9"/>
  <c r="P11" i="8"/>
  <c r="S11" i="8"/>
  <c r="L30" i="8"/>
  <c r="AA30" i="8"/>
  <c r="K30" i="8"/>
  <c r="S30" i="8"/>
  <c r="X61" i="8"/>
  <c r="H61" i="8"/>
  <c r="W61" i="8"/>
  <c r="G61" i="8"/>
  <c r="S61" i="8"/>
  <c r="T68" i="8"/>
  <c r="S68" i="8"/>
  <c r="Q68" i="8"/>
  <c r="P75" i="8"/>
  <c r="O75" i="8"/>
  <c r="S75" i="8"/>
  <c r="L94" i="8"/>
  <c r="AA94" i="8"/>
  <c r="K94" i="8"/>
  <c r="S94" i="8"/>
  <c r="CS6" i="9"/>
  <c r="I11" i="9"/>
  <c r="I19" i="9"/>
  <c r="AN24" i="9"/>
  <c r="I34" i="9"/>
  <c r="AN54" i="9"/>
  <c r="FH56" i="9"/>
  <c r="DP56" i="9"/>
  <c r="CT56" i="9"/>
  <c r="EL56" i="9"/>
  <c r="I82" i="9"/>
  <c r="I92" i="9"/>
  <c r="FH98" i="9"/>
  <c r="AF98" i="9"/>
  <c r="EL98" i="9" s="1"/>
  <c r="F12" i="5"/>
  <c r="E12" i="5"/>
  <c r="N20" i="5"/>
  <c r="M20" i="5"/>
  <c r="F44" i="5"/>
  <c r="E44" i="5"/>
  <c r="N52" i="5"/>
  <c r="M52" i="5"/>
  <c r="N43" i="7"/>
  <c r="N107" i="7"/>
  <c r="N171" i="7"/>
  <c r="N235" i="7"/>
  <c r="N299" i="7"/>
  <c r="N363" i="7"/>
  <c r="N427" i="7"/>
  <c r="N491" i="7"/>
  <c r="J107" i="9"/>
  <c r="J105" i="9"/>
  <c r="J99" i="9"/>
  <c r="J91" i="9"/>
  <c r="J103" i="9"/>
  <c r="J96" i="9"/>
  <c r="J102" i="9"/>
  <c r="J88" i="9"/>
  <c r="J106" i="9"/>
  <c r="J72" i="9"/>
  <c r="J90" i="9"/>
  <c r="J86" i="9"/>
  <c r="J74" i="9"/>
  <c r="J69" i="9"/>
  <c r="J63" i="9"/>
  <c r="J68" i="9"/>
  <c r="J25" i="9"/>
  <c r="J24" i="9"/>
  <c r="J23" i="9"/>
  <c r="J22" i="9"/>
  <c r="J21" i="9"/>
  <c r="J20" i="9"/>
  <c r="J19" i="9"/>
  <c r="J18" i="9"/>
  <c r="J17" i="9"/>
  <c r="J16" i="9"/>
  <c r="J15" i="9"/>
  <c r="J14" i="9"/>
  <c r="J13" i="9"/>
  <c r="J12" i="9"/>
  <c r="M12" i="8" s="1"/>
  <c r="J11" i="9"/>
  <c r="J10" i="9"/>
  <c r="J85" i="9"/>
  <c r="J78" i="9"/>
  <c r="J59" i="9"/>
  <c r="J53" i="9"/>
  <c r="J45" i="9"/>
  <c r="J37" i="9"/>
  <c r="J29" i="9"/>
  <c r="J81" i="9"/>
  <c r="J60" i="9"/>
  <c r="J71" i="9"/>
  <c r="J57" i="9"/>
  <c r="FH6" i="9"/>
  <c r="J97" i="9"/>
  <c r="J93" i="9"/>
  <c r="J52" i="9"/>
  <c r="J47" i="9"/>
  <c r="J42" i="9"/>
  <c r="J101" i="9"/>
  <c r="J95" i="9"/>
  <c r="BX6" i="9"/>
  <c r="T11" i="8"/>
  <c r="L18" i="8"/>
  <c r="AA18" i="8"/>
  <c r="K18" i="8"/>
  <c r="S18" i="8"/>
  <c r="T30" i="8"/>
  <c r="X49" i="8"/>
  <c r="H49" i="8"/>
  <c r="W49" i="8"/>
  <c r="G49" i="8"/>
  <c r="S49" i="8"/>
  <c r="T56" i="8"/>
  <c r="S56" i="8"/>
  <c r="Q56" i="8"/>
  <c r="T61" i="8"/>
  <c r="P63" i="8"/>
  <c r="O63" i="8"/>
  <c r="S63" i="8"/>
  <c r="R68" i="8"/>
  <c r="T75" i="8"/>
  <c r="L82" i="8"/>
  <c r="AA82" i="8"/>
  <c r="K82" i="8"/>
  <c r="S82" i="8"/>
  <c r="T94" i="8"/>
  <c r="BA6" i="9"/>
  <c r="CT6" i="9"/>
  <c r="DO6" i="9"/>
  <c r="ET12" i="9"/>
  <c r="DB12" i="9"/>
  <c r="AN12" i="9"/>
  <c r="ET25" i="9"/>
  <c r="DX25" i="9"/>
  <c r="DB25" i="9"/>
  <c r="FP25" i="9"/>
  <c r="I31" i="9"/>
  <c r="J34" i="9"/>
  <c r="J40" i="9"/>
  <c r="J43" i="9"/>
  <c r="AO54" i="9"/>
  <c r="BK54" i="9" s="1"/>
  <c r="CG54" i="9" s="1"/>
  <c r="DC54" i="9"/>
  <c r="DY54" i="9"/>
  <c r="I59" i="9"/>
  <c r="I67" i="9"/>
  <c r="I77" i="9"/>
  <c r="J82" i="9"/>
  <c r="J92" i="9"/>
  <c r="I101" i="9"/>
  <c r="AN105" i="9"/>
  <c r="ET11" i="9"/>
  <c r="ET19" i="9"/>
  <c r="DB83" i="9"/>
  <c r="AO104" i="9"/>
  <c r="DC104" i="9"/>
  <c r="R103" i="9"/>
  <c r="R89" i="9"/>
  <c r="R101" i="9"/>
  <c r="R93" i="9"/>
  <c r="R107" i="9"/>
  <c r="R100" i="9"/>
  <c r="R99" i="9"/>
  <c r="R91" i="9"/>
  <c r="R76" i="9"/>
  <c r="R95" i="9"/>
  <c r="R68" i="9"/>
  <c r="R67" i="9"/>
  <c r="R66" i="9"/>
  <c r="R65" i="9"/>
  <c r="R94" i="9"/>
  <c r="R82" i="9"/>
  <c r="R79" i="9"/>
  <c r="R77" i="9"/>
  <c r="R72" i="9"/>
  <c r="R59" i="9"/>
  <c r="R98" i="9"/>
  <c r="R90" i="9"/>
  <c r="R61" i="9"/>
  <c r="R52" i="9"/>
  <c r="R44" i="9"/>
  <c r="R36" i="9"/>
  <c r="R28" i="9"/>
  <c r="R81" i="9"/>
  <c r="R73" i="9"/>
  <c r="AO6" i="9"/>
  <c r="DY6" i="9"/>
  <c r="S11" i="9"/>
  <c r="S19" i="9"/>
  <c r="S30" i="9"/>
  <c r="S35" i="9"/>
  <c r="AN35" i="9"/>
  <c r="S40" i="9"/>
  <c r="AN40" i="9"/>
  <c r="DB40" i="9" s="1"/>
  <c r="S45" i="9"/>
  <c r="AN45" i="9"/>
  <c r="DB45" i="9" s="1"/>
  <c r="S50" i="9"/>
  <c r="S55" i="9"/>
  <c r="AN55" i="9"/>
  <c r="DX55" i="9" s="1"/>
  <c r="S83" i="9"/>
  <c r="AN30" i="9"/>
  <c r="S95" i="9"/>
  <c r="S103" i="9"/>
  <c r="S101" i="9"/>
  <c r="S93" i="9"/>
  <c r="S98" i="9"/>
  <c r="S107" i="9"/>
  <c r="S100" i="9"/>
  <c r="S99" i="9"/>
  <c r="S97" i="9"/>
  <c r="S94" i="9"/>
  <c r="S90" i="9"/>
  <c r="S87" i="9"/>
  <c r="S68" i="9"/>
  <c r="S67" i="9"/>
  <c r="S66" i="9"/>
  <c r="S65" i="9"/>
  <c r="S64" i="9"/>
  <c r="S63" i="9"/>
  <c r="S62" i="9"/>
  <c r="S61" i="9"/>
  <c r="S60" i="9"/>
  <c r="S59" i="9"/>
  <c r="S58" i="9"/>
  <c r="S57" i="9"/>
  <c r="S106" i="9"/>
  <c r="S89" i="9"/>
  <c r="S82" i="9"/>
  <c r="S73" i="9"/>
  <c r="S81" i="9"/>
  <c r="S76" i="9"/>
  <c r="S70" i="9"/>
  <c r="S49" i="9"/>
  <c r="S41" i="9"/>
  <c r="S33" i="9"/>
  <c r="R14" i="9"/>
  <c r="R23" i="9"/>
  <c r="R26" i="9"/>
  <c r="R31" i="9"/>
  <c r="R58" i="9"/>
  <c r="S72" i="9"/>
  <c r="R85" i="9"/>
  <c r="R102" i="9"/>
  <c r="ET15" i="9" l="1"/>
  <c r="CR37" i="9"/>
  <c r="DZ29" i="9"/>
  <c r="DK37" i="9"/>
  <c r="DM24" i="9"/>
  <c r="DB87" i="9"/>
  <c r="DX87" i="9"/>
  <c r="DU10" i="9"/>
  <c r="CY10" i="9"/>
  <c r="BE10" i="9"/>
  <c r="CA10" i="9" s="1"/>
  <c r="CW10" i="9"/>
  <c r="DS10" i="9"/>
  <c r="BJ62" i="9"/>
  <c r="CF62" i="9" s="1"/>
  <c r="ET62" i="9"/>
  <c r="FP62" i="9"/>
  <c r="EG61" i="9"/>
  <c r="AG31" i="9"/>
  <c r="EM31" i="9" s="1"/>
  <c r="DY47" i="9"/>
  <c r="FQ47" i="9"/>
  <c r="FP86" i="9"/>
  <c r="EB19" i="9"/>
  <c r="EX19" i="9"/>
  <c r="DC8" i="9"/>
  <c r="FD100" i="9"/>
  <c r="FE24" i="9"/>
  <c r="AR26" i="9"/>
  <c r="EX26" i="9" s="1"/>
  <c r="FG14" i="9"/>
  <c r="CS29" i="9"/>
  <c r="EL87" i="9"/>
  <c r="BJ78" i="9"/>
  <c r="CF78" i="9" s="1"/>
  <c r="DX78" i="9"/>
  <c r="DO58" i="9"/>
  <c r="AE58" i="9"/>
  <c r="CS58" i="9" s="1"/>
  <c r="BM25" i="9"/>
  <c r="CI25" i="9" s="1"/>
  <c r="FS25" i="9"/>
  <c r="BB84" i="9"/>
  <c r="BX84" i="9" s="1"/>
  <c r="CT84" i="9"/>
  <c r="EL84" i="9"/>
  <c r="DF82" i="9"/>
  <c r="FE57" i="9"/>
  <c r="ET41" i="9"/>
  <c r="FP41" i="9"/>
  <c r="AN41" i="9"/>
  <c r="DX41" i="9" s="1"/>
  <c r="EB21" i="9"/>
  <c r="FT21" i="9"/>
  <c r="CP100" i="9"/>
  <c r="EH88" i="9"/>
  <c r="FD88" i="9"/>
  <c r="BP46" i="9"/>
  <c r="CL46" i="9" s="1"/>
  <c r="DH46" i="9"/>
  <c r="DY22" i="9"/>
  <c r="FT83" i="9"/>
  <c r="AZ30" i="9"/>
  <c r="BV30" i="9" s="1"/>
  <c r="EJ30" i="9"/>
  <c r="BN20" i="9"/>
  <c r="CJ20" i="9" s="1"/>
  <c r="FT20" i="9"/>
  <c r="BH22" i="9"/>
  <c r="CD22" i="9" s="1"/>
  <c r="CZ22" i="9"/>
  <c r="AE46" i="9"/>
  <c r="FG46" i="9"/>
  <c r="ET88" i="9"/>
  <c r="DX54" i="9"/>
  <c r="ET54" i="9"/>
  <c r="CS46" i="9"/>
  <c r="DB86" i="9"/>
  <c r="BO53" i="9"/>
  <c r="CK53" i="9" s="1"/>
  <c r="EY53" i="9"/>
  <c r="EC53" i="9"/>
  <c r="DG41" i="9"/>
  <c r="EY41" i="9"/>
  <c r="FQ8" i="9"/>
  <c r="EH100" i="9"/>
  <c r="DF11" i="9"/>
  <c r="FT11" i="9"/>
  <c r="EB11" i="9"/>
  <c r="ET78" i="9"/>
  <c r="AW28" i="9"/>
  <c r="BS28" i="9" s="1"/>
  <c r="FC28" i="9"/>
  <c r="EX20" i="9"/>
  <c r="EV42" i="9"/>
  <c r="FG50" i="9"/>
  <c r="DB29" i="9"/>
  <c r="BJ29" i="9"/>
  <c r="CF29" i="9" s="1"/>
  <c r="ET29" i="9"/>
  <c r="DX29" i="9"/>
  <c r="FP29" i="9"/>
  <c r="BK91" i="9"/>
  <c r="CG91" i="9" s="1"/>
  <c r="FQ91" i="9"/>
  <c r="DY91" i="9"/>
  <c r="FQ84" i="9"/>
  <c r="FP18" i="9"/>
  <c r="DM59" i="9"/>
  <c r="EI59" i="9"/>
  <c r="BK46" i="9"/>
  <c r="CG46" i="9" s="1"/>
  <c r="DC46" i="9"/>
  <c r="EU46" i="9"/>
  <c r="DY46" i="9"/>
  <c r="FS68" i="9"/>
  <c r="EW68" i="9"/>
  <c r="DQ65" i="9"/>
  <c r="EZ19" i="9"/>
  <c r="DH19" i="9"/>
  <c r="FV19" i="9"/>
  <c r="BM84" i="9"/>
  <c r="CI84" i="9" s="1"/>
  <c r="EW84" i="9"/>
  <c r="EA84" i="9"/>
  <c r="BG88" i="9"/>
  <c r="CC88" i="9" s="1"/>
  <c r="DU88" i="9"/>
  <c r="FM88" i="9"/>
  <c r="DL16" i="9"/>
  <c r="FD16" i="9" s="1"/>
  <c r="I16" i="8" s="1"/>
  <c r="EB56" i="9"/>
  <c r="EX56" i="9"/>
  <c r="EV36" i="9"/>
  <c r="FR36" i="9"/>
  <c r="DZ36" i="9"/>
  <c r="FH80" i="9"/>
  <c r="FG80" i="9"/>
  <c r="CO25" i="9"/>
  <c r="FH94" i="9"/>
  <c r="EH39" i="9"/>
  <c r="CQ23" i="9"/>
  <c r="FV30" i="9"/>
  <c r="ED30" i="9"/>
  <c r="EA81" i="9"/>
  <c r="DP66" i="9"/>
  <c r="BO30" i="9"/>
  <c r="CK30" i="9" s="1"/>
  <c r="FU30" i="9"/>
  <c r="EC30" i="9"/>
  <c r="EB68" i="9"/>
  <c r="FC37" i="9"/>
  <c r="AA37" i="9"/>
  <c r="AW37" i="9" s="1"/>
  <c r="BS37" i="9" s="1"/>
  <c r="EG37" i="9"/>
  <c r="DH41" i="9"/>
  <c r="FU101" i="9"/>
  <c r="EY101" i="9"/>
  <c r="EC101" i="9"/>
  <c r="AS11" i="9"/>
  <c r="FU11" i="9"/>
  <c r="EC11" i="9"/>
  <c r="AC56" i="9"/>
  <c r="AC24" i="9"/>
  <c r="AC62" i="9"/>
  <c r="FE62" i="9" s="1"/>
  <c r="DM62" i="9"/>
  <c r="FE91" i="9"/>
  <c r="AC91" i="9"/>
  <c r="CQ91" i="9"/>
  <c r="EM65" i="9"/>
  <c r="AW92" i="9"/>
  <c r="BS92" i="9" s="1"/>
  <c r="DK92" i="9"/>
  <c r="DE60" i="9"/>
  <c r="FS60" i="9"/>
  <c r="DX15" i="9"/>
  <c r="FP15" i="9"/>
  <c r="AN15" i="9"/>
  <c r="BJ15" i="9" s="1"/>
  <c r="CF15" i="9" s="1"/>
  <c r="DB15" i="9"/>
  <c r="FE104" i="9"/>
  <c r="EL8" i="9"/>
  <c r="CT8" i="9"/>
  <c r="DB80" i="9"/>
  <c r="ET80" i="9"/>
  <c r="DU54" i="9"/>
  <c r="EQ54" i="9"/>
  <c r="FM54" i="9"/>
  <c r="BH9" i="9"/>
  <c r="CD9" i="9" s="1"/>
  <c r="CZ9" i="9"/>
  <c r="ER9" i="9"/>
  <c r="CS39" i="9"/>
  <c r="DO55" i="9"/>
  <c r="EV25" i="9"/>
  <c r="FQ46" i="9"/>
  <c r="DC91" i="9"/>
  <c r="CQ61" i="9"/>
  <c r="DM104" i="9"/>
  <c r="EK66" i="9"/>
  <c r="DO66" i="9"/>
  <c r="DP77" i="9"/>
  <c r="EL77" i="9"/>
  <c r="CT66" i="9"/>
  <c r="DE34" i="9"/>
  <c r="DK25" i="9"/>
  <c r="CR107" i="9"/>
  <c r="FH77" i="9"/>
  <c r="FD39" i="9"/>
  <c r="FG65" i="9"/>
  <c r="EK65" i="9"/>
  <c r="EH20" i="9"/>
  <c r="BN60" i="9"/>
  <c r="CJ60" i="9" s="1"/>
  <c r="DF60" i="9"/>
  <c r="CR44" i="9"/>
  <c r="FF44" i="9"/>
  <c r="EL66" i="9"/>
  <c r="BH82" i="9"/>
  <c r="CD82" i="9" s="1"/>
  <c r="ER82" i="9"/>
  <c r="FN82" i="9"/>
  <c r="EB35" i="9"/>
  <c r="EK90" i="9"/>
  <c r="AK43" i="9"/>
  <c r="CY43" i="9" s="1"/>
  <c r="EQ43" i="9"/>
  <c r="DU43" i="9"/>
  <c r="EA68" i="9"/>
  <c r="FH46" i="9"/>
  <c r="EW66" i="9"/>
  <c r="DE66" i="9"/>
  <c r="AQ66" i="9"/>
  <c r="BM66" i="9" s="1"/>
  <c r="CI66" i="9" s="1"/>
  <c r="DX104" i="9"/>
  <c r="BN22" i="9"/>
  <c r="CJ22" i="9" s="1"/>
  <c r="FT22" i="9"/>
  <c r="DP94" i="9"/>
  <c r="EI23" i="9"/>
  <c r="BM81" i="9"/>
  <c r="CI81" i="9" s="1"/>
  <c r="EW81" i="9"/>
  <c r="CQ69" i="9"/>
  <c r="FE69" i="9"/>
  <c r="EI69" i="9"/>
  <c r="CO92" i="9"/>
  <c r="EA34" i="9"/>
  <c r="DN107" i="9"/>
  <c r="DZ81" i="9"/>
  <c r="FR81" i="9"/>
  <c r="DG101" i="9"/>
  <c r="AQ101" i="9"/>
  <c r="DO17" i="9"/>
  <c r="BM102" i="9"/>
  <c r="CI102" i="9" s="1"/>
  <c r="EW102" i="9"/>
  <c r="EA102" i="9"/>
  <c r="DK21" i="9"/>
  <c r="EG21" i="9"/>
  <c r="FC21" i="9"/>
  <c r="CT46" i="9"/>
  <c r="FH39" i="9"/>
  <c r="DX88" i="9"/>
  <c r="EL94" i="9"/>
  <c r="EY40" i="9"/>
  <c r="EH87" i="9"/>
  <c r="AO88" i="9"/>
  <c r="FQ88" i="9"/>
  <c r="AD27" i="9"/>
  <c r="DN27" i="9"/>
  <c r="FF27" i="9"/>
  <c r="DG48" i="9"/>
  <c r="FS34" i="9"/>
  <c r="EG92" i="9"/>
  <c r="FF107" i="9"/>
  <c r="EW101" i="9"/>
  <c r="EK53" i="9"/>
  <c r="FV42" i="9"/>
  <c r="BB30" i="9"/>
  <c r="BX30" i="9" s="1"/>
  <c r="FH30" i="9"/>
  <c r="CT30" i="9"/>
  <c r="AY44" i="9"/>
  <c r="BU44" i="9" s="1"/>
  <c r="FE44" i="9"/>
  <c r="EN33" i="9"/>
  <c r="BJ84" i="9"/>
  <c r="CF84" i="9" s="1"/>
  <c r="DB84" i="9"/>
  <c r="DX84" i="9"/>
  <c r="ET84" i="9"/>
  <c r="DE35" i="9"/>
  <c r="EW35" i="9"/>
  <c r="BN80" i="9"/>
  <c r="CJ80" i="9" s="1"/>
  <c r="EB80" i="9"/>
  <c r="FK10" i="9"/>
  <c r="DX62" i="9"/>
  <c r="DP84" i="9"/>
  <c r="FV45" i="9"/>
  <c r="FT56" i="9"/>
  <c r="AY107" i="9"/>
  <c r="BU107" i="9" s="1"/>
  <c r="FE107" i="9"/>
  <c r="AO96" i="9"/>
  <c r="AR40" i="9"/>
  <c r="CT55" i="9"/>
  <c r="DP55" i="9"/>
  <c r="EL55" i="9"/>
  <c r="AF55" i="9"/>
  <c r="BB55" i="9" s="1"/>
  <c r="BX55" i="9" s="1"/>
  <c r="FF37" i="9"/>
  <c r="EJ37" i="9"/>
  <c r="DN37" i="9"/>
  <c r="EY48" i="9"/>
  <c r="AD37" i="9"/>
  <c r="AZ37" i="9" s="1"/>
  <c r="BV37" i="9" s="1"/>
  <c r="EW34" i="9"/>
  <c r="FC92" i="9"/>
  <c r="EX21" i="9"/>
  <c r="EI105" i="9"/>
  <c r="DD68" i="9"/>
  <c r="AP29" i="9"/>
  <c r="EV29" i="9" s="1"/>
  <c r="EL100" i="9"/>
  <c r="EK58" i="9"/>
  <c r="EZ46" i="9"/>
  <c r="EL30" i="9"/>
  <c r="FJ33" i="9"/>
  <c r="AI16" i="9"/>
  <c r="BE16" i="9" s="1"/>
  <c r="CA16" i="9" s="1"/>
  <c r="EI85" i="9"/>
  <c r="DM85" i="9"/>
  <c r="CQ85" i="9"/>
  <c r="AA21" i="9"/>
  <c r="AW21" i="9" s="1"/>
  <c r="BS21" i="9" s="1"/>
  <c r="FS35" i="9"/>
  <c r="BK69" i="9"/>
  <c r="CG69" i="9" s="1"/>
  <c r="DY69" i="9"/>
  <c r="EU69" i="9"/>
  <c r="BH74" i="9"/>
  <c r="CD74" i="9" s="1"/>
  <c r="FN74" i="9"/>
  <c r="AT87" i="9"/>
  <c r="EZ87" i="9"/>
  <c r="AT12" i="9"/>
  <c r="DH42" i="9"/>
  <c r="ED42" i="9"/>
  <c r="DB56" i="9"/>
  <c r="DD77" i="9"/>
  <c r="AD55" i="9"/>
  <c r="AN51" i="9"/>
  <c r="AN13" i="9"/>
  <c r="AE57" i="9"/>
  <c r="DO57" i="9"/>
  <c r="AS21" i="9"/>
  <c r="FH83" i="9"/>
  <c r="FQ71" i="9"/>
  <c r="EH107" i="9"/>
  <c r="AE39" i="9"/>
  <c r="DB21" i="9"/>
  <c r="AR83" i="9"/>
  <c r="EX83" i="9" s="1"/>
  <c r="FE61" i="9"/>
  <c r="DG30" i="9"/>
  <c r="EZ14" i="9"/>
  <c r="O10" i="8"/>
  <c r="FL45" i="9"/>
  <c r="AD29" i="9"/>
  <c r="CT48" i="9"/>
  <c r="FV17" i="9"/>
  <c r="CS49" i="9"/>
  <c r="FN22" i="9"/>
  <c r="CU58" i="9"/>
  <c r="AO29" i="9"/>
  <c r="AD89" i="9"/>
  <c r="AN39" i="9"/>
  <c r="CT36" i="9"/>
  <c r="AD57" i="9"/>
  <c r="AN50" i="9"/>
  <c r="ET50" i="9"/>
  <c r="AD19" i="9"/>
  <c r="FF19" i="9"/>
  <c r="CO71" i="9"/>
  <c r="AA71" i="9"/>
  <c r="DK71" i="9" s="1"/>
  <c r="AO37" i="9"/>
  <c r="FQ37" i="9" s="1"/>
  <c r="DY37" i="9"/>
  <c r="DM36" i="9"/>
  <c r="AC36" i="9"/>
  <c r="FE36" i="9" s="1"/>
  <c r="EK85" i="9"/>
  <c r="FQ77" i="9"/>
  <c r="AO17" i="9"/>
  <c r="FQ17" i="9"/>
  <c r="AF35" i="9"/>
  <c r="FH35" i="9"/>
  <c r="DP36" i="9"/>
  <c r="AO15" i="9"/>
  <c r="FQ15" i="9" s="1"/>
  <c r="DY15" i="9"/>
  <c r="DC15" i="9"/>
  <c r="AB80" i="9"/>
  <c r="EH80" i="9"/>
  <c r="CP80" i="9"/>
  <c r="DH23" i="9"/>
  <c r="ED23" i="9"/>
  <c r="AT23" i="9"/>
  <c r="AE62" i="9"/>
  <c r="EK62" i="9"/>
  <c r="AT52" i="9"/>
  <c r="EZ52" i="9" s="1"/>
  <c r="FU17" i="9"/>
  <c r="AS17" i="9"/>
  <c r="EC17" i="9"/>
  <c r="AC54" i="9"/>
  <c r="EI54" i="9" s="1"/>
  <c r="AF62" i="9"/>
  <c r="AD54" i="9"/>
  <c r="DN54" i="9" s="1"/>
  <c r="AN74" i="9"/>
  <c r="AE76" i="9"/>
  <c r="AE17" i="9"/>
  <c r="FG17" i="9"/>
  <c r="AT40" i="9"/>
  <c r="AC20" i="9"/>
  <c r="FP50" i="9"/>
  <c r="CS57" i="9"/>
  <c r="DL80" i="9"/>
  <c r="EH16" i="9"/>
  <c r="EB75" i="9"/>
  <c r="CP57" i="9"/>
  <c r="EG50" i="9"/>
  <c r="DM105" i="9"/>
  <c r="CP99" i="9"/>
  <c r="EG80" i="9"/>
  <c r="CS90" i="9"/>
  <c r="CQ99" i="9"/>
  <c r="FR12" i="9"/>
  <c r="FD20" i="9"/>
  <c r="AN18" i="9"/>
  <c r="CT9" i="9"/>
  <c r="EA56" i="9"/>
  <c r="DD60" i="9"/>
  <c r="EK29" i="9"/>
  <c r="BB41" i="9"/>
  <c r="BX41" i="9" s="1"/>
  <c r="DF20" i="9"/>
  <c r="FQ56" i="9"/>
  <c r="DU52" i="9"/>
  <c r="AE12" i="9"/>
  <c r="FR20" i="9"/>
  <c r="FI65" i="9"/>
  <c r="EU79" i="9"/>
  <c r="CY22" i="9"/>
  <c r="AF76" i="9"/>
  <c r="CS27" i="9"/>
  <c r="EI50" i="9"/>
  <c r="EH57" i="9"/>
  <c r="EH99" i="9"/>
  <c r="DD27" i="9"/>
  <c r="EI99" i="9"/>
  <c r="EV56" i="9"/>
  <c r="DO74" i="9"/>
  <c r="EV60" i="9"/>
  <c r="FS37" i="9"/>
  <c r="FM52" i="9"/>
  <c r="EJ15" i="9"/>
  <c r="EX35" i="9"/>
  <c r="AN33" i="9"/>
  <c r="FP33" i="9"/>
  <c r="AD64" i="9"/>
  <c r="EK27" i="9"/>
  <c r="AB16" i="9"/>
  <c r="CP16" i="9" s="1"/>
  <c r="EW22" i="9"/>
  <c r="FD57" i="9"/>
  <c r="CQ52" i="9"/>
  <c r="AL16" i="9"/>
  <c r="DB19" i="9"/>
  <c r="CP29" i="9"/>
  <c r="CS17" i="9"/>
  <c r="EQ52" i="9"/>
  <c r="EI57" i="9"/>
  <c r="CT39" i="9"/>
  <c r="CX9" i="9"/>
  <c r="DT81" i="9"/>
  <c r="FG39" i="9"/>
  <c r="DN24" i="9"/>
  <c r="EI31" i="9"/>
  <c r="DK69" i="9"/>
  <c r="AA69" i="9"/>
  <c r="EX52" i="9"/>
  <c r="AR52" i="9"/>
  <c r="AF89" i="9"/>
  <c r="EL32" i="9"/>
  <c r="ET63" i="9"/>
  <c r="EG45" i="9"/>
  <c r="EB28" i="9"/>
  <c r="DZ58" i="9"/>
  <c r="EJ19" i="9"/>
  <c r="DF58" i="9"/>
  <c r="FE96" i="9"/>
  <c r="ED14" i="9"/>
  <c r="AR82" i="9"/>
  <c r="EX82" i="9" s="1"/>
  <c r="AE86" i="9"/>
  <c r="FG86" i="9" s="1"/>
  <c r="CT49" i="9"/>
  <c r="CS74" i="9"/>
  <c r="FV26" i="9"/>
  <c r="EH77" i="9"/>
  <c r="AE51" i="9"/>
  <c r="DN30" i="9"/>
  <c r="EL61" i="9"/>
  <c r="FP19" i="9"/>
  <c r="CS45" i="9"/>
  <c r="DD28" i="9"/>
  <c r="CS8" i="9"/>
  <c r="DD12" i="9"/>
  <c r="AO74" i="9"/>
  <c r="EU74" i="9" s="1"/>
  <c r="ET43" i="9"/>
  <c r="AN43" i="9"/>
  <c r="FU14" i="9"/>
  <c r="AS14" i="9"/>
  <c r="AS28" i="9"/>
  <c r="DP98" i="9"/>
  <c r="DO27" i="9"/>
  <c r="FH36" i="9"/>
  <c r="FH67" i="9"/>
  <c r="CT32" i="9"/>
  <c r="DB63" i="9"/>
  <c r="DB75" i="9"/>
  <c r="EB58" i="9"/>
  <c r="DH14" i="9"/>
  <c r="EL49" i="9"/>
  <c r="FG74" i="9"/>
  <c r="DL77" i="9"/>
  <c r="CR15" i="9"/>
  <c r="DK20" i="9"/>
  <c r="AC57" i="9"/>
  <c r="AS55" i="9"/>
  <c r="BO55" i="9" s="1"/>
  <c r="CK55" i="9" s="1"/>
  <c r="FH61" i="9"/>
  <c r="DH50" i="9"/>
  <c r="EW37" i="9"/>
  <c r="AH45" i="9"/>
  <c r="EK45" i="9"/>
  <c r="FC51" i="9"/>
  <c r="CP15" i="9"/>
  <c r="FE50" i="9"/>
  <c r="FR28" i="9"/>
  <c r="EM33" i="9"/>
  <c r="DT9" i="9"/>
  <c r="EH10" i="9"/>
  <c r="DF53" i="9"/>
  <c r="FP69" i="9"/>
  <c r="EW14" i="9"/>
  <c r="DM31" i="9"/>
  <c r="AO32" i="9"/>
  <c r="DC32" i="9" s="1"/>
  <c r="FP71" i="9"/>
  <c r="AN71" i="9"/>
  <c r="AD26" i="9"/>
  <c r="EJ26" i="9" s="1"/>
  <c r="CR26" i="9"/>
  <c r="DM73" i="9"/>
  <c r="FD77" i="9"/>
  <c r="FU55" i="9"/>
  <c r="EC55" i="9"/>
  <c r="CT61" i="9"/>
  <c r="FV50" i="9"/>
  <c r="FR62" i="9"/>
  <c r="AO22" i="9"/>
  <c r="CO51" i="9"/>
  <c r="FD15" i="9"/>
  <c r="FI33" i="9"/>
  <c r="CP10" i="9"/>
  <c r="EX53" i="9"/>
  <c r="ET69" i="9"/>
  <c r="AA27" i="9"/>
  <c r="EL54" i="9"/>
  <c r="DP54" i="9"/>
  <c r="AF54" i="9"/>
  <c r="AN37" i="9"/>
  <c r="DX37" i="9"/>
  <c r="DB37" i="9"/>
  <c r="ET32" i="9"/>
  <c r="DX32" i="9"/>
  <c r="AN32" i="9"/>
  <c r="EY52" i="9"/>
  <c r="AS52" i="9"/>
  <c r="FF30" i="9"/>
  <c r="DT52" i="9"/>
  <c r="EL28" i="9"/>
  <c r="DP61" i="9"/>
  <c r="DN29" i="9"/>
  <c r="DD62" i="9"/>
  <c r="CR30" i="9"/>
  <c r="DO45" i="9"/>
  <c r="ET56" i="9"/>
  <c r="CU33" i="9"/>
  <c r="FC57" i="9"/>
  <c r="DA81" i="9"/>
  <c r="DV22" i="9"/>
  <c r="AO24" i="9"/>
  <c r="BK24" i="9" s="1"/>
  <c r="CG24" i="9" s="1"/>
  <c r="EU24" i="9"/>
  <c r="DY24" i="9"/>
  <c r="AF38" i="9"/>
  <c r="CR50" i="9"/>
  <c r="AD50" i="9"/>
  <c r="AD20" i="9"/>
  <c r="AE9" i="9"/>
  <c r="L9" i="8"/>
  <c r="DG12" i="9"/>
  <c r="AS12" i="9"/>
  <c r="DP83" i="9"/>
  <c r="DY71" i="9"/>
  <c r="FS33" i="9"/>
  <c r="DF81" i="9"/>
  <c r="EB53" i="9"/>
  <c r="EQ16" i="9"/>
  <c r="AD36" i="9"/>
  <c r="EJ36" i="9"/>
  <c r="CR36" i="9"/>
  <c r="AN10" i="9"/>
  <c r="FP63" i="9"/>
  <c r="DC10" i="9"/>
  <c r="AA16" i="9"/>
  <c r="AW16" i="9" s="1"/>
  <c r="BS16" i="9" s="1"/>
  <c r="AY72" i="9"/>
  <c r="BU72" i="9" s="1"/>
  <c r="DM72" i="9"/>
  <c r="FE72" i="9"/>
  <c r="EI72" i="9"/>
  <c r="AP79" i="9"/>
  <c r="AP103" i="9"/>
  <c r="BJ49" i="9"/>
  <c r="CF49" i="9" s="1"/>
  <c r="FP49" i="9"/>
  <c r="DB49" i="9"/>
  <c r="AF60" i="9"/>
  <c r="DP60" i="9" s="1"/>
  <c r="AD33" i="9"/>
  <c r="AZ33" i="9" s="1"/>
  <c r="BV33" i="9" s="1"/>
  <c r="EJ33" i="9"/>
  <c r="DN33" i="9"/>
  <c r="AY64" i="9"/>
  <c r="BU64" i="9" s="1"/>
  <c r="CQ64" i="9"/>
  <c r="EI64" i="9"/>
  <c r="AQ73" i="9"/>
  <c r="EW73" i="9"/>
  <c r="EA73" i="9"/>
  <c r="DL90" i="9"/>
  <c r="FD90" i="9"/>
  <c r="AB90" i="9"/>
  <c r="BJ106" i="9"/>
  <c r="CF106" i="9" s="1"/>
  <c r="DX106" i="9"/>
  <c r="DN42" i="9"/>
  <c r="AC38" i="9"/>
  <c r="AY38" i="9" s="1"/>
  <c r="BU38" i="9" s="1"/>
  <c r="CQ38" i="9"/>
  <c r="FV24" i="9"/>
  <c r="DH24" i="9"/>
  <c r="ED24" i="9"/>
  <c r="BP24" i="9"/>
  <c r="CL24" i="9" s="1"/>
  <c r="AR46" i="9"/>
  <c r="EB46" i="9"/>
  <c r="CO65" i="9"/>
  <c r="AA65" i="9"/>
  <c r="ET49" i="9"/>
  <c r="EN46" i="9"/>
  <c r="AH46" i="9"/>
  <c r="AN59" i="9"/>
  <c r="DX59" i="9" s="1"/>
  <c r="DB59" i="9"/>
  <c r="EL29" i="9"/>
  <c r="CT29" i="9"/>
  <c r="AF29" i="9"/>
  <c r="BB29" i="9" s="1"/>
  <c r="BX29" i="9" s="1"/>
  <c r="FH29" i="9"/>
  <c r="DP29" i="9"/>
  <c r="EI102" i="9"/>
  <c r="FE102" i="9"/>
  <c r="AC102" i="9"/>
  <c r="AY102" i="9" s="1"/>
  <c r="BU102" i="9" s="1"/>
  <c r="AA41" i="9"/>
  <c r="FC41" i="9" s="1"/>
  <c r="AE38" i="9"/>
  <c r="AA97" i="9"/>
  <c r="EG82" i="9"/>
  <c r="AA82" i="9"/>
  <c r="AW82" i="9" s="1"/>
  <c r="BS82" i="9" s="1"/>
  <c r="CO82" i="9"/>
  <c r="FC82" i="9"/>
  <c r="AR30" i="9"/>
  <c r="EB30" i="9" s="1"/>
  <c r="AB66" i="9"/>
  <c r="AX66" i="9" s="1"/>
  <c r="BT66" i="9" s="1"/>
  <c r="CP66" i="9"/>
  <c r="AB93" i="9"/>
  <c r="AA40" i="9"/>
  <c r="AA89" i="9"/>
  <c r="AP37" i="9"/>
  <c r="DZ37" i="9"/>
  <c r="AP41" i="9"/>
  <c r="AH31" i="9"/>
  <c r="EN31" i="9"/>
  <c r="AH94" i="9"/>
  <c r="DR94" i="9"/>
  <c r="AF106" i="9"/>
  <c r="BB106" i="9" s="1"/>
  <c r="BX106" i="9" s="1"/>
  <c r="FH106" i="9"/>
  <c r="AE43" i="9"/>
  <c r="AT62" i="9"/>
  <c r="BP62" i="9" s="1"/>
  <c r="CL62" i="9" s="1"/>
  <c r="DH62" i="9"/>
  <c r="AT72" i="9"/>
  <c r="AD93" i="9"/>
  <c r="EY35" i="9"/>
  <c r="FU35" i="9"/>
  <c r="AS35" i="9"/>
  <c r="BO35" i="9" s="1"/>
  <c r="CK35" i="9" s="1"/>
  <c r="FS51" i="9"/>
  <c r="AQ51" i="9"/>
  <c r="BM51" i="9" s="1"/>
  <c r="CI51" i="9" s="1"/>
  <c r="EA51" i="9"/>
  <c r="BK9" i="9"/>
  <c r="CG9" i="9" s="1"/>
  <c r="DC9" i="9"/>
  <c r="EU9" i="9"/>
  <c r="FQ9" i="9"/>
  <c r="AR38" i="9"/>
  <c r="FT38" i="9" s="1"/>
  <c r="AA29" i="9"/>
  <c r="DK29" i="9" s="1"/>
  <c r="FC90" i="9"/>
  <c r="EG90" i="9"/>
  <c r="AA90" i="9"/>
  <c r="AW90" i="9" s="1"/>
  <c r="BS90" i="9" s="1"/>
  <c r="DK90" i="9"/>
  <c r="BL81" i="9"/>
  <c r="CH81" i="9" s="1"/>
  <c r="DD81" i="9"/>
  <c r="EV81" i="9"/>
  <c r="AX76" i="9"/>
  <c r="BT76" i="9" s="1"/>
  <c r="CP76" i="9"/>
  <c r="FD76" i="9"/>
  <c r="AW32" i="9"/>
  <c r="BS32" i="9" s="1"/>
  <c r="CO32" i="9"/>
  <c r="DK32" i="9"/>
  <c r="FC32" i="9"/>
  <c r="EG32" i="9"/>
  <c r="AY30" i="9"/>
  <c r="BU30" i="9" s="1"/>
  <c r="CQ30" i="9"/>
  <c r="EI30" i="9"/>
  <c r="DM30" i="9"/>
  <c r="BN27" i="9"/>
  <c r="CJ27" i="9" s="1"/>
  <c r="DF27" i="9"/>
  <c r="EX27" i="9"/>
  <c r="FT27" i="9"/>
  <c r="FE12" i="9"/>
  <c r="FJ58" i="9"/>
  <c r="AH58" i="9"/>
  <c r="BD58" i="9" s="1"/>
  <c r="BZ58" i="9" s="1"/>
  <c r="EN58" i="9"/>
  <c r="DR58" i="9"/>
  <c r="AH74" i="9"/>
  <c r="CV26" i="9"/>
  <c r="FJ26" i="9"/>
  <c r="AH26" i="9"/>
  <c r="BD26" i="9" s="1"/>
  <c r="BZ26" i="9" s="1"/>
  <c r="BA30" i="9"/>
  <c r="BW30" i="9" s="1"/>
  <c r="CS30" i="9"/>
  <c r="FG30" i="9"/>
  <c r="EK30" i="9"/>
  <c r="BO50" i="9"/>
  <c r="CK50" i="9" s="1"/>
  <c r="EC50" i="9"/>
  <c r="DG50" i="9"/>
  <c r="AF82" i="9"/>
  <c r="AF81" i="9"/>
  <c r="AS81" i="9"/>
  <c r="DM64" i="9"/>
  <c r="AA79" i="9"/>
  <c r="AW79" i="9" s="1"/>
  <c r="BS79" i="9" s="1"/>
  <c r="CO79" i="9"/>
  <c r="FC79" i="9"/>
  <c r="DL76" i="9"/>
  <c r="FE30" i="9"/>
  <c r="EB27" i="9"/>
  <c r="AL54" i="9"/>
  <c r="BH54" i="9" s="1"/>
  <c r="CD54" i="9" s="1"/>
  <c r="AH47" i="9"/>
  <c r="DR47" i="9"/>
  <c r="CV47" i="9"/>
  <c r="AH66" i="9"/>
  <c r="BD66" i="9" s="1"/>
  <c r="BZ66" i="9" s="1"/>
  <c r="FJ66" i="9"/>
  <c r="EN66" i="9"/>
  <c r="AH34" i="9"/>
  <c r="BD34" i="9" s="1"/>
  <c r="BZ34" i="9" s="1"/>
  <c r="CV34" i="9"/>
  <c r="FJ34" i="9"/>
  <c r="DO30" i="9"/>
  <c r="AN93" i="9"/>
  <c r="EJ42" i="9"/>
  <c r="DG82" i="9"/>
  <c r="FU82" i="9"/>
  <c r="AS82" i="9"/>
  <c r="EC82" i="9"/>
  <c r="AL59" i="9"/>
  <c r="BH59" i="9" s="1"/>
  <c r="CD59" i="9" s="1"/>
  <c r="CZ64" i="9"/>
  <c r="AL64" i="9"/>
  <c r="BH64" i="9" s="1"/>
  <c r="CD64" i="9" s="1"/>
  <c r="FN64" i="9"/>
  <c r="ER64" i="9"/>
  <c r="AH28" i="9"/>
  <c r="BD28" i="9" s="1"/>
  <c r="BZ28" i="9" s="1"/>
  <c r="FJ28" i="9"/>
  <c r="AH42" i="9"/>
  <c r="AH80" i="9"/>
  <c r="BN37" i="9"/>
  <c r="CJ37" i="9" s="1"/>
  <c r="FT37" i="9"/>
  <c r="EB37" i="9"/>
  <c r="BF10" i="9"/>
  <c r="CB10" i="9" s="1"/>
  <c r="DT10" i="9"/>
  <c r="EP10" i="9"/>
  <c r="FL10" i="9"/>
  <c r="CX10" i="9"/>
  <c r="BA13" i="9"/>
  <c r="BW13" i="9" s="1"/>
  <c r="CS13" i="9"/>
  <c r="EK13" i="9"/>
  <c r="DB72" i="9"/>
  <c r="ET72" i="9"/>
  <c r="AN72" i="9"/>
  <c r="BJ72" i="9" s="1"/>
  <c r="CF72" i="9" s="1"/>
  <c r="CR42" i="9"/>
  <c r="AS77" i="9"/>
  <c r="FU77" i="9"/>
  <c r="AC48" i="9"/>
  <c r="AY48" i="9" s="1"/>
  <c r="BU48" i="9" s="1"/>
  <c r="EI48" i="9"/>
  <c r="CQ48" i="9"/>
  <c r="AQ15" i="9"/>
  <c r="FS15" i="9" s="1"/>
  <c r="AQ16" i="9"/>
  <c r="FT81" i="9"/>
  <c r="AH35" i="9"/>
  <c r="BD35" i="9" s="1"/>
  <c r="BZ35" i="9" s="1"/>
  <c r="CV63" i="9"/>
  <c r="EN63" i="9"/>
  <c r="AH63" i="9"/>
  <c r="BD63" i="9" s="1"/>
  <c r="BZ63" i="9" s="1"/>
  <c r="FG13" i="9"/>
  <c r="BJ34" i="9"/>
  <c r="CF34" i="9" s="1"/>
  <c r="DB34" i="9"/>
  <c r="FP34" i="9"/>
  <c r="ET34" i="9"/>
  <c r="DX34" i="9"/>
  <c r="AO63" i="9"/>
  <c r="AF103" i="9"/>
  <c r="FH103" i="9" s="1"/>
  <c r="EY84" i="9"/>
  <c r="FU84" i="9"/>
  <c r="AS84" i="9"/>
  <c r="BO84" i="9" s="1"/>
  <c r="CK84" i="9" s="1"/>
  <c r="AC53" i="9"/>
  <c r="AY53" i="9" s="1"/>
  <c r="BU53" i="9" s="1"/>
  <c r="DM53" i="9"/>
  <c r="BK80" i="9"/>
  <c r="CG80" i="9" s="1"/>
  <c r="DC80" i="9"/>
  <c r="FQ80" i="9"/>
  <c r="BA69" i="9"/>
  <c r="BW69" i="9" s="1"/>
  <c r="DO69" i="9"/>
  <c r="FG69" i="9"/>
  <c r="EK69" i="9"/>
  <c r="AX18" i="9"/>
  <c r="BT18" i="9" s="1"/>
  <c r="DL18" i="9"/>
  <c r="AZ23" i="9"/>
  <c r="BV23" i="9" s="1"/>
  <c r="CR23" i="9"/>
  <c r="EJ23" i="9"/>
  <c r="AL44" i="9"/>
  <c r="BH44" i="9" s="1"/>
  <c r="CD44" i="9" s="1"/>
  <c r="FN50" i="9"/>
  <c r="CZ50" i="9"/>
  <c r="AL50" i="9"/>
  <c r="BH50" i="9" s="1"/>
  <c r="CD50" i="9" s="1"/>
  <c r="AL32" i="9"/>
  <c r="ER32" i="9"/>
  <c r="CW36" i="9"/>
  <c r="AI36" i="9"/>
  <c r="BE36" i="9" s="1"/>
  <c r="CA36" i="9" s="1"/>
  <c r="CY21" i="9"/>
  <c r="AK21" i="9"/>
  <c r="AK102" i="9"/>
  <c r="DO13" i="9"/>
  <c r="AO19" i="9"/>
  <c r="BK19" i="9" s="1"/>
  <c r="CG19" i="9" s="1"/>
  <c r="DY19" i="9"/>
  <c r="AE67" i="9"/>
  <c r="BA67" i="9" s="1"/>
  <c r="BW67" i="9" s="1"/>
  <c r="EK67" i="9"/>
  <c r="DO67" i="9"/>
  <c r="CS67" i="9"/>
  <c r="FG67" i="9"/>
  <c r="AS9" i="9"/>
  <c r="FE87" i="9"/>
  <c r="CQ87" i="9"/>
  <c r="DM87" i="9"/>
  <c r="AC87" i="9"/>
  <c r="BO85" i="9"/>
  <c r="CK85" i="9" s="1"/>
  <c r="EC85" i="9"/>
  <c r="EY85" i="9"/>
  <c r="AZ52" i="9"/>
  <c r="BV52" i="9" s="1"/>
  <c r="FF52" i="9"/>
  <c r="AY100" i="9"/>
  <c r="BU100" i="9" s="1"/>
  <c r="CQ100" i="9"/>
  <c r="DM100" i="9"/>
  <c r="FE100" i="9"/>
  <c r="BL58" i="9"/>
  <c r="CH58" i="9" s="1"/>
  <c r="DD58" i="9"/>
  <c r="FR58" i="9"/>
  <c r="FH75" i="9"/>
  <c r="EZ37" i="9"/>
  <c r="BP37" i="9"/>
  <c r="CL37" i="9" s="1"/>
  <c r="AL60" i="9"/>
  <c r="AI37" i="9"/>
  <c r="BE37" i="9" s="1"/>
  <c r="CA37" i="9" s="1"/>
  <c r="FK37" i="9"/>
  <c r="AK48" i="9"/>
  <c r="DU48" i="9" s="1"/>
  <c r="AO49" i="9"/>
  <c r="AN82" i="9"/>
  <c r="ET82" i="9" s="1"/>
  <c r="FP82" i="9"/>
  <c r="EW47" i="9"/>
  <c r="FS47" i="9"/>
  <c r="AQ47" i="9"/>
  <c r="BM47" i="9" s="1"/>
  <c r="CI47" i="9" s="1"/>
  <c r="EV58" i="9"/>
  <c r="EL75" i="9"/>
  <c r="EX60" i="9"/>
  <c r="FV37" i="9"/>
  <c r="DH47" i="9"/>
  <c r="FV47" i="9"/>
  <c r="BP47" i="9"/>
  <c r="CL47" i="9" s="1"/>
  <c r="ED47" i="9"/>
  <c r="EZ47" i="9"/>
  <c r="AM32" i="9"/>
  <c r="AM83" i="9"/>
  <c r="AM8" i="9"/>
  <c r="BI8" i="9" s="1"/>
  <c r="CE8" i="9" s="1"/>
  <c r="AM25" i="9"/>
  <c r="FO25" i="9" s="1"/>
  <c r="AM68" i="9"/>
  <c r="AM91" i="9"/>
  <c r="AG69" i="9"/>
  <c r="FM89" i="9"/>
  <c r="AK89" i="9"/>
  <c r="CY89" i="9"/>
  <c r="DU89" i="9"/>
  <c r="AK17" i="9"/>
  <c r="BG17" i="9" s="1"/>
  <c r="CC17" i="9" s="1"/>
  <c r="BO18" i="9"/>
  <c r="CK18" i="9" s="1"/>
  <c r="EC18" i="9"/>
  <c r="EY18" i="9"/>
  <c r="DG18" i="9"/>
  <c r="AM37" i="9"/>
  <c r="BI37" i="9" s="1"/>
  <c r="CE37" i="9" s="1"/>
  <c r="AM105" i="9"/>
  <c r="BI105" i="9" s="1"/>
  <c r="CE105" i="9" s="1"/>
  <c r="AM80" i="9"/>
  <c r="DA80" i="9" s="1"/>
  <c r="AM85" i="9"/>
  <c r="CV13" i="9"/>
  <c r="AH13" i="9"/>
  <c r="DR13" i="9"/>
  <c r="O13" i="8"/>
  <c r="AL27" i="9"/>
  <c r="BH27" i="9" s="1"/>
  <c r="CD27" i="9" s="1"/>
  <c r="CZ27" i="9"/>
  <c r="AL77" i="9"/>
  <c r="AL26" i="9"/>
  <c r="ER26" i="9"/>
  <c r="FN26" i="9"/>
  <c r="AL98" i="9"/>
  <c r="DV98" i="9" s="1"/>
  <c r="AL104" i="9"/>
  <c r="FN104" i="9" s="1"/>
  <c r="AX59" i="9"/>
  <c r="BT59" i="9" s="1"/>
  <c r="CP59" i="9"/>
  <c r="DL59" i="9"/>
  <c r="EH59" i="9"/>
  <c r="FD59" i="9"/>
  <c r="AG62" i="9"/>
  <c r="AG16" i="9"/>
  <c r="DQ16" i="9"/>
  <c r="EM16" i="9"/>
  <c r="AG56" i="9"/>
  <c r="AK73" i="9"/>
  <c r="AK25" i="9"/>
  <c r="BG25" i="9" s="1"/>
  <c r="CC25" i="9" s="1"/>
  <c r="DU25" i="9"/>
  <c r="AK49" i="9"/>
  <c r="CY49" i="9" s="1"/>
  <c r="AK36" i="9"/>
  <c r="BG36" i="9" s="1"/>
  <c r="CC36" i="9" s="1"/>
  <c r="CY36" i="9"/>
  <c r="FM36" i="9"/>
  <c r="AK69" i="9"/>
  <c r="CY69" i="9" s="1"/>
  <c r="FM69" i="9"/>
  <c r="AK93" i="9"/>
  <c r="EQ93" i="9"/>
  <c r="FM93" i="9"/>
  <c r="BA73" i="9"/>
  <c r="BW73" i="9" s="1"/>
  <c r="DO73" i="9"/>
  <c r="CS73" i="9"/>
  <c r="FG73" i="9"/>
  <c r="FU18" i="9"/>
  <c r="FH16" i="9"/>
  <c r="AF16" i="9"/>
  <c r="M16" i="8"/>
  <c r="AE72" i="9"/>
  <c r="DO72" i="9" s="1"/>
  <c r="AR104" i="9"/>
  <c r="EB104" i="9"/>
  <c r="AA100" i="9"/>
  <c r="FC100" i="9" s="1"/>
  <c r="AY12" i="9"/>
  <c r="BU12" i="9" s="1"/>
  <c r="EI12" i="9"/>
  <c r="DM12" i="9"/>
  <c r="J12" i="8"/>
  <c r="FJ95" i="9"/>
  <c r="CV95" i="9"/>
  <c r="AH95" i="9"/>
  <c r="BD95" i="9" s="1"/>
  <c r="BZ95" i="9" s="1"/>
  <c r="EN95" i="9"/>
  <c r="DR95" i="9"/>
  <c r="BN55" i="9"/>
  <c r="CJ55" i="9" s="1"/>
  <c r="FT55" i="9"/>
  <c r="BL93" i="9"/>
  <c r="CH93" i="9" s="1"/>
  <c r="DZ93" i="9"/>
  <c r="EV93" i="9"/>
  <c r="DD93" i="9"/>
  <c r="CS97" i="9"/>
  <c r="AE97" i="9"/>
  <c r="FG97" i="9" s="1"/>
  <c r="AT49" i="9"/>
  <c r="FV104" i="9"/>
  <c r="AT104" i="9"/>
  <c r="AD77" i="9"/>
  <c r="DN77" i="9"/>
  <c r="AS89" i="9"/>
  <c r="EC89" i="9" s="1"/>
  <c r="CQ33" i="9"/>
  <c r="EI33" i="9"/>
  <c r="AC33" i="9"/>
  <c r="FE33" i="9"/>
  <c r="AQ93" i="9"/>
  <c r="FS93" i="9"/>
  <c r="AR105" i="9"/>
  <c r="AB102" i="9"/>
  <c r="AX102" i="9" s="1"/>
  <c r="BT102" i="9" s="1"/>
  <c r="CP102" i="9"/>
  <c r="AA106" i="9"/>
  <c r="DX49" i="9"/>
  <c r="AF18" i="9"/>
  <c r="AS74" i="9"/>
  <c r="AS43" i="9"/>
  <c r="AC93" i="9"/>
  <c r="AR43" i="9"/>
  <c r="BN43" i="9" s="1"/>
  <c r="CJ43" i="9" s="1"/>
  <c r="DY9" i="9"/>
  <c r="AR72" i="9"/>
  <c r="EB72" i="9" s="1"/>
  <c r="EX72" i="9"/>
  <c r="AH14" i="9"/>
  <c r="DR14" i="9" s="1"/>
  <c r="O14" i="8"/>
  <c r="FJ77" i="9"/>
  <c r="CV77" i="9"/>
  <c r="AH77" i="9"/>
  <c r="BD77" i="9" s="1"/>
  <c r="BZ77" i="9" s="1"/>
  <c r="BJ17" i="9"/>
  <c r="CF17" i="9" s="1"/>
  <c r="FP17" i="9"/>
  <c r="ET17" i="9"/>
  <c r="DX17" i="9"/>
  <c r="BC10" i="9"/>
  <c r="BY10" i="9" s="1"/>
  <c r="DQ10" i="9"/>
  <c r="EM10" i="9"/>
  <c r="CU10" i="9"/>
  <c r="FI10" i="9"/>
  <c r="BJ35" i="9"/>
  <c r="CF35" i="9" s="1"/>
  <c r="ET35" i="9"/>
  <c r="FP35" i="9"/>
  <c r="DB35" i="9"/>
  <c r="DX35" i="9"/>
  <c r="AE77" i="9"/>
  <c r="BA77" i="9" s="1"/>
  <c r="BW77" i="9" s="1"/>
  <c r="DO77" i="9"/>
  <c r="EK77" i="9"/>
  <c r="CS77" i="9"/>
  <c r="AF102" i="9"/>
  <c r="CT102" i="9" s="1"/>
  <c r="AS68" i="9"/>
  <c r="DG51" i="9"/>
  <c r="AS51" i="9"/>
  <c r="EC51" i="9"/>
  <c r="EI106" i="9"/>
  <c r="AC106" i="9"/>
  <c r="AY106" i="9" s="1"/>
  <c r="BU106" i="9" s="1"/>
  <c r="FQ42" i="9"/>
  <c r="BK42" i="9"/>
  <c r="CG42" i="9" s="1"/>
  <c r="EU42" i="9"/>
  <c r="DC42" i="9"/>
  <c r="FP106" i="9"/>
  <c r="BN101" i="9"/>
  <c r="CJ101" i="9" s="1"/>
  <c r="FT101" i="9"/>
  <c r="EB101" i="9"/>
  <c r="DF101" i="9"/>
  <c r="BK48" i="9"/>
  <c r="CG48" i="9" s="1"/>
  <c r="DY48" i="9"/>
  <c r="AX19" i="9"/>
  <c r="BT19" i="9" s="1"/>
  <c r="EH19" i="9"/>
  <c r="FD19" i="9"/>
  <c r="CP19" i="9"/>
  <c r="AL103" i="9"/>
  <c r="AL43" i="9"/>
  <c r="AL68" i="9"/>
  <c r="DV68" i="9" s="1"/>
  <c r="DV81" i="9"/>
  <c r="CZ81" i="9"/>
  <c r="AL81" i="9"/>
  <c r="BH81" i="9" s="1"/>
  <c r="CD81" i="9" s="1"/>
  <c r="AH21" i="9"/>
  <c r="AO35" i="9"/>
  <c r="FQ35" i="9" s="1"/>
  <c r="EU35" i="9"/>
  <c r="DX101" i="9"/>
  <c r="AN101" i="9"/>
  <c r="AS83" i="9"/>
  <c r="AC79" i="9"/>
  <c r="FE79" i="9"/>
  <c r="BP63" i="9"/>
  <c r="CL63" i="9" s="1"/>
  <c r="ED63" i="9"/>
  <c r="EZ63" i="9"/>
  <c r="DH63" i="9"/>
  <c r="DE50" i="9"/>
  <c r="AQ50" i="9"/>
  <c r="EA50" i="9"/>
  <c r="FS100" i="9"/>
  <c r="AQ100" i="9"/>
  <c r="BM100" i="9" s="1"/>
  <c r="CI100" i="9" s="1"/>
  <c r="DE100" i="9"/>
  <c r="BK105" i="9"/>
  <c r="CG105" i="9" s="1"/>
  <c r="EU105" i="9"/>
  <c r="EC26" i="9"/>
  <c r="BO26" i="9"/>
  <c r="CK26" i="9" s="1"/>
  <c r="DG26" i="9"/>
  <c r="EY26" i="9"/>
  <c r="BK23" i="9"/>
  <c r="CG23" i="9" s="1"/>
  <c r="DY23" i="9"/>
  <c r="AO103" i="9"/>
  <c r="BK103" i="9" s="1"/>
  <c r="CG103" i="9" s="1"/>
  <c r="FQ103" i="9"/>
  <c r="DC103" i="9"/>
  <c r="BJ20" i="9"/>
  <c r="CF20" i="9" s="1"/>
  <c r="FP20" i="9"/>
  <c r="DX20" i="9"/>
  <c r="ET20" i="9"/>
  <c r="EL45" i="9"/>
  <c r="FH45" i="9"/>
  <c r="AF45" i="9"/>
  <c r="BB45" i="9" s="1"/>
  <c r="BX45" i="9" s="1"/>
  <c r="AS86" i="9"/>
  <c r="BO86" i="9" s="1"/>
  <c r="CK86" i="9" s="1"/>
  <c r="AC18" i="9"/>
  <c r="AY18" i="9" s="1"/>
  <c r="BU18" i="9" s="1"/>
  <c r="EI18" i="9"/>
  <c r="DM18" i="9"/>
  <c r="CQ18" i="9"/>
  <c r="FE18" i="9"/>
  <c r="FV63" i="9"/>
  <c r="BA50" i="9"/>
  <c r="BW50" i="9" s="1"/>
  <c r="CS50" i="9"/>
  <c r="EK50" i="9"/>
  <c r="DC105" i="9"/>
  <c r="AX86" i="9"/>
  <c r="BT86" i="9" s="1"/>
  <c r="FD86" i="9"/>
  <c r="BB75" i="9"/>
  <c r="BX75" i="9" s="1"/>
  <c r="CT75" i="9"/>
  <c r="FQ48" i="9"/>
  <c r="CV65" i="9"/>
  <c r="AH65" i="9"/>
  <c r="BD65" i="9" s="1"/>
  <c r="BZ65" i="9" s="1"/>
  <c r="FJ65" i="9"/>
  <c r="EN65" i="9"/>
  <c r="DR65" i="9"/>
  <c r="AL65" i="9"/>
  <c r="CZ65" i="9" s="1"/>
  <c r="DV99" i="9"/>
  <c r="CZ99" i="9"/>
  <c r="AL99" i="9"/>
  <c r="BH99" i="9" s="1"/>
  <c r="CD99" i="9" s="1"/>
  <c r="BP55" i="9"/>
  <c r="CL55" i="9" s="1"/>
  <c r="DH55" i="9"/>
  <c r="AI59" i="9"/>
  <c r="BE59" i="9" s="1"/>
  <c r="CA59" i="9" s="1"/>
  <c r="CW59" i="9"/>
  <c r="EO59" i="9"/>
  <c r="FK59" i="9"/>
  <c r="DS59" i="9"/>
  <c r="AI17" i="9"/>
  <c r="DS17" i="9"/>
  <c r="CW17" i="9"/>
  <c r="FK17" i="9"/>
  <c r="CW52" i="9"/>
  <c r="AI52" i="9"/>
  <c r="BE52" i="9" s="1"/>
  <c r="CA52" i="9" s="1"/>
  <c r="EO52" i="9"/>
  <c r="BG11" i="9"/>
  <c r="CC11" i="9" s="1"/>
  <c r="DU11" i="9"/>
  <c r="BM32" i="9"/>
  <c r="CI32" i="9" s="1"/>
  <c r="FS32" i="9"/>
  <c r="DE32" i="9"/>
  <c r="EW32" i="9"/>
  <c r="AK12" i="9"/>
  <c r="AK39" i="9"/>
  <c r="BC24" i="9"/>
  <c r="BY24" i="9" s="1"/>
  <c r="EM24" i="9"/>
  <c r="FI24" i="9"/>
  <c r="CU24" i="9"/>
  <c r="EA32" i="9"/>
  <c r="EU23" i="9"/>
  <c r="AN79" i="9"/>
  <c r="DB79" i="9" s="1"/>
  <c r="DB20" i="9"/>
  <c r="AS104" i="9"/>
  <c r="AC81" i="9"/>
  <c r="DY80" i="9"/>
  <c r="AB68" i="9"/>
  <c r="DY105" i="9"/>
  <c r="FU46" i="9"/>
  <c r="DG46" i="9"/>
  <c r="BO46" i="9"/>
  <c r="CK46" i="9" s="1"/>
  <c r="EC46" i="9"/>
  <c r="BK25" i="9"/>
  <c r="CG25" i="9" s="1"/>
  <c r="DY25" i="9"/>
  <c r="FQ25" i="9"/>
  <c r="DC25" i="9"/>
  <c r="DN23" i="9"/>
  <c r="EB60" i="9"/>
  <c r="EU48" i="9"/>
  <c r="FV55" i="9"/>
  <c r="EO24" i="9"/>
  <c r="AI24" i="9"/>
  <c r="AI75" i="9"/>
  <c r="BE75" i="9" s="1"/>
  <c r="CA75" i="9" s="1"/>
  <c r="AJ54" i="9"/>
  <c r="EP54" i="9"/>
  <c r="AW19" i="9"/>
  <c r="BS19" i="9" s="1"/>
  <c r="EG19" i="9"/>
  <c r="CO19" i="9"/>
  <c r="DK19" i="9"/>
  <c r="FM19" i="9"/>
  <c r="AK19" i="9"/>
  <c r="BG19" i="9" s="1"/>
  <c r="CC19" i="9" s="1"/>
  <c r="DU19" i="9"/>
  <c r="EQ19" i="9"/>
  <c r="AK28" i="9"/>
  <c r="BG28" i="9" s="1"/>
  <c r="CC28" i="9" s="1"/>
  <c r="FM28" i="9"/>
  <c r="CY28" i="9"/>
  <c r="EQ28" i="9"/>
  <c r="DU28" i="9"/>
  <c r="CY91" i="9"/>
  <c r="AK91" i="9"/>
  <c r="DC23" i="9"/>
  <c r="DC65" i="9"/>
  <c r="AO65" i="9"/>
  <c r="BK65" i="9" s="1"/>
  <c r="CG65" i="9" s="1"/>
  <c r="EU65" i="9"/>
  <c r="DY65" i="9"/>
  <c r="AP43" i="9"/>
  <c r="DD43" i="9" s="1"/>
  <c r="BM85" i="9"/>
  <c r="CI85" i="9" s="1"/>
  <c r="DE85" i="9"/>
  <c r="EA85" i="9"/>
  <c r="EW85" i="9"/>
  <c r="FS85" i="9"/>
  <c r="DG85" i="9"/>
  <c r="DN52" i="9"/>
  <c r="BL31" i="9"/>
  <c r="CH31" i="9" s="1"/>
  <c r="FR31" i="9"/>
  <c r="DD31" i="9"/>
  <c r="EU25" i="9"/>
  <c r="EI15" i="9"/>
  <c r="AY15" i="9"/>
  <c r="FE15" i="9"/>
  <c r="DM15" i="9"/>
  <c r="AL70" i="9"/>
  <c r="FN70" i="9" s="1"/>
  <c r="DV70" i="9"/>
  <c r="AL14" i="9"/>
  <c r="CZ92" i="9"/>
  <c r="DV92" i="9"/>
  <c r="AL92" i="9"/>
  <c r="BH92" i="9" s="1"/>
  <c r="CD92" i="9" s="1"/>
  <c r="AL86" i="9"/>
  <c r="FK9" i="9"/>
  <c r="AI9" i="9"/>
  <c r="AI62" i="9"/>
  <c r="BE62" i="9" s="1"/>
  <c r="CA62" i="9" s="1"/>
  <c r="EO62" i="9"/>
  <c r="AI38" i="9"/>
  <c r="AI54" i="9"/>
  <c r="EO54" i="9" s="1"/>
  <c r="DS54" i="9"/>
  <c r="AG63" i="9"/>
  <c r="BC63" i="9" s="1"/>
  <c r="BY63" i="9" s="1"/>
  <c r="DQ63" i="9"/>
  <c r="BM20" i="9"/>
  <c r="CI20" i="9" s="1"/>
  <c r="FS20" i="9"/>
  <c r="EW20" i="9"/>
  <c r="AK8" i="9"/>
  <c r="DU42" i="9"/>
  <c r="FM42" i="9"/>
  <c r="AK42" i="9"/>
  <c r="EQ42" i="9"/>
  <c r="EQ55" i="9"/>
  <c r="DU55" i="9"/>
  <c r="AK55" i="9"/>
  <c r="BG55" i="9" s="1"/>
  <c r="CC55" i="9" s="1"/>
  <c r="FU85" i="9"/>
  <c r="AM45" i="9"/>
  <c r="AS23" i="9"/>
  <c r="AS96" i="9"/>
  <c r="EY96" i="9" s="1"/>
  <c r="DM84" i="9"/>
  <c r="AC84" i="9"/>
  <c r="AQ62" i="9"/>
  <c r="EW62" i="9" s="1"/>
  <c r="FS62" i="9"/>
  <c r="FD82" i="9"/>
  <c r="AB82" i="9"/>
  <c r="AY45" i="9"/>
  <c r="BU45" i="9" s="1"/>
  <c r="EI45" i="9"/>
  <c r="CQ45" i="9"/>
  <c r="FE45" i="9"/>
  <c r="DL100" i="9"/>
  <c r="AZ13" i="9"/>
  <c r="BV13" i="9" s="1"/>
  <c r="EJ13" i="9"/>
  <c r="K13" i="8"/>
  <c r="FF13" i="9"/>
  <c r="CR13" i="9"/>
  <c r="EA20" i="9"/>
  <c r="DU87" i="9"/>
  <c r="FM87" i="9"/>
  <c r="CY87" i="9"/>
  <c r="AK87" i="9"/>
  <c r="BA80" i="9"/>
  <c r="BW80" i="9" s="1"/>
  <c r="EK80" i="9"/>
  <c r="CS80" i="9"/>
  <c r="DZ10" i="9"/>
  <c r="AP10" i="9"/>
  <c r="FR10" i="9"/>
  <c r="AP24" i="9"/>
  <c r="DD55" i="9"/>
  <c r="AP55" i="9"/>
  <c r="BL55" i="9" s="1"/>
  <c r="CH55" i="9" s="1"/>
  <c r="DZ55" i="9"/>
  <c r="EV55" i="9"/>
  <c r="FR55" i="9"/>
  <c r="AP97" i="9"/>
  <c r="DZ97" i="9" s="1"/>
  <c r="BM22" i="9"/>
  <c r="CI22" i="9" s="1"/>
  <c r="DE22" i="9"/>
  <c r="FF68" i="9"/>
  <c r="BA84" i="9"/>
  <c r="BW84" i="9" s="1"/>
  <c r="CS84" i="9"/>
  <c r="EK84" i="9"/>
  <c r="DO84" i="9"/>
  <c r="BM8" i="9"/>
  <c r="CI8" i="9" s="1"/>
  <c r="EW8" i="9"/>
  <c r="EA8" i="9"/>
  <c r="FS8" i="9"/>
  <c r="AK82" i="9"/>
  <c r="CY82" i="9"/>
  <c r="AM67" i="9"/>
  <c r="FO16" i="9"/>
  <c r="AM16" i="9"/>
  <c r="BI16" i="9" s="1"/>
  <c r="CE16" i="9" s="1"/>
  <c r="ES16" i="9"/>
  <c r="DA16" i="9"/>
  <c r="AM24" i="9"/>
  <c r="FO35" i="9"/>
  <c r="ES35" i="9"/>
  <c r="AM35" i="9"/>
  <c r="AM101" i="9"/>
  <c r="AM104" i="9"/>
  <c r="ES104" i="9"/>
  <c r="FO104" i="9"/>
  <c r="CR35" i="9"/>
  <c r="DN13" i="9"/>
  <c r="AI64" i="9"/>
  <c r="AI61" i="9"/>
  <c r="CW18" i="9"/>
  <c r="AI18" i="9"/>
  <c r="FK18" i="9" s="1"/>
  <c r="DS18" i="9"/>
  <c r="AI68" i="9"/>
  <c r="EO68" i="9" s="1"/>
  <c r="AI99" i="9"/>
  <c r="AI41" i="9"/>
  <c r="AI74" i="9"/>
  <c r="CW74" i="9" s="1"/>
  <c r="AK46" i="9"/>
  <c r="BG46" i="9" s="1"/>
  <c r="CC46" i="9" s="1"/>
  <c r="DU46" i="9"/>
  <c r="DU60" i="9"/>
  <c r="AK60" i="9"/>
  <c r="BG60" i="9" s="1"/>
  <c r="CC60" i="9" s="1"/>
  <c r="FM60" i="9"/>
  <c r="EQ60" i="9"/>
  <c r="CY60" i="9"/>
  <c r="CY95" i="9"/>
  <c r="EQ95" i="9"/>
  <c r="AK95" i="9"/>
  <c r="BG62" i="9"/>
  <c r="CC62" i="9" s="1"/>
  <c r="CY62" i="9"/>
  <c r="EQ62" i="9"/>
  <c r="DU62" i="9"/>
  <c r="FM62" i="9"/>
  <c r="CO33" i="9"/>
  <c r="AX24" i="9"/>
  <c r="BT24" i="9" s="1"/>
  <c r="CP24" i="9"/>
  <c r="FD24" i="9"/>
  <c r="EH24" i="9"/>
  <c r="BI40" i="9"/>
  <c r="CE40" i="9" s="1"/>
  <c r="FO40" i="9"/>
  <c r="ES40" i="9"/>
  <c r="BM77" i="9"/>
  <c r="CI77" i="9" s="1"/>
  <c r="EA77" i="9"/>
  <c r="EW77" i="9"/>
  <c r="FS77" i="9"/>
  <c r="FH71" i="9"/>
  <c r="EL71" i="9"/>
  <c r="DP71" i="9"/>
  <c r="AF71" i="9"/>
  <c r="BB71" i="9" s="1"/>
  <c r="BX71" i="9" s="1"/>
  <c r="AE82" i="9"/>
  <c r="FR66" i="9"/>
  <c r="AP66" i="9"/>
  <c r="BL66" i="9" s="1"/>
  <c r="CH66" i="9" s="1"/>
  <c r="AR86" i="9"/>
  <c r="BN86" i="9" s="1"/>
  <c r="CJ86" i="9" s="1"/>
  <c r="EN8" i="9"/>
  <c r="AH8" i="9"/>
  <c r="O8" i="8"/>
  <c r="AH68" i="9"/>
  <c r="CT17" i="9"/>
  <c r="FH17" i="9"/>
  <c r="DP17" i="9"/>
  <c r="EL17" i="9"/>
  <c r="AF17" i="9"/>
  <c r="BB17" i="9" s="1"/>
  <c r="BX17" i="9" s="1"/>
  <c r="AC75" i="9"/>
  <c r="AQ90" i="9"/>
  <c r="EW90" i="9" s="1"/>
  <c r="AB53" i="9"/>
  <c r="EH53" i="9"/>
  <c r="FD53" i="9"/>
  <c r="AA58" i="9"/>
  <c r="DK58" i="9" s="1"/>
  <c r="AH16" i="9"/>
  <c r="EN16" i="9" s="1"/>
  <c r="AH69" i="9"/>
  <c r="BL84" i="9"/>
  <c r="CH84" i="9" s="1"/>
  <c r="DZ84" i="9"/>
  <c r="FR84" i="9"/>
  <c r="EV84" i="9"/>
  <c r="FR93" i="9"/>
  <c r="AF88" i="9"/>
  <c r="EL88" i="9" s="1"/>
  <c r="FH88" i="9"/>
  <c r="DM90" i="9"/>
  <c r="FE90" i="9"/>
  <c r="CQ90" i="9"/>
  <c r="AC90" i="9"/>
  <c r="EA83" i="9"/>
  <c r="AQ83" i="9"/>
  <c r="FS83" i="9"/>
  <c r="AR94" i="9"/>
  <c r="EB94" i="9" s="1"/>
  <c r="EX94" i="9"/>
  <c r="AA34" i="9"/>
  <c r="FC34" i="9" s="1"/>
  <c r="DB106" i="9"/>
  <c r="FJ73" i="9"/>
  <c r="DR73" i="9"/>
  <c r="AH73" i="9"/>
  <c r="BD73" i="9" s="1"/>
  <c r="BZ73" i="9" s="1"/>
  <c r="EN73" i="9"/>
  <c r="AC13" i="9"/>
  <c r="DM13" i="9" s="1"/>
  <c r="AC10" i="9"/>
  <c r="DM10" i="9" s="1"/>
  <c r="EI10" i="9"/>
  <c r="EA95" i="9"/>
  <c r="AQ95" i="9"/>
  <c r="BM95" i="9" s="1"/>
  <c r="CI95" i="9" s="1"/>
  <c r="EW95" i="9"/>
  <c r="FS95" i="9"/>
  <c r="DR18" i="9"/>
  <c r="EN18" i="9"/>
  <c r="CV18" i="9"/>
  <c r="AH18" i="9"/>
  <c r="AO33" i="9"/>
  <c r="AF21" i="9"/>
  <c r="BB21" i="9" s="1"/>
  <c r="BX21" i="9" s="1"/>
  <c r="EL21" i="9"/>
  <c r="FF42" i="9"/>
  <c r="AS8" i="9"/>
  <c r="EY8" i="9" s="1"/>
  <c r="AC80" i="9"/>
  <c r="CQ80" i="9" s="1"/>
  <c r="BJ9" i="9"/>
  <c r="CF9" i="9" s="1"/>
  <c r="DB9" i="9"/>
  <c r="DX9" i="9"/>
  <c r="ET9" i="9"/>
  <c r="FP9" i="9"/>
  <c r="FU26" i="9"/>
  <c r="FN94" i="9"/>
  <c r="AL94" i="9"/>
  <c r="AH30" i="9"/>
  <c r="DS105" i="9"/>
  <c r="CW105" i="9"/>
  <c r="AI105" i="9"/>
  <c r="BE105" i="9" s="1"/>
  <c r="CA105" i="9" s="1"/>
  <c r="EO105" i="9"/>
  <c r="AK27" i="9"/>
  <c r="ET103" i="9"/>
  <c r="AN103" i="9"/>
  <c r="FP103" i="9"/>
  <c r="DX103" i="9"/>
  <c r="AS62" i="9"/>
  <c r="BO62" i="9" s="1"/>
  <c r="CK62" i="9" s="1"/>
  <c r="EC62" i="9"/>
  <c r="EI74" i="9"/>
  <c r="DM74" i="9"/>
  <c r="AC74" i="9"/>
  <c r="FE74" i="9" s="1"/>
  <c r="EH86" i="9"/>
  <c r="AI58" i="9"/>
  <c r="DS53" i="9"/>
  <c r="EO53" i="9"/>
  <c r="AI53" i="9"/>
  <c r="AK83" i="9"/>
  <c r="AK47" i="9"/>
  <c r="AO11" i="9"/>
  <c r="BK11" i="9" s="1"/>
  <c r="CG11" i="9" s="1"/>
  <c r="EZ55" i="9"/>
  <c r="BK28" i="9"/>
  <c r="CG28" i="9" s="1"/>
  <c r="DY28" i="9"/>
  <c r="FQ28" i="9"/>
  <c r="EU28" i="9"/>
  <c r="DS63" i="9"/>
  <c r="AI63" i="9"/>
  <c r="DS69" i="9"/>
  <c r="CW69" i="9"/>
  <c r="AI69" i="9"/>
  <c r="BE69" i="9" s="1"/>
  <c r="CA69" i="9" s="1"/>
  <c r="EO69" i="9"/>
  <c r="FK69" i="9"/>
  <c r="AI88" i="9"/>
  <c r="AG61" i="9"/>
  <c r="FI61" i="9" s="1"/>
  <c r="EQ33" i="9"/>
  <c r="DU33" i="9"/>
  <c r="AK33" i="9"/>
  <c r="BG33" i="9" s="1"/>
  <c r="CC33" i="9" s="1"/>
  <c r="CY33" i="9"/>
  <c r="AK92" i="9"/>
  <c r="FQ70" i="9"/>
  <c r="AO70" i="9"/>
  <c r="DC70" i="9"/>
  <c r="DY70" i="9"/>
  <c r="EU66" i="9"/>
  <c r="AO66" i="9"/>
  <c r="BJ30" i="9"/>
  <c r="CF30" i="9" s="1"/>
  <c r="ET30" i="9"/>
  <c r="DX30" i="9"/>
  <c r="FP30" i="9"/>
  <c r="BK78" i="9"/>
  <c r="CG78" i="9" s="1"/>
  <c r="DC78" i="9"/>
  <c r="EU78" i="9"/>
  <c r="EJ52" i="9"/>
  <c r="AS32" i="9"/>
  <c r="DY78" i="9"/>
  <c r="DG34" i="9"/>
  <c r="AS34" i="9"/>
  <c r="EY34" i="9"/>
  <c r="AC101" i="9"/>
  <c r="DM101" i="9" s="1"/>
  <c r="FE101" i="9"/>
  <c r="EI35" i="9"/>
  <c r="AC35" i="9"/>
  <c r="AY35" i="9" s="1"/>
  <c r="BU35" i="9" s="1"/>
  <c r="AQ59" i="9"/>
  <c r="BM59" i="9" s="1"/>
  <c r="CI59" i="9" s="1"/>
  <c r="AQ106" i="9"/>
  <c r="CR52" i="9"/>
  <c r="ED56" i="9"/>
  <c r="BP56" i="9"/>
  <c r="CL56" i="9" s="1"/>
  <c r="EZ56" i="9"/>
  <c r="FV56" i="9"/>
  <c r="DY8" i="9"/>
  <c r="FO48" i="9"/>
  <c r="AM48" i="9"/>
  <c r="BI48" i="9" s="1"/>
  <c r="CE48" i="9" s="1"/>
  <c r="ES48" i="9"/>
  <c r="AM53" i="9"/>
  <c r="ES53" i="9" s="1"/>
  <c r="AM17" i="9"/>
  <c r="FO17" i="9" s="1"/>
  <c r="ES99" i="9"/>
  <c r="AM99" i="9"/>
  <c r="DA99" i="9"/>
  <c r="DW89" i="9"/>
  <c r="AM89" i="9"/>
  <c r="BI89" i="9" s="1"/>
  <c r="CE89" i="9" s="1"/>
  <c r="FO89" i="9"/>
  <c r="DA89" i="9"/>
  <c r="BG54" i="9"/>
  <c r="CC54" i="9" s="1"/>
  <c r="CY54" i="9"/>
  <c r="FF35" i="9"/>
  <c r="CY11" i="9"/>
  <c r="AW51" i="9"/>
  <c r="BS51" i="9" s="1"/>
  <c r="EG51" i="9"/>
  <c r="FM94" i="9"/>
  <c r="AK94" i="9"/>
  <c r="BG94" i="9" s="1"/>
  <c r="CC94" i="9" s="1"/>
  <c r="DU94" i="9"/>
  <c r="AE107" i="9"/>
  <c r="DO107" i="9" s="1"/>
  <c r="AB105" i="9"/>
  <c r="DL105" i="9" s="1"/>
  <c r="AA14" i="9"/>
  <c r="AA13" i="9"/>
  <c r="EG54" i="9"/>
  <c r="CO54" i="9"/>
  <c r="AA54" i="9"/>
  <c r="AA102" i="9"/>
  <c r="EG102" i="9"/>
  <c r="DE75" i="9"/>
  <c r="AP38" i="9"/>
  <c r="DD38" i="9"/>
  <c r="DZ38" i="9"/>
  <c r="AP69" i="9"/>
  <c r="FR69" i="9" s="1"/>
  <c r="AP83" i="9"/>
  <c r="EV86" i="9"/>
  <c r="FR86" i="9"/>
  <c r="DZ86" i="9"/>
  <c r="AP86" i="9"/>
  <c r="BL86" i="9" s="1"/>
  <c r="CH86" i="9" s="1"/>
  <c r="DD86" i="9"/>
  <c r="EA22" i="9"/>
  <c r="BL71" i="9"/>
  <c r="CH71" i="9" s="1"/>
  <c r="FR71" i="9"/>
  <c r="EV71" i="9"/>
  <c r="DD71" i="9"/>
  <c r="EZ100" i="9"/>
  <c r="EJ68" i="9"/>
  <c r="FQ36" i="9"/>
  <c r="FT60" i="9"/>
  <c r="O16" i="8"/>
  <c r="AM79" i="9"/>
  <c r="BI79" i="9" s="1"/>
  <c r="CE79" i="9" s="1"/>
  <c r="AM34" i="9"/>
  <c r="ES34" i="9" s="1"/>
  <c r="AM33" i="9"/>
  <c r="AM29" i="9"/>
  <c r="BI29" i="9" s="1"/>
  <c r="CE29" i="9" s="1"/>
  <c r="AM38" i="9"/>
  <c r="ES38" i="9" s="1"/>
  <c r="FO28" i="9"/>
  <c r="ES28" i="9"/>
  <c r="AM28" i="9"/>
  <c r="AM98" i="9"/>
  <c r="DN35" i="9"/>
  <c r="AZ12" i="9"/>
  <c r="BV12" i="9" s="1"/>
  <c r="EJ12" i="9"/>
  <c r="FF12" i="9"/>
  <c r="DN12" i="9"/>
  <c r="BM55" i="9"/>
  <c r="CI55" i="9" s="1"/>
  <c r="EW55" i="9"/>
  <c r="FS55" i="9"/>
  <c r="BF16" i="9"/>
  <c r="CB16" i="9" s="1"/>
  <c r="EP16" i="9"/>
  <c r="BJ48" i="9"/>
  <c r="CF48" i="9" s="1"/>
  <c r="DB48" i="9"/>
  <c r="FP48" i="9"/>
  <c r="ET48" i="9"/>
  <c r="FC33" i="9"/>
  <c r="DL24" i="9"/>
  <c r="DV82" i="9"/>
  <c r="AX10" i="9"/>
  <c r="DW40" i="9"/>
  <c r="AK58" i="9"/>
  <c r="FM58" i="9" s="1"/>
  <c r="AK57" i="9"/>
  <c r="CY15" i="9"/>
  <c r="AK15" i="9"/>
  <c r="BG15" i="9" s="1"/>
  <c r="CC15" i="9" s="1"/>
  <c r="FM15" i="9"/>
  <c r="DU15" i="9"/>
  <c r="EQ15" i="9"/>
  <c r="AK41" i="9"/>
  <c r="AW57" i="9"/>
  <c r="BS57" i="9" s="1"/>
  <c r="DK57" i="9"/>
  <c r="EG57" i="9"/>
  <c r="CO57" i="9"/>
  <c r="EK73" i="9"/>
  <c r="BJ24" i="9"/>
  <c r="CF24" i="9" s="1"/>
  <c r="DX24" i="9"/>
  <c r="DB24" i="9"/>
  <c r="FP24" i="9"/>
  <c r="DO42" i="9"/>
  <c r="AE42" i="9"/>
  <c r="FG42" i="9"/>
  <c r="CS42" i="9"/>
  <c r="ED38" i="9"/>
  <c r="AT38" i="9"/>
  <c r="AS31" i="9"/>
  <c r="AO55" i="9"/>
  <c r="BK55" i="9" s="1"/>
  <c r="CG55" i="9" s="1"/>
  <c r="DC55" i="9"/>
  <c r="EU55" i="9"/>
  <c r="FQ55" i="9"/>
  <c r="FP81" i="9"/>
  <c r="DX81" i="9"/>
  <c r="AN81" i="9"/>
  <c r="BJ81" i="9" s="1"/>
  <c r="CF81" i="9" s="1"/>
  <c r="AN67" i="9"/>
  <c r="ET67" i="9" s="1"/>
  <c r="ET24" i="9"/>
  <c r="AE52" i="9"/>
  <c r="FG52" i="9" s="1"/>
  <c r="DO32" i="9"/>
  <c r="AE32" i="9"/>
  <c r="CS32" i="9" s="1"/>
  <c r="DO70" i="9"/>
  <c r="BA70" i="9"/>
  <c r="BW70" i="9" s="1"/>
  <c r="CS70" i="9"/>
  <c r="EK70" i="9"/>
  <c r="AC34" i="9"/>
  <c r="BA71" i="9"/>
  <c r="BW71" i="9" s="1"/>
  <c r="EK71" i="9"/>
  <c r="FG71" i="9"/>
  <c r="CS71" i="9"/>
  <c r="DO71" i="9"/>
  <c r="EK46" i="9"/>
  <c r="AR99" i="9"/>
  <c r="AR18" i="9"/>
  <c r="BN18" i="9" s="1"/>
  <c r="CJ18" i="9" s="1"/>
  <c r="DF18" i="9"/>
  <c r="AR67" i="9"/>
  <c r="EB67" i="9" s="1"/>
  <c r="DF67" i="9"/>
  <c r="EX67" i="9"/>
  <c r="AR95" i="9"/>
  <c r="FT95" i="9"/>
  <c r="AB47" i="9"/>
  <c r="AB21" i="9"/>
  <c r="EH21" i="9"/>
  <c r="AB58" i="9"/>
  <c r="AN102" i="9"/>
  <c r="AO82" i="9"/>
  <c r="DY90" i="9"/>
  <c r="DC90" i="9"/>
  <c r="AO90" i="9"/>
  <c r="FQ90" i="9" s="1"/>
  <c r="AO50" i="9"/>
  <c r="EU50" i="9"/>
  <c r="AE19" i="9"/>
  <c r="FG10" i="9"/>
  <c r="CS10" i="9"/>
  <c r="AE10" i="9"/>
  <c r="DO10" i="9" s="1"/>
  <c r="L10" i="8"/>
  <c r="AE40" i="9"/>
  <c r="EK40" i="9"/>
  <c r="EL104" i="9"/>
  <c r="CT104" i="9"/>
  <c r="BB104" i="9"/>
  <c r="BX104" i="9" s="1"/>
  <c r="DP104" i="9"/>
  <c r="FG70" i="9"/>
  <c r="DH32" i="9"/>
  <c r="AT32" i="9"/>
  <c r="ED32" i="9" s="1"/>
  <c r="AP61" i="9"/>
  <c r="EV61" i="9"/>
  <c r="DD61" i="9"/>
  <c r="AA22" i="9"/>
  <c r="DK22" i="9" s="1"/>
  <c r="CO22" i="9"/>
  <c r="EG22" i="9"/>
  <c r="AA48" i="9"/>
  <c r="AA62" i="9"/>
  <c r="AW62" i="9" s="1"/>
  <c r="BS62" i="9" s="1"/>
  <c r="DK62" i="9"/>
  <c r="AA104" i="9"/>
  <c r="FR44" i="9"/>
  <c r="DD44" i="9"/>
  <c r="AP44" i="9"/>
  <c r="AP76" i="9"/>
  <c r="BL76" i="9" s="1"/>
  <c r="CH76" i="9" s="1"/>
  <c r="EV76" i="9"/>
  <c r="FR76" i="9"/>
  <c r="DZ91" i="9"/>
  <c r="AP91" i="9"/>
  <c r="FR91" i="9"/>
  <c r="DD91" i="9"/>
  <c r="EV98" i="9"/>
  <c r="AP98" i="9"/>
  <c r="DZ71" i="9"/>
  <c r="BL27" i="9"/>
  <c r="CH27" i="9" s="1"/>
  <c r="DZ27" i="9"/>
  <c r="EV27" i="9"/>
  <c r="EW58" i="9"/>
  <c r="BL8" i="9"/>
  <c r="CH8" i="9" s="1"/>
  <c r="DZ8" i="9"/>
  <c r="CO9" i="9"/>
  <c r="EG9" i="9"/>
  <c r="AW9" i="9"/>
  <c r="BS9" i="9" s="1"/>
  <c r="FC9" i="9"/>
  <c r="H9" i="8"/>
  <c r="DK9" i="9"/>
  <c r="AM106" i="9"/>
  <c r="FO50" i="9"/>
  <c r="DA50" i="9"/>
  <c r="DW50" i="9"/>
  <c r="AM50" i="9"/>
  <c r="BI50" i="9" s="1"/>
  <c r="CE50" i="9" s="1"/>
  <c r="AM51" i="9"/>
  <c r="FO51" i="9" s="1"/>
  <c r="ES30" i="9"/>
  <c r="DA30" i="9"/>
  <c r="AM30" i="9"/>
  <c r="AM41" i="9"/>
  <c r="BI41" i="9" s="1"/>
  <c r="CE41" i="9" s="1"/>
  <c r="DA41" i="9"/>
  <c r="ES36" i="9"/>
  <c r="AM36" i="9"/>
  <c r="DA36" i="9"/>
  <c r="DW36" i="9"/>
  <c r="AM107" i="9"/>
  <c r="DA107" i="9" s="1"/>
  <c r="BI10" i="9"/>
  <c r="CE10" i="9" s="1"/>
  <c r="ES10" i="9"/>
  <c r="DA10" i="9"/>
  <c r="DW10" i="9"/>
  <c r="FO10" i="9"/>
  <c r="AG29" i="9"/>
  <c r="AG106" i="9"/>
  <c r="BC106" i="9" s="1"/>
  <c r="BY106" i="9" s="1"/>
  <c r="FI106" i="9"/>
  <c r="EM106" i="9"/>
  <c r="DQ106" i="9"/>
  <c r="CU106" i="9"/>
  <c r="EA55" i="9"/>
  <c r="CX16" i="9"/>
  <c r="DX48" i="9"/>
  <c r="AX15" i="9"/>
  <c r="BT15" i="9" s="1"/>
  <c r="EH15" i="9"/>
  <c r="DL15" i="9"/>
  <c r="DK33" i="9"/>
  <c r="CZ82" i="9"/>
  <c r="DF37" i="9"/>
  <c r="DL10" i="9"/>
  <c r="DA40" i="9"/>
  <c r="AX17" i="9"/>
  <c r="BT17" i="9" s="1"/>
  <c r="CP17" i="9"/>
  <c r="FD17" i="9"/>
  <c r="BB33" i="9"/>
  <c r="BX33" i="9" s="1"/>
  <c r="FH33" i="9"/>
  <c r="EL33" i="9"/>
  <c r="DP33" i="9"/>
  <c r="AC46" i="9"/>
  <c r="DM46" i="9" s="1"/>
  <c r="FT90" i="9"/>
  <c r="AR90" i="9"/>
  <c r="BN90" i="9" s="1"/>
  <c r="CJ90" i="9" s="1"/>
  <c r="EB90" i="9"/>
  <c r="EX90" i="9"/>
  <c r="AS106" i="9"/>
  <c r="FP85" i="9"/>
  <c r="DB85" i="9"/>
  <c r="AN85" i="9"/>
  <c r="DX85" i="9" s="1"/>
  <c r="AO89" i="9"/>
  <c r="DC89" i="9" s="1"/>
  <c r="FQ94" i="9"/>
  <c r="AO94" i="9"/>
  <c r="AF97" i="9"/>
  <c r="CT97" i="9" s="1"/>
  <c r="EL13" i="9"/>
  <c r="AF13" i="9"/>
  <c r="FH74" i="9"/>
  <c r="AF74" i="9"/>
  <c r="AE92" i="9"/>
  <c r="BA92" i="9" s="1"/>
  <c r="BW92" i="9" s="1"/>
  <c r="AE18" i="9"/>
  <c r="AE48" i="9"/>
  <c r="CS48" i="9" s="1"/>
  <c r="AT31" i="9"/>
  <c r="AT29" i="9"/>
  <c r="BP29" i="9" s="1"/>
  <c r="CL29" i="9" s="1"/>
  <c r="ED29" i="9"/>
  <c r="DH29" i="9"/>
  <c r="DH89" i="9"/>
  <c r="AT89" i="9"/>
  <c r="AT84" i="9"/>
  <c r="BP84" i="9" s="1"/>
  <c r="CL84" i="9" s="1"/>
  <c r="FF99" i="9"/>
  <c r="AD99" i="9"/>
  <c r="FF32" i="9"/>
  <c r="AD32" i="9"/>
  <c r="CR73" i="9"/>
  <c r="AD73" i="9"/>
  <c r="EJ73" i="9"/>
  <c r="AB49" i="9"/>
  <c r="DL49" i="9" s="1"/>
  <c r="FC26" i="9"/>
  <c r="AA26" i="9"/>
  <c r="DK26" i="9"/>
  <c r="FC93" i="9"/>
  <c r="DK93" i="9"/>
  <c r="CO93" i="9"/>
  <c r="AA93" i="9"/>
  <c r="AW93" i="9" s="1"/>
  <c r="BS93" i="9" s="1"/>
  <c r="AA74" i="9"/>
  <c r="FC74" i="9"/>
  <c r="CO74" i="9"/>
  <c r="CO86" i="9"/>
  <c r="AA86" i="9"/>
  <c r="BM75" i="9"/>
  <c r="CI75" i="9" s="1"/>
  <c r="EW75" i="9"/>
  <c r="DZ59" i="9"/>
  <c r="EV59" i="9"/>
  <c r="FR59" i="9"/>
  <c r="AP59" i="9"/>
  <c r="BL59" i="9" s="1"/>
  <c r="CH59" i="9" s="1"/>
  <c r="EV16" i="9"/>
  <c r="DZ16" i="9"/>
  <c r="AP16" i="9"/>
  <c r="BL16" i="9" s="1"/>
  <c r="CH16" i="9" s="1"/>
  <c r="DD16" i="9"/>
  <c r="AP80" i="9"/>
  <c r="DD80" i="9"/>
  <c r="DD100" i="9"/>
  <c r="DZ100" i="9"/>
  <c r="FR100" i="9"/>
  <c r="AP100" i="9"/>
  <c r="BO69" i="9"/>
  <c r="CK69" i="9" s="1"/>
  <c r="EC69" i="9"/>
  <c r="DG69" i="9"/>
  <c r="EY69" i="9"/>
  <c r="BP100" i="9"/>
  <c r="CL100" i="9" s="1"/>
  <c r="ED100" i="9"/>
  <c r="AZ68" i="9"/>
  <c r="BV68" i="9" s="1"/>
  <c r="CR68" i="9"/>
  <c r="BK36" i="9"/>
  <c r="CG36" i="9" s="1"/>
  <c r="DY36" i="9"/>
  <c r="AX84" i="9"/>
  <c r="BT84" i="9" s="1"/>
  <c r="FD84" i="9"/>
  <c r="DL84" i="9"/>
  <c r="CP84" i="9"/>
  <c r="M13" i="8"/>
  <c r="BK12" i="9"/>
  <c r="CG12" i="9" s="1"/>
  <c r="EU12" i="9"/>
  <c r="FQ12" i="9"/>
  <c r="DR79" i="9"/>
  <c r="EN79" i="9"/>
  <c r="AH79" i="9"/>
  <c r="BD79" i="9" s="1"/>
  <c r="BZ79" i="9" s="1"/>
  <c r="DR91" i="9"/>
  <c r="FJ91" i="9"/>
  <c r="EN91" i="9"/>
  <c r="AH91" i="9"/>
  <c r="DR15" i="9"/>
  <c r="AH15" i="9"/>
  <c r="EN15" i="9" s="1"/>
  <c r="AH92" i="9"/>
  <c r="BD92" i="9" s="1"/>
  <c r="BZ92" i="9" s="1"/>
  <c r="EN92" i="9"/>
  <c r="AG88" i="9"/>
  <c r="CU51" i="9"/>
  <c r="EM51" i="9"/>
  <c r="FI51" i="9"/>
  <c r="AG51" i="9"/>
  <c r="BC51" i="9" s="1"/>
  <c r="BY51" i="9" s="1"/>
  <c r="AG54" i="9"/>
  <c r="BC54" i="9" s="1"/>
  <c r="BY54" i="9" s="1"/>
  <c r="EM54" i="9"/>
  <c r="FI54" i="9"/>
  <c r="DQ54" i="9"/>
  <c r="AG37" i="9"/>
  <c r="CU37" i="9"/>
  <c r="AG90" i="9"/>
  <c r="DQ90" i="9" s="1"/>
  <c r="AX52" i="9"/>
  <c r="BT52" i="9" s="1"/>
  <c r="DL52" i="9"/>
  <c r="FD52" i="9"/>
  <c r="BG9" i="9"/>
  <c r="CC9" i="9" s="1"/>
  <c r="EQ9" i="9"/>
  <c r="FM9" i="9"/>
  <c r="DU9" i="9"/>
  <c r="CY9" i="9"/>
  <c r="CT14" i="9"/>
  <c r="AF14" i="9"/>
  <c r="EL14" i="9" s="1"/>
  <c r="M14" i="8"/>
  <c r="DO28" i="9"/>
  <c r="AE28" i="9"/>
  <c r="BA28" i="9" s="1"/>
  <c r="BW28" i="9" s="1"/>
  <c r="EK28" i="9"/>
  <c r="CS28" i="9"/>
  <c r="AT99" i="9"/>
  <c r="EZ99" i="9"/>
  <c r="AT53" i="9"/>
  <c r="DH53" i="9" s="1"/>
  <c r="FV34" i="9"/>
  <c r="AT34" i="9"/>
  <c r="AT69" i="9"/>
  <c r="BP69" i="9" s="1"/>
  <c r="CL69" i="9" s="1"/>
  <c r="ED69" i="9"/>
  <c r="AD10" i="9"/>
  <c r="AZ10" i="9" s="1"/>
  <c r="BV10" i="9" s="1"/>
  <c r="FF10" i="9"/>
  <c r="AD40" i="9"/>
  <c r="EJ40" i="9" s="1"/>
  <c r="AD74" i="9"/>
  <c r="AD94" i="9"/>
  <c r="CR94" i="9"/>
  <c r="EB47" i="9"/>
  <c r="DF47" i="9"/>
  <c r="AR47" i="9"/>
  <c r="AA64" i="9"/>
  <c r="AW56" i="9"/>
  <c r="BS56" i="9" s="1"/>
  <c r="CO56" i="9"/>
  <c r="EG56" i="9"/>
  <c r="BJ80" i="9"/>
  <c r="CF80" i="9" s="1"/>
  <c r="FP80" i="9"/>
  <c r="DX80" i="9"/>
  <c r="AA47" i="9"/>
  <c r="AA43" i="9"/>
  <c r="AA84" i="9"/>
  <c r="CO87" i="9"/>
  <c r="EG87" i="9"/>
  <c r="FC87" i="9"/>
  <c r="DK87" i="9"/>
  <c r="AA87" i="9"/>
  <c r="AW87" i="9" s="1"/>
  <c r="BS87" i="9" s="1"/>
  <c r="FS75" i="9"/>
  <c r="AP92" i="9"/>
  <c r="DD92" i="9"/>
  <c r="AP54" i="9"/>
  <c r="AP99" i="9"/>
  <c r="AP101" i="9"/>
  <c r="BL101" i="9" s="1"/>
  <c r="CH101" i="9" s="1"/>
  <c r="BN89" i="9"/>
  <c r="CJ89" i="9" s="1"/>
  <c r="FT89" i="9"/>
  <c r="EX89" i="9"/>
  <c r="FU69" i="9"/>
  <c r="FV100" i="9"/>
  <c r="DC36" i="9"/>
  <c r="EH84" i="9"/>
  <c r="AZ53" i="9"/>
  <c r="BV53" i="9" s="1"/>
  <c r="CR53" i="9"/>
  <c r="EJ53" i="9"/>
  <c r="DC12" i="9"/>
  <c r="AH17" i="9"/>
  <c r="BD17" i="9" s="1"/>
  <c r="BZ17" i="9" s="1"/>
  <c r="DR17" i="9"/>
  <c r="EN17" i="9"/>
  <c r="AH23" i="9"/>
  <c r="EN23" i="9"/>
  <c r="AH36" i="9"/>
  <c r="AH57" i="9"/>
  <c r="DR105" i="9"/>
  <c r="AH105" i="9"/>
  <c r="EB55" i="9"/>
  <c r="DQ23" i="9"/>
  <c r="AG23" i="9"/>
  <c r="EM23" i="9" s="1"/>
  <c r="AG86" i="9"/>
  <c r="AG72" i="9"/>
  <c r="AG55" i="9"/>
  <c r="AG15" i="9"/>
  <c r="AG45" i="9"/>
  <c r="CU45" i="9" s="1"/>
  <c r="AG99" i="9"/>
  <c r="BC17" i="9"/>
  <c r="BY17" i="9" s="1"/>
  <c r="EM17" i="9"/>
  <c r="FI17" i="9"/>
  <c r="DQ17" i="9"/>
  <c r="CU17" i="9"/>
  <c r="CP52" i="9"/>
  <c r="BL32" i="9"/>
  <c r="CH32" i="9" s="1"/>
  <c r="EV32" i="9"/>
  <c r="DD32" i="9"/>
  <c r="FR32" i="9"/>
  <c r="AJ48" i="9"/>
  <c r="FL48" i="9" s="1"/>
  <c r="CX41" i="9"/>
  <c r="AJ41" i="9"/>
  <c r="EP41" i="9"/>
  <c r="FL41" i="9"/>
  <c r="AJ27" i="9"/>
  <c r="AJ84" i="9"/>
  <c r="DT84" i="9" s="1"/>
  <c r="BG23" i="9"/>
  <c r="CC23" i="9" s="1"/>
  <c r="EQ23" i="9"/>
  <c r="FM23" i="9"/>
  <c r="CY23" i="9"/>
  <c r="DU23" i="9"/>
  <c r="BC21" i="9"/>
  <c r="BY21" i="9" s="1"/>
  <c r="EM21" i="9"/>
  <c r="AF72" i="9"/>
  <c r="CT72" i="9"/>
  <c r="AB48" i="9"/>
  <c r="CP48" i="9" s="1"/>
  <c r="AS80" i="9"/>
  <c r="AR50" i="9"/>
  <c r="FT50" i="9" s="1"/>
  <c r="EB50" i="9"/>
  <c r="CT19" i="9"/>
  <c r="AF19" i="9"/>
  <c r="EL19" i="9"/>
  <c r="FH19" i="9"/>
  <c r="FE64" i="9"/>
  <c r="DV20" i="9"/>
  <c r="CZ20" i="9"/>
  <c r="AL20" i="9"/>
  <c r="BH20" i="9" s="1"/>
  <c r="CD20" i="9" s="1"/>
  <c r="FN20" i="9"/>
  <c r="ER20" i="9"/>
  <c r="AE11" i="9"/>
  <c r="BA11" i="9" s="1"/>
  <c r="BW11" i="9" s="1"/>
  <c r="CS11" i="9"/>
  <c r="L11" i="8"/>
  <c r="EK11" i="9"/>
  <c r="DP64" i="9"/>
  <c r="FH64" i="9"/>
  <c r="CT64" i="9"/>
  <c r="BB64" i="9"/>
  <c r="BX64" i="9" s="1"/>
  <c r="AT48" i="9"/>
  <c r="BP48" i="9" s="1"/>
  <c r="CL48" i="9" s="1"/>
  <c r="FF100" i="9"/>
  <c r="AD100" i="9"/>
  <c r="CR100" i="9"/>
  <c r="BG74" i="9"/>
  <c r="CC74" i="9" s="1"/>
  <c r="EQ74" i="9"/>
  <c r="FM74" i="9"/>
  <c r="DU74" i="9"/>
  <c r="AO72" i="9"/>
  <c r="DY72" i="9" s="1"/>
  <c r="DC72" i="9"/>
  <c r="AE31" i="9"/>
  <c r="AF86" i="9"/>
  <c r="EL86" i="9" s="1"/>
  <c r="DO56" i="9"/>
  <c r="AE56" i="9"/>
  <c r="BA56" i="9" s="1"/>
  <c r="BW56" i="9" s="1"/>
  <c r="EK56" i="9"/>
  <c r="FG56" i="9"/>
  <c r="CS56" i="9"/>
  <c r="BA98" i="9"/>
  <c r="BW98" i="9" s="1"/>
  <c r="EK98" i="9"/>
  <c r="FG98" i="9"/>
  <c r="EL64" i="9"/>
  <c r="AT88" i="9"/>
  <c r="AF57" i="9"/>
  <c r="DP57" i="9" s="1"/>
  <c r="CT57" i="9"/>
  <c r="AF15" i="9"/>
  <c r="M15" i="8"/>
  <c r="AF90" i="9"/>
  <c r="BJ88" i="9"/>
  <c r="CF88" i="9" s="1"/>
  <c r="DB88" i="9"/>
  <c r="FP88" i="9"/>
  <c r="DO33" i="9"/>
  <c r="AE33" i="9"/>
  <c r="BA33" i="9" s="1"/>
  <c r="BW33" i="9" s="1"/>
  <c r="CS33" i="9"/>
  <c r="EK33" i="9"/>
  <c r="FG33" i="9"/>
  <c r="AE93" i="9"/>
  <c r="FG93" i="9" s="1"/>
  <c r="DO98" i="9"/>
  <c r="DH97" i="9"/>
  <c r="AT97" i="9"/>
  <c r="AS63" i="9"/>
  <c r="EC63" i="9" s="1"/>
  <c r="AT98" i="9"/>
  <c r="FV98" i="9" s="1"/>
  <c r="ED39" i="9"/>
  <c r="AT39" i="9"/>
  <c r="DH70" i="9"/>
  <c r="EZ70" i="9"/>
  <c r="AT70" i="9"/>
  <c r="BP70" i="9" s="1"/>
  <c r="CL70" i="9" s="1"/>
  <c r="AT102" i="9"/>
  <c r="CR18" i="9"/>
  <c r="AD18" i="9"/>
  <c r="EJ48" i="9"/>
  <c r="AD48" i="9"/>
  <c r="AZ48" i="9" s="1"/>
  <c r="BV48" i="9" s="1"/>
  <c r="CR48" i="9"/>
  <c r="FF48" i="9"/>
  <c r="DN48" i="9"/>
  <c r="CR75" i="9"/>
  <c r="AD75" i="9"/>
  <c r="FF75" i="9"/>
  <c r="EJ75" i="9"/>
  <c r="FF102" i="9"/>
  <c r="DN102" i="9"/>
  <c r="AD102" i="9"/>
  <c r="BK92" i="9"/>
  <c r="CG92" i="9" s="1"/>
  <c r="FQ92" i="9"/>
  <c r="DY92" i="9"/>
  <c r="DC92" i="9"/>
  <c r="EU92" i="9"/>
  <c r="AZ45" i="9"/>
  <c r="BV45" i="9" s="1"/>
  <c r="EJ45" i="9"/>
  <c r="DN45" i="9"/>
  <c r="CR45" i="9"/>
  <c r="FC56" i="9"/>
  <c r="CQ14" i="9"/>
  <c r="AY14" i="9"/>
  <c r="BU14" i="9" s="1"/>
  <c r="DM14" i="9"/>
  <c r="FE14" i="9" s="1"/>
  <c r="EI14" i="9"/>
  <c r="AA17" i="9"/>
  <c r="DK53" i="9"/>
  <c r="AA53" i="9"/>
  <c r="FC53" i="9"/>
  <c r="AA75" i="9"/>
  <c r="AW75" i="9" s="1"/>
  <c r="BS75" i="9" s="1"/>
  <c r="CO75" i="9"/>
  <c r="EG75" i="9"/>
  <c r="AA88" i="9"/>
  <c r="FC88" i="9"/>
  <c r="CQ72" i="9"/>
  <c r="FR13" i="9"/>
  <c r="AP13" i="9"/>
  <c r="EV13" i="9"/>
  <c r="AP67" i="9"/>
  <c r="DD33" i="9"/>
  <c r="AP33" i="9"/>
  <c r="FR33" i="9"/>
  <c r="AP102" i="9"/>
  <c r="EB89" i="9"/>
  <c r="DK61" i="9"/>
  <c r="AW61" i="9"/>
  <c r="BS61" i="9" s="1"/>
  <c r="CO61" i="9"/>
  <c r="BO25" i="9"/>
  <c r="CK25" i="9" s="1"/>
  <c r="EC25" i="9"/>
  <c r="FU25" i="9"/>
  <c r="EY25" i="9"/>
  <c r="EH17" i="9"/>
  <c r="BO64" i="9"/>
  <c r="CK64" i="9" s="1"/>
  <c r="EC64" i="9"/>
  <c r="FU64" i="9"/>
  <c r="EY64" i="9"/>
  <c r="FF53" i="9"/>
  <c r="AW11" i="9"/>
  <c r="BS11" i="9" s="1"/>
  <c r="EG11" i="9"/>
  <c r="CO11" i="9"/>
  <c r="DK11" i="9"/>
  <c r="AH29" i="9"/>
  <c r="FJ41" i="9"/>
  <c r="DR41" i="9"/>
  <c r="AH41" i="9"/>
  <c r="AH71" i="9"/>
  <c r="AH87" i="9"/>
  <c r="EN87" i="9" s="1"/>
  <c r="EX55" i="9"/>
  <c r="DQ40" i="9"/>
  <c r="FI40" i="9"/>
  <c r="AG40" i="9"/>
  <c r="BC40" i="9" s="1"/>
  <c r="BY40" i="9" s="1"/>
  <c r="EM40" i="9"/>
  <c r="AG102" i="9"/>
  <c r="CU102" i="9" s="1"/>
  <c r="AG94" i="9"/>
  <c r="BH16" i="9"/>
  <c r="CD16" i="9" s="1"/>
  <c r="FN16" i="9"/>
  <c r="DV16" i="9"/>
  <c r="FU50" i="9"/>
  <c r="DQ21" i="9"/>
  <c r="CT33" i="9"/>
  <c r="FE76" i="9"/>
  <c r="DM76" i="9"/>
  <c r="AC76" i="9"/>
  <c r="CQ76" i="9" s="1"/>
  <c r="AS22" i="9"/>
  <c r="DG13" i="9"/>
  <c r="AS13" i="9"/>
  <c r="BO13" i="9" s="1"/>
  <c r="CK13" i="9" s="1"/>
  <c r="FU65" i="9"/>
  <c r="DG65" i="9"/>
  <c r="EY65" i="9"/>
  <c r="AS65" i="9"/>
  <c r="BO65" i="9" s="1"/>
  <c r="CK65" i="9" s="1"/>
  <c r="AS97" i="9"/>
  <c r="AC97" i="9"/>
  <c r="FE97" i="9" s="1"/>
  <c r="AC63" i="9"/>
  <c r="EI63" i="9" s="1"/>
  <c r="FE82" i="9"/>
  <c r="DM82" i="9"/>
  <c r="AC82" i="9"/>
  <c r="AY82" i="9" s="1"/>
  <c r="BU82" i="9" s="1"/>
  <c r="EI82" i="9"/>
  <c r="BP57" i="9"/>
  <c r="CL57" i="9" s="1"/>
  <c r="EZ57" i="9"/>
  <c r="DH57" i="9"/>
  <c r="ED57" i="9"/>
  <c r="EA96" i="9"/>
  <c r="FS96" i="9"/>
  <c r="AQ96" i="9"/>
  <c r="AQ80" i="9"/>
  <c r="EW80" i="9"/>
  <c r="FS80" i="9"/>
  <c r="AQ92" i="9"/>
  <c r="AB22" i="9"/>
  <c r="DL8" i="9"/>
  <c r="AB8" i="9"/>
  <c r="AX8" i="9" s="1"/>
  <c r="FD8" i="9"/>
  <c r="AB43" i="9"/>
  <c r="AX43" i="9" s="1"/>
  <c r="BT43" i="9" s="1"/>
  <c r="DL43" i="9"/>
  <c r="FD97" i="9"/>
  <c r="AB97" i="9"/>
  <c r="AX97" i="9" s="1"/>
  <c r="BT97" i="9" s="1"/>
  <c r="CP97" i="9"/>
  <c r="EH97" i="9"/>
  <c r="FR49" i="9"/>
  <c r="EV49" i="9"/>
  <c r="AP49" i="9"/>
  <c r="BL49" i="9" s="1"/>
  <c r="CH49" i="9" s="1"/>
  <c r="DD104" i="9"/>
  <c r="AP104" i="9"/>
  <c r="BL104" i="9" s="1"/>
  <c r="CH104" i="9" s="1"/>
  <c r="BB70" i="9"/>
  <c r="BX70" i="9" s="1"/>
  <c r="FH70" i="9"/>
  <c r="DP70" i="9"/>
  <c r="EL70" i="9"/>
  <c r="FE105" i="9"/>
  <c r="AW107" i="9"/>
  <c r="BS107" i="9" s="1"/>
  <c r="DK107" i="9"/>
  <c r="AW103" i="9"/>
  <c r="BS103" i="9" s="1"/>
  <c r="CO103" i="9"/>
  <c r="AM55" i="9"/>
  <c r="AM73" i="9"/>
  <c r="DW73" i="9"/>
  <c r="DA73" i="9"/>
  <c r="AM43" i="9"/>
  <c r="ES43" i="9" s="1"/>
  <c r="AM47" i="9"/>
  <c r="BI47" i="9" s="1"/>
  <c r="CE47" i="9" s="1"/>
  <c r="AM44" i="9"/>
  <c r="FK90" i="9"/>
  <c r="EO90" i="9"/>
  <c r="DS90" i="9"/>
  <c r="AI90" i="9"/>
  <c r="BE90" i="9" s="1"/>
  <c r="CA90" i="9" s="1"/>
  <c r="CW90" i="9"/>
  <c r="AI97" i="9"/>
  <c r="AI15" i="9"/>
  <c r="CW15" i="9"/>
  <c r="FK80" i="9"/>
  <c r="AI80" i="9"/>
  <c r="EO89" i="9"/>
  <c r="FK89" i="9"/>
  <c r="DS89" i="9"/>
  <c r="AI89" i="9"/>
  <c r="BE89" i="9" s="1"/>
  <c r="CA89" i="9" s="1"/>
  <c r="AI39" i="9"/>
  <c r="EO39" i="9" s="1"/>
  <c r="FK39" i="9"/>
  <c r="DS39" i="9"/>
  <c r="AI55" i="9"/>
  <c r="DS55" i="9"/>
  <c r="BO37" i="9"/>
  <c r="CK37" i="9" s="1"/>
  <c r="EY37" i="9"/>
  <c r="FU37" i="9"/>
  <c r="DG37" i="9"/>
  <c r="AO41" i="9"/>
  <c r="BK41" i="9" s="1"/>
  <c r="CG41" i="9" s="1"/>
  <c r="DC64" i="9"/>
  <c r="AO64" i="9"/>
  <c r="AO95" i="9"/>
  <c r="AO30" i="9"/>
  <c r="DC30" i="9" s="1"/>
  <c r="EU30" i="9"/>
  <c r="AN77" i="9"/>
  <c r="AN89" i="9"/>
  <c r="DB89" i="9" s="1"/>
  <c r="EL37" i="9"/>
  <c r="AF37" i="9"/>
  <c r="BB37" i="9" s="1"/>
  <c r="BX37" i="9" s="1"/>
  <c r="AF20" i="9"/>
  <c r="AF96" i="9"/>
  <c r="BK13" i="9"/>
  <c r="CG13" i="9" s="1"/>
  <c r="EU13" i="9"/>
  <c r="DY13" i="9"/>
  <c r="DC13" i="9"/>
  <c r="AT59" i="9"/>
  <c r="BP59" i="9" s="1"/>
  <c r="CL59" i="9" s="1"/>
  <c r="EZ59" i="9"/>
  <c r="AT44" i="9"/>
  <c r="AT71" i="9"/>
  <c r="AT105" i="9"/>
  <c r="BP105" i="9" s="1"/>
  <c r="CL105" i="9" s="1"/>
  <c r="ED105" i="9"/>
  <c r="AD28" i="9"/>
  <c r="CR28" i="9" s="1"/>
  <c r="EJ28" i="9"/>
  <c r="DN56" i="9"/>
  <c r="AD56" i="9"/>
  <c r="AZ56" i="9" s="1"/>
  <c r="BV56" i="9" s="1"/>
  <c r="CR56" i="9"/>
  <c r="CR76" i="9"/>
  <c r="AD76" i="9"/>
  <c r="AZ76" i="9" s="1"/>
  <c r="BV76" i="9" s="1"/>
  <c r="FF76" i="9"/>
  <c r="BA55" i="9"/>
  <c r="BW55" i="9" s="1"/>
  <c r="EK55" i="9"/>
  <c r="FG55" i="9"/>
  <c r="EK35" i="9"/>
  <c r="FG35" i="9"/>
  <c r="BA35" i="9"/>
  <c r="BW35" i="9" s="1"/>
  <c r="AS76" i="9"/>
  <c r="AS29" i="9"/>
  <c r="FU29" i="9"/>
  <c r="AS61" i="9"/>
  <c r="AS105" i="9"/>
  <c r="EC105" i="9"/>
  <c r="FU105" i="9"/>
  <c r="EY105" i="9"/>
  <c r="EI27" i="9"/>
  <c r="DM27" i="9"/>
  <c r="AC27" i="9"/>
  <c r="AY27" i="9" s="1"/>
  <c r="BU27" i="9" s="1"/>
  <c r="CQ27" i="9"/>
  <c r="AC83" i="9"/>
  <c r="FV57" i="9"/>
  <c r="EW44" i="9"/>
  <c r="AQ44" i="9"/>
  <c r="AQ105" i="9"/>
  <c r="EA105" i="9"/>
  <c r="AQ99" i="9"/>
  <c r="EA103" i="9"/>
  <c r="AQ103" i="9"/>
  <c r="BM103" i="9" s="1"/>
  <c r="CI103" i="9" s="1"/>
  <c r="DE103" i="9"/>
  <c r="FS103" i="9"/>
  <c r="FP92" i="9"/>
  <c r="ET92" i="9"/>
  <c r="BJ92" i="9"/>
  <c r="CF92" i="9" s="1"/>
  <c r="AW18" i="9"/>
  <c r="BS18" i="9" s="1"/>
  <c r="EG18" i="9"/>
  <c r="FC18" i="9"/>
  <c r="AR15" i="9"/>
  <c r="FT15" i="9"/>
  <c r="EX84" i="9"/>
  <c r="AR84" i="9"/>
  <c r="BN84" i="9" s="1"/>
  <c r="CJ84" i="9" s="1"/>
  <c r="AR10" i="9"/>
  <c r="AR24" i="9"/>
  <c r="BN24" i="9" s="1"/>
  <c r="CJ24" i="9" s="1"/>
  <c r="DF24" i="9"/>
  <c r="FT24" i="9"/>
  <c r="AR76" i="9"/>
  <c r="DF76" i="9" s="1"/>
  <c r="EX76" i="9"/>
  <c r="DL26" i="9"/>
  <c r="AB26" i="9"/>
  <c r="AB9" i="9"/>
  <c r="AB51" i="9"/>
  <c r="FD104" i="9"/>
  <c r="AB104" i="9"/>
  <c r="DL104" i="9" s="1"/>
  <c r="AQ17" i="9"/>
  <c r="EB22" i="9"/>
  <c r="CT70" i="9"/>
  <c r="CQ105" i="9"/>
  <c r="CO107" i="9"/>
  <c r="BB77" i="9"/>
  <c r="BX77" i="9" s="1"/>
  <c r="CT77" i="9"/>
  <c r="FC103" i="9"/>
  <c r="BO58" i="9"/>
  <c r="CK58" i="9" s="1"/>
  <c r="EC58" i="9"/>
  <c r="DG58" i="9"/>
  <c r="CP20" i="9"/>
  <c r="AX88" i="9"/>
  <c r="BT88" i="9" s="1"/>
  <c r="CP88" i="9"/>
  <c r="AW24" i="9"/>
  <c r="BS24" i="9" s="1"/>
  <c r="EG24" i="9"/>
  <c r="CO24" i="9"/>
  <c r="BB58" i="9"/>
  <c r="BX58" i="9" s="1"/>
  <c r="DP58" i="9"/>
  <c r="AM84" i="9"/>
  <c r="ES84" i="9"/>
  <c r="AM19" i="9"/>
  <c r="FO19" i="9" s="1"/>
  <c r="AM57" i="9"/>
  <c r="DW86" i="9"/>
  <c r="AM86" i="9"/>
  <c r="ES86" i="9" s="1"/>
  <c r="FO86" i="9"/>
  <c r="FO52" i="9"/>
  <c r="ES52" i="9"/>
  <c r="DW52" i="9"/>
  <c r="AM52" i="9"/>
  <c r="BI52" i="9" s="1"/>
  <c r="CE52" i="9" s="1"/>
  <c r="AI77" i="9"/>
  <c r="EO77" i="9"/>
  <c r="AI107" i="9"/>
  <c r="EO107" i="9" s="1"/>
  <c r="AI95" i="9"/>
  <c r="FK95" i="9" s="1"/>
  <c r="EO103" i="9"/>
  <c r="AI103" i="9"/>
  <c r="AI40" i="9"/>
  <c r="AI56" i="9"/>
  <c r="BE56" i="9" s="1"/>
  <c r="CA56" i="9" s="1"/>
  <c r="BO36" i="9"/>
  <c r="CK36" i="9" s="1"/>
  <c r="FU36" i="9"/>
  <c r="DG36" i="9"/>
  <c r="EC36" i="9"/>
  <c r="BC31" i="9"/>
  <c r="BY31" i="9" s="1"/>
  <c r="CU31" i="9"/>
  <c r="DQ31" i="9"/>
  <c r="FI31" i="9"/>
  <c r="AJ29" i="9"/>
  <c r="CX29" i="9" s="1"/>
  <c r="EP29" i="9"/>
  <c r="AJ25" i="9"/>
  <c r="FL21" i="9"/>
  <c r="EP21" i="9"/>
  <c r="AJ21" i="9"/>
  <c r="BF21" i="9" s="1"/>
  <c r="CB21" i="9" s="1"/>
  <c r="DT21" i="9"/>
  <c r="AJ31" i="9"/>
  <c r="DT22" i="9"/>
  <c r="AJ22" i="9"/>
  <c r="AJ78" i="9"/>
  <c r="BF78" i="9" s="1"/>
  <c r="CB78" i="9" s="1"/>
  <c r="BN40" i="9"/>
  <c r="CJ40" i="9" s="1"/>
  <c r="EB40" i="9"/>
  <c r="EX40" i="9"/>
  <c r="BD85" i="9"/>
  <c r="BZ85" i="9" s="1"/>
  <c r="CV85" i="9"/>
  <c r="ET97" i="9"/>
  <c r="FP97" i="9"/>
  <c r="DB97" i="9"/>
  <c r="BJ97" i="9"/>
  <c r="CF97" i="9" s="1"/>
  <c r="AC41" i="9"/>
  <c r="CQ41" i="9" s="1"/>
  <c r="EI41" i="9"/>
  <c r="AT66" i="9"/>
  <c r="DH66" i="9"/>
  <c r="AT73" i="9"/>
  <c r="EZ73" i="9" s="1"/>
  <c r="AD38" i="9"/>
  <c r="CR38" i="9"/>
  <c r="EA24" i="9"/>
  <c r="AQ24" i="9"/>
  <c r="BM24" i="9" s="1"/>
  <c r="CI24" i="9" s="1"/>
  <c r="EW24" i="9"/>
  <c r="DE24" i="9"/>
  <c r="FS24" i="9"/>
  <c r="AQ39" i="9"/>
  <c r="EA39" i="9" s="1"/>
  <c r="AR69" i="9"/>
  <c r="FT69" i="9" s="1"/>
  <c r="AB92" i="9"/>
  <c r="AB71" i="9"/>
  <c r="FD71" i="9" s="1"/>
  <c r="AA36" i="9"/>
  <c r="BK85" i="9"/>
  <c r="CG85" i="9" s="1"/>
  <c r="DC85" i="9"/>
  <c r="DY85" i="9"/>
  <c r="EU85" i="9"/>
  <c r="FQ85" i="9"/>
  <c r="BO70" i="9"/>
  <c r="CK70" i="9" s="1"/>
  <c r="EY70" i="9"/>
  <c r="FU70" i="9"/>
  <c r="BK14" i="9"/>
  <c r="CG14" i="9" s="1"/>
  <c r="DC14" i="9"/>
  <c r="DY14" i="9"/>
  <c r="AI21" i="9"/>
  <c r="DS21" i="9" s="1"/>
  <c r="CW21" i="9"/>
  <c r="AI81" i="9"/>
  <c r="EO81" i="9" s="1"/>
  <c r="DS81" i="9"/>
  <c r="CW81" i="9"/>
  <c r="DS26" i="9"/>
  <c r="AI26" i="9"/>
  <c r="AI98" i="9"/>
  <c r="AJ51" i="9"/>
  <c r="BF51" i="9" s="1"/>
  <c r="CB51" i="9" s="1"/>
  <c r="EP51" i="9"/>
  <c r="CX99" i="9"/>
  <c r="AJ99" i="9"/>
  <c r="BM60" i="9"/>
  <c r="CI60" i="9" s="1"/>
  <c r="EW60" i="9"/>
  <c r="EA60" i="9"/>
  <c r="BK104" i="9"/>
  <c r="CG104" i="9" s="1"/>
  <c r="FQ104" i="9"/>
  <c r="DY104" i="9"/>
  <c r="DL12" i="9"/>
  <c r="AB12" i="9"/>
  <c r="CP12" i="9"/>
  <c r="AA68" i="9"/>
  <c r="AW68" i="9" s="1"/>
  <c r="BS68" i="9" s="1"/>
  <c r="EG68" i="9"/>
  <c r="FC68" i="9"/>
  <c r="DK68" i="9"/>
  <c r="AQ107" i="9"/>
  <c r="BM107" i="9" s="1"/>
  <c r="CI107" i="9" s="1"/>
  <c r="EW107" i="9"/>
  <c r="EA107" i="9"/>
  <c r="AQ67" i="9"/>
  <c r="FS67" i="9"/>
  <c r="DE67" i="9"/>
  <c r="AQ65" i="9"/>
  <c r="EA65" i="9"/>
  <c r="AB36" i="9"/>
  <c r="EH36" i="9" s="1"/>
  <c r="AR63" i="9"/>
  <c r="BN63" i="9" s="1"/>
  <c r="CJ63" i="9" s="1"/>
  <c r="DF29" i="9"/>
  <c r="AR29" i="9"/>
  <c r="BN29" i="9" s="1"/>
  <c r="CJ29" i="9" s="1"/>
  <c r="FT29" i="9"/>
  <c r="DF79" i="9"/>
  <c r="EX79" i="9"/>
  <c r="AR79" i="9"/>
  <c r="BN79" i="9" s="1"/>
  <c r="CJ79" i="9" s="1"/>
  <c r="FT79" i="9"/>
  <c r="EX70" i="9"/>
  <c r="DF70" i="9"/>
  <c r="AR70" i="9"/>
  <c r="BN70" i="9" s="1"/>
  <c r="CJ70" i="9" s="1"/>
  <c r="FD65" i="9"/>
  <c r="AB65" i="9"/>
  <c r="AX65" i="9" s="1"/>
  <c r="BT65" i="9" s="1"/>
  <c r="DL65" i="9"/>
  <c r="AB94" i="9"/>
  <c r="EH94" i="9" s="1"/>
  <c r="DF85" i="9"/>
  <c r="AY55" i="9"/>
  <c r="BU55" i="9" s="1"/>
  <c r="EI55" i="9"/>
  <c r="CQ55" i="9"/>
  <c r="DM55" i="9"/>
  <c r="FS84" i="9"/>
  <c r="BP90" i="9"/>
  <c r="CL90" i="9" s="1"/>
  <c r="FV90" i="9"/>
  <c r="DH90" i="9"/>
  <c r="BN106" i="9"/>
  <c r="CJ106" i="9" s="1"/>
  <c r="DF106" i="9"/>
  <c r="FS36" i="9"/>
  <c r="DG70" i="9"/>
  <c r="AY89" i="9"/>
  <c r="BU89" i="9" s="1"/>
  <c r="EI89" i="9"/>
  <c r="CQ89" i="9"/>
  <c r="EU14" i="9"/>
  <c r="AZ98" i="9"/>
  <c r="BV98" i="9" s="1"/>
  <c r="CR98" i="9"/>
  <c r="AY73" i="9"/>
  <c r="BU73" i="9" s="1"/>
  <c r="CQ73" i="9"/>
  <c r="AY19" i="9"/>
  <c r="BU19" i="9" s="1"/>
  <c r="FE19" i="9"/>
  <c r="CU66" i="9"/>
  <c r="DQ66" i="9"/>
  <c r="AG66" i="9"/>
  <c r="FI66" i="9"/>
  <c r="AG20" i="9"/>
  <c r="BC20" i="9" s="1"/>
  <c r="BY20" i="9" s="1"/>
  <c r="EM20" i="9"/>
  <c r="CU20" i="9"/>
  <c r="FI20" i="9"/>
  <c r="AG32" i="9"/>
  <c r="BC32" i="9" s="1"/>
  <c r="BY32" i="9" s="1"/>
  <c r="DQ97" i="9"/>
  <c r="AG97" i="9"/>
  <c r="BC97" i="9" s="1"/>
  <c r="BY97" i="9" s="1"/>
  <c r="FI97" i="9"/>
  <c r="AG80" i="9"/>
  <c r="CU80" i="9" s="1"/>
  <c r="FM16" i="9"/>
  <c r="DR59" i="9"/>
  <c r="CV59" i="9"/>
  <c r="AH59" i="9"/>
  <c r="BD59" i="9" s="1"/>
  <c r="BZ59" i="9" s="1"/>
  <c r="BP16" i="9"/>
  <c r="CL16" i="9" s="1"/>
  <c r="EZ16" i="9"/>
  <c r="AJ76" i="9"/>
  <c r="EP76" i="9"/>
  <c r="CX76" i="9"/>
  <c r="AJ83" i="9"/>
  <c r="AJ90" i="9"/>
  <c r="EP90" i="9" s="1"/>
  <c r="AJ37" i="9"/>
  <c r="CX37" i="9" s="1"/>
  <c r="AJ74" i="9"/>
  <c r="CX74" i="9" s="1"/>
  <c r="BJ22" i="9"/>
  <c r="CF22" i="9" s="1"/>
  <c r="DB22" i="9"/>
  <c r="ET22" i="9"/>
  <c r="FP22" i="9"/>
  <c r="DX22" i="9"/>
  <c r="AC11" i="9"/>
  <c r="CQ11" i="9" s="1"/>
  <c r="AT54" i="9"/>
  <c r="AD105" i="9"/>
  <c r="FF105" i="9" s="1"/>
  <c r="AD63" i="9"/>
  <c r="AD78" i="9"/>
  <c r="DN78" i="9" s="1"/>
  <c r="DD39" i="9"/>
  <c r="AP39" i="9"/>
  <c r="BL39" i="9" s="1"/>
  <c r="CH39" i="9" s="1"/>
  <c r="AQ72" i="9"/>
  <c r="BM72" i="9" s="1"/>
  <c r="CI72" i="9" s="1"/>
  <c r="EA72" i="9"/>
  <c r="AQ64" i="9"/>
  <c r="FS64" i="9" s="1"/>
  <c r="AR88" i="9"/>
  <c r="EX88" i="9"/>
  <c r="FT88" i="9"/>
  <c r="AB25" i="9"/>
  <c r="DL25" i="9" s="1"/>
  <c r="BO67" i="9"/>
  <c r="CK67" i="9" s="1"/>
  <c r="EY67" i="9"/>
  <c r="DG67" i="9"/>
  <c r="FU67" i="9"/>
  <c r="AI65" i="9"/>
  <c r="CW65" i="9" s="1"/>
  <c r="FK65" i="9"/>
  <c r="AI73" i="9"/>
  <c r="AI42" i="9"/>
  <c r="FK42" i="9" s="1"/>
  <c r="AG44" i="9"/>
  <c r="EM44" i="9" s="1"/>
  <c r="CX11" i="9"/>
  <c r="AJ11" i="9"/>
  <c r="AJ63" i="9"/>
  <c r="AJ71" i="9"/>
  <c r="AJ32" i="9"/>
  <c r="FQ76" i="9"/>
  <c r="AO76" i="9"/>
  <c r="BK76" i="9" s="1"/>
  <c r="CG76" i="9" s="1"/>
  <c r="AO67" i="9"/>
  <c r="DC67" i="9" s="1"/>
  <c r="AN94" i="9"/>
  <c r="DX94" i="9" s="1"/>
  <c r="AE59" i="9"/>
  <c r="DX97" i="9"/>
  <c r="AS38" i="9"/>
  <c r="EY38" i="9" s="1"/>
  <c r="AS10" i="9"/>
  <c r="DG10" i="9" s="1"/>
  <c r="AT103" i="9"/>
  <c r="BP103" i="9" s="1"/>
  <c r="CL103" i="9" s="1"/>
  <c r="AT58" i="9"/>
  <c r="DH58" i="9" s="1"/>
  <c r="ED58" i="9"/>
  <c r="AT74" i="9"/>
  <c r="EZ74" i="9" s="1"/>
  <c r="DN43" i="9"/>
  <c r="AD43" i="9"/>
  <c r="AZ43" i="9" s="1"/>
  <c r="BV43" i="9" s="1"/>
  <c r="FF43" i="9"/>
  <c r="EJ58" i="9"/>
  <c r="AD58" i="9"/>
  <c r="AD79" i="9"/>
  <c r="EJ79" i="9"/>
  <c r="AO81" i="9"/>
  <c r="DY68" i="9"/>
  <c r="FQ68" i="9"/>
  <c r="AO68" i="9"/>
  <c r="BK68" i="9" s="1"/>
  <c r="CG68" i="9" s="1"/>
  <c r="DC68" i="9"/>
  <c r="AO83" i="9"/>
  <c r="FQ83" i="9"/>
  <c r="AN65" i="9"/>
  <c r="EU104" i="9"/>
  <c r="EY95" i="9"/>
  <c r="AS95" i="9"/>
  <c r="BO95" i="9" s="1"/>
  <c r="CK95" i="9" s="1"/>
  <c r="DG95" i="9"/>
  <c r="AT106" i="9"/>
  <c r="FV106" i="9" s="1"/>
  <c r="EZ106" i="9"/>
  <c r="AT27" i="9"/>
  <c r="DH27" i="9" s="1"/>
  <c r="AT75" i="9"/>
  <c r="AD87" i="9"/>
  <c r="AD85" i="9"/>
  <c r="AD80" i="9"/>
  <c r="AZ80" i="9" s="1"/>
  <c r="BV80" i="9" s="1"/>
  <c r="AQ11" i="9"/>
  <c r="AQ69" i="9"/>
  <c r="EA69" i="9" s="1"/>
  <c r="EW70" i="9"/>
  <c r="DE70" i="9"/>
  <c r="AQ70" i="9"/>
  <c r="BM70" i="9" s="1"/>
  <c r="CI70" i="9" s="1"/>
  <c r="AA31" i="9"/>
  <c r="EG12" i="9"/>
  <c r="AA12" i="9"/>
  <c r="DK12" i="9" s="1"/>
  <c r="AR87" i="9"/>
  <c r="EX39" i="9"/>
  <c r="EB39" i="9"/>
  <c r="DF39" i="9"/>
  <c r="AR39" i="9"/>
  <c r="BN39" i="9" s="1"/>
  <c r="CJ39" i="9" s="1"/>
  <c r="FT39" i="9"/>
  <c r="AR62" i="9"/>
  <c r="EB62" i="9"/>
  <c r="AR78" i="9"/>
  <c r="AB37" i="9"/>
  <c r="AB78" i="9"/>
  <c r="FD61" i="9"/>
  <c r="AB61" i="9"/>
  <c r="DL61" i="9"/>
  <c r="EX85" i="9"/>
  <c r="FE55" i="9"/>
  <c r="DE84" i="9"/>
  <c r="AX67" i="9"/>
  <c r="BT67" i="9" s="1"/>
  <c r="DL67" i="9"/>
  <c r="EH67" i="9"/>
  <c r="EZ90" i="9"/>
  <c r="EI104" i="9"/>
  <c r="EX106" i="9"/>
  <c r="BK75" i="9"/>
  <c r="CG75" i="9" s="1"/>
  <c r="FQ75" i="9"/>
  <c r="DC75" i="9"/>
  <c r="DY75" i="9"/>
  <c r="EC70" i="9"/>
  <c r="BM101" i="9"/>
  <c r="CI101" i="9" s="1"/>
  <c r="FS101" i="9"/>
  <c r="BM31" i="9"/>
  <c r="CI31" i="9" s="1"/>
  <c r="EA31" i="9"/>
  <c r="EW31" i="9"/>
  <c r="DE31" i="9"/>
  <c r="FS31" i="9"/>
  <c r="AX87" i="9"/>
  <c r="BT87" i="9" s="1"/>
  <c r="FD87" i="9"/>
  <c r="CP87" i="9"/>
  <c r="DL20" i="9"/>
  <c r="FE89" i="9"/>
  <c r="FQ14" i="9"/>
  <c r="BP15" i="9"/>
  <c r="CL15" i="9" s="1"/>
  <c r="DH15" i="9"/>
  <c r="EZ15" i="9"/>
  <c r="ED15" i="9"/>
  <c r="DE81" i="9"/>
  <c r="BA14" i="9"/>
  <c r="BW14" i="9" s="1"/>
  <c r="DO14" i="9"/>
  <c r="DN98" i="9"/>
  <c r="DA69" i="9"/>
  <c r="AM69" i="9"/>
  <c r="ES69" i="9"/>
  <c r="BP26" i="9"/>
  <c r="CL26" i="9" s="1"/>
  <c r="ED26" i="9"/>
  <c r="AL15" i="9"/>
  <c r="CZ15" i="9" s="1"/>
  <c r="FN15" i="9"/>
  <c r="ER15" i="9"/>
  <c r="BA51" i="9"/>
  <c r="BW51" i="9" s="1"/>
  <c r="CQ19" i="9"/>
  <c r="AG39" i="9"/>
  <c r="EM39" i="9"/>
  <c r="EM73" i="9"/>
  <c r="FI73" i="9"/>
  <c r="AG73" i="9"/>
  <c r="AG26" i="9"/>
  <c r="AG100" i="9"/>
  <c r="DQ100" i="9"/>
  <c r="AG64" i="9"/>
  <c r="DQ64" i="9" s="1"/>
  <c r="AG84" i="9"/>
  <c r="CU84" i="9" s="1"/>
  <c r="DU16" i="9"/>
  <c r="AK34" i="9"/>
  <c r="FM34" i="9" s="1"/>
  <c r="AK13" i="9"/>
  <c r="EQ13" i="9" s="1"/>
  <c r="FM77" i="9"/>
  <c r="AK77" i="9"/>
  <c r="AK70" i="9"/>
  <c r="BG70" i="9" s="1"/>
  <c r="CC70" i="9" s="1"/>
  <c r="EQ70" i="9"/>
  <c r="DU70" i="9"/>
  <c r="FM70" i="9"/>
  <c r="AK100" i="9"/>
  <c r="AK103" i="9"/>
  <c r="CY103" i="9" s="1"/>
  <c r="DU103" i="9"/>
  <c r="FV16" i="9"/>
  <c r="BD97" i="9"/>
  <c r="BZ97" i="9" s="1"/>
  <c r="DR97" i="9"/>
  <c r="EN97" i="9"/>
  <c r="CV97" i="9"/>
  <c r="CQ31" i="9"/>
  <c r="CY88" i="9"/>
  <c r="FQ73" i="9"/>
  <c r="AO73" i="9"/>
  <c r="EU73" i="9" s="1"/>
  <c r="AO87" i="9"/>
  <c r="DC87" i="9" s="1"/>
  <c r="DY87" i="9"/>
  <c r="BJ55" i="9"/>
  <c r="CF55" i="9" s="1"/>
  <c r="ET55" i="9"/>
  <c r="FP55" i="9"/>
  <c r="DB55" i="9"/>
  <c r="AN73" i="9"/>
  <c r="DB73" i="9" s="1"/>
  <c r="DB66" i="9"/>
  <c r="AN66" i="9"/>
  <c r="FP66" i="9" s="1"/>
  <c r="AE15" i="9"/>
  <c r="BA15" i="9" s="1"/>
  <c r="BW15" i="9" s="1"/>
  <c r="FG15" i="9"/>
  <c r="L15" i="8"/>
  <c r="AE68" i="9"/>
  <c r="EK68" i="9" s="1"/>
  <c r="AE100" i="9"/>
  <c r="DO100" i="9" s="1"/>
  <c r="AD41" i="9"/>
  <c r="CR41" i="9" s="1"/>
  <c r="AS94" i="9"/>
  <c r="DG94" i="9"/>
  <c r="AT10" i="9"/>
  <c r="EZ10" i="9"/>
  <c r="AT35" i="9"/>
  <c r="AT76" i="9"/>
  <c r="AD31" i="9"/>
  <c r="AD60" i="9"/>
  <c r="AD91" i="9"/>
  <c r="AZ91" i="9" s="1"/>
  <c r="BV91" i="9" s="1"/>
  <c r="EJ91" i="9"/>
  <c r="AD81" i="9"/>
  <c r="CR81" i="9" s="1"/>
  <c r="BP91" i="9"/>
  <c r="CL91" i="9" s="1"/>
  <c r="DH91" i="9"/>
  <c r="FV91" i="9"/>
  <c r="DL31" i="9"/>
  <c r="AB31" i="9"/>
  <c r="AX31" i="9" s="1"/>
  <c r="BT31" i="9" s="1"/>
  <c r="CP31" i="9"/>
  <c r="FD31" i="9"/>
  <c r="EH31" i="9"/>
  <c r="AA10" i="9"/>
  <c r="EG10" i="9" s="1"/>
  <c r="AQ19" i="9"/>
  <c r="DE19" i="9"/>
  <c r="DE79" i="9"/>
  <c r="AQ79" i="9"/>
  <c r="FS79" i="9"/>
  <c r="EA79" i="9"/>
  <c r="AQ78" i="9"/>
  <c r="EA78" i="9" s="1"/>
  <c r="AR93" i="9"/>
  <c r="DF93" i="9" s="1"/>
  <c r="EX93" i="9"/>
  <c r="AR44" i="9"/>
  <c r="BN44" i="9" s="1"/>
  <c r="CJ44" i="9" s="1"/>
  <c r="FT44" i="9"/>
  <c r="FT65" i="9"/>
  <c r="AR65" i="9"/>
  <c r="EB65" i="9" s="1"/>
  <c r="DF91" i="9"/>
  <c r="AR91" i="9"/>
  <c r="BN91" i="9" s="1"/>
  <c r="CJ91" i="9" s="1"/>
  <c r="EX91" i="9"/>
  <c r="EB91" i="9"/>
  <c r="AB46" i="9"/>
  <c r="AX46" i="9" s="1"/>
  <c r="BT46" i="9" s="1"/>
  <c r="AB13" i="9"/>
  <c r="AX13" i="9" s="1"/>
  <c r="BT13" i="9" s="1"/>
  <c r="CP13" i="9"/>
  <c r="FD13" i="9"/>
  <c r="AB75" i="9"/>
  <c r="EH75" i="9" s="1"/>
  <c r="CP75" i="9"/>
  <c r="AW45" i="9"/>
  <c r="BS45" i="9" s="1"/>
  <c r="FC45" i="9"/>
  <c r="CO45" i="9"/>
  <c r="BM36" i="9"/>
  <c r="CI36" i="9" s="1"/>
  <c r="EA36" i="9"/>
  <c r="EW36" i="9"/>
  <c r="AY17" i="9"/>
  <c r="BU17" i="9" s="1"/>
  <c r="EI17" i="9"/>
  <c r="CQ17" i="9"/>
  <c r="DM17" i="9"/>
  <c r="BO41" i="9"/>
  <c r="CK41" i="9" s="1"/>
  <c r="EC41" i="9"/>
  <c r="FU41" i="9"/>
  <c r="BP11" i="9"/>
  <c r="CL11" i="9" s="1"/>
  <c r="ED11" i="9"/>
  <c r="FV11" i="9"/>
  <c r="EZ11" i="9"/>
  <c r="AL19" i="9"/>
  <c r="CZ19" i="9" s="1"/>
  <c r="AL91" i="9"/>
  <c r="BH91" i="9" s="1"/>
  <c r="CD91" i="9" s="1"/>
  <c r="DV91" i="9"/>
  <c r="AL61" i="9"/>
  <c r="CZ61" i="9"/>
  <c r="ER61" i="9"/>
  <c r="AL71" i="9"/>
  <c r="BH71" i="9" s="1"/>
  <c r="CD71" i="9" s="1"/>
  <c r="AG74" i="9"/>
  <c r="FI74" i="9"/>
  <c r="AG46" i="9"/>
  <c r="EM46" i="9" s="1"/>
  <c r="CU46" i="9"/>
  <c r="AG35" i="9"/>
  <c r="EM35" i="9" s="1"/>
  <c r="AG83" i="9"/>
  <c r="CU83" i="9" s="1"/>
  <c r="AG104" i="9"/>
  <c r="CU104" i="9" s="1"/>
  <c r="CY16" i="9"/>
  <c r="CV54" i="9"/>
  <c r="AH54" i="9"/>
  <c r="EN54" i="9" s="1"/>
  <c r="ED16" i="9"/>
  <c r="BB39" i="9"/>
  <c r="BX39" i="9" s="1"/>
  <c r="EL39" i="9"/>
  <c r="BH52" i="9"/>
  <c r="CD52" i="9" s="1"/>
  <c r="CZ52" i="9"/>
  <c r="FN52" i="9"/>
  <c r="DV52" i="9"/>
  <c r="BL18" i="9"/>
  <c r="CH18" i="9" s="1"/>
  <c r="DZ18" i="9"/>
  <c r="EQ88" i="9"/>
  <c r="AX32" i="9"/>
  <c r="BT32" i="9" s="1"/>
  <c r="CP32" i="9"/>
  <c r="EH32" i="9"/>
  <c r="BJ46" i="9"/>
  <c r="CF46" i="9" s="1"/>
  <c r="DB46" i="9"/>
  <c r="DX46" i="9"/>
  <c r="CS36" i="9"/>
  <c r="EK36" i="9"/>
  <c r="BA36" i="9"/>
  <c r="BW36" i="9" s="1"/>
  <c r="AG22" i="9"/>
  <c r="AG8" i="9"/>
  <c r="CU8" i="9" s="1"/>
  <c r="AL29" i="9"/>
  <c r="BH29" i="9" s="1"/>
  <c r="CD29" i="9" s="1"/>
  <c r="AG57" i="9"/>
  <c r="EM57" i="9" s="1"/>
  <c r="AK18" i="9"/>
  <c r="CY96" i="9"/>
  <c r="DU96" i="9"/>
  <c r="AK96" i="9"/>
  <c r="BG96" i="9" s="1"/>
  <c r="CC96" i="9" s="1"/>
  <c r="AJ77" i="9"/>
  <c r="AJ50" i="9"/>
  <c r="AN58" i="9"/>
  <c r="DB58" i="9" s="1"/>
  <c r="AC8" i="9"/>
  <c r="AY8" i="9" s="1"/>
  <c r="BU8" i="9" s="1"/>
  <c r="AR74" i="9"/>
  <c r="FT74" i="9" s="1"/>
  <c r="EB74" i="9"/>
  <c r="AX56" i="9"/>
  <c r="BT56" i="9" s="1"/>
  <c r="EH56" i="9"/>
  <c r="CP56" i="9"/>
  <c r="AQ98" i="9"/>
  <c r="AQ91" i="9"/>
  <c r="EW91" i="9" s="1"/>
  <c r="AA44" i="9"/>
  <c r="EG81" i="9"/>
  <c r="CO81" i="9"/>
  <c r="AA81" i="9"/>
  <c r="AW81" i="9" s="1"/>
  <c r="BS81" i="9" s="1"/>
  <c r="FC81" i="9"/>
  <c r="DK81" i="9"/>
  <c r="AX40" i="9"/>
  <c r="BT40" i="9" s="1"/>
  <c r="EH40" i="9"/>
  <c r="AH82" i="9"/>
  <c r="AM9" i="9"/>
  <c r="BI9" i="9" s="1"/>
  <c r="CE9" i="9" s="1"/>
  <c r="DA9" i="9"/>
  <c r="FO103" i="9"/>
  <c r="AM103" i="9"/>
  <c r="BI103" i="9" s="1"/>
  <c r="CE103" i="9" s="1"/>
  <c r="ES103" i="9"/>
  <c r="DW103" i="9"/>
  <c r="DA103" i="9"/>
  <c r="AW23" i="9"/>
  <c r="BS23" i="9" s="1"/>
  <c r="FC23" i="9"/>
  <c r="CO23" i="9"/>
  <c r="AH52" i="9"/>
  <c r="DR52" i="9" s="1"/>
  <c r="CV52" i="9"/>
  <c r="AG38" i="9"/>
  <c r="BC38" i="9" s="1"/>
  <c r="BY38" i="9" s="1"/>
  <c r="CY29" i="9"/>
  <c r="FM29" i="9"/>
  <c r="AK29" i="9"/>
  <c r="AK51" i="9"/>
  <c r="DU51" i="9" s="1"/>
  <c r="DT38" i="9"/>
  <c r="FL38" i="9"/>
  <c r="AJ38" i="9"/>
  <c r="CX38" i="9"/>
  <c r="AF53" i="9"/>
  <c r="CT53" i="9" s="1"/>
  <c r="AE78" i="9"/>
  <c r="BA78" i="9" s="1"/>
  <c r="BW78" i="9" s="1"/>
  <c r="DO78" i="9"/>
  <c r="FG78" i="9"/>
  <c r="CS78" i="9"/>
  <c r="ED93" i="9"/>
  <c r="AT93" i="9"/>
  <c r="EZ93" i="9"/>
  <c r="AT18" i="9"/>
  <c r="BP18" i="9" s="1"/>
  <c r="CL18" i="9" s="1"/>
  <c r="AT43" i="9"/>
  <c r="AT77" i="9"/>
  <c r="AD59" i="9"/>
  <c r="FF59" i="9"/>
  <c r="AD97" i="9"/>
  <c r="CR97" i="9" s="1"/>
  <c r="AD82" i="9"/>
  <c r="AZ82" i="9" s="1"/>
  <c r="BV82" i="9" s="1"/>
  <c r="EK54" i="9"/>
  <c r="FG54" i="9"/>
  <c r="BA54" i="9"/>
  <c r="BW54" i="9" s="1"/>
  <c r="AS42" i="9"/>
  <c r="DG39" i="9"/>
  <c r="AS39" i="9"/>
  <c r="EC39" i="9"/>
  <c r="AS102" i="9"/>
  <c r="FU102" i="9"/>
  <c r="EI43" i="9"/>
  <c r="AC43" i="9"/>
  <c r="AY43" i="9" s="1"/>
  <c r="BU43" i="9" s="1"/>
  <c r="CQ43" i="9"/>
  <c r="FE43" i="9"/>
  <c r="DM43" i="9"/>
  <c r="EI92" i="9"/>
  <c r="CQ92" i="9"/>
  <c r="AC92" i="9"/>
  <c r="AY92" i="9" s="1"/>
  <c r="BU92" i="9" s="1"/>
  <c r="DM92" i="9"/>
  <c r="FE92" i="9"/>
  <c r="AQ76" i="9"/>
  <c r="FD64" i="9"/>
  <c r="DL64" i="9"/>
  <c r="AB64" i="9"/>
  <c r="AX64" i="9" s="1"/>
  <c r="BT64" i="9" s="1"/>
  <c r="CP64" i="9"/>
  <c r="EH64" i="9"/>
  <c r="AR92" i="9"/>
  <c r="BN92" i="9" s="1"/>
  <c r="CJ92" i="9" s="1"/>
  <c r="FT92" i="9"/>
  <c r="DF8" i="9"/>
  <c r="FT8" i="9"/>
  <c r="AR8" i="9"/>
  <c r="BN8" i="9" s="1"/>
  <c r="CJ8" i="9" s="1"/>
  <c r="EX8" i="9"/>
  <c r="EB8" i="9"/>
  <c r="EX54" i="9"/>
  <c r="AR54" i="9"/>
  <c r="AB106" i="9"/>
  <c r="AB74" i="9"/>
  <c r="AX74" i="9" s="1"/>
  <c r="BT74" i="9" s="1"/>
  <c r="CP74" i="9"/>
  <c r="AB79" i="9"/>
  <c r="EH79" i="9" s="1"/>
  <c r="AA85" i="9"/>
  <c r="FC85" i="9" s="1"/>
  <c r="EG85" i="9"/>
  <c r="DK85" i="9"/>
  <c r="AX69" i="9"/>
  <c r="BT69" i="9" s="1"/>
  <c r="DL69" i="9"/>
  <c r="EY19" i="9"/>
  <c r="BO19" i="9"/>
  <c r="CK19" i="9" s="1"/>
  <c r="EV48" i="9"/>
  <c r="DZ48" i="9"/>
  <c r="DD48" i="9"/>
  <c r="AP48" i="9"/>
  <c r="BL48" i="9" s="1"/>
  <c r="CH48" i="9" s="1"/>
  <c r="AP11" i="9"/>
  <c r="FR11" i="9" s="1"/>
  <c r="AP73" i="9"/>
  <c r="FR73" i="9"/>
  <c r="DD73" i="9"/>
  <c r="AP106" i="9"/>
  <c r="DD106" i="9" s="1"/>
  <c r="BN48" i="9"/>
  <c r="CJ48" i="9" s="1"/>
  <c r="DF48" i="9"/>
  <c r="FD32" i="9"/>
  <c r="DM98" i="9"/>
  <c r="AW77" i="9"/>
  <c r="BS77" i="9" s="1"/>
  <c r="CO77" i="9"/>
  <c r="DK77" i="9"/>
  <c r="DL103" i="9"/>
  <c r="FP46" i="9"/>
  <c r="BM21" i="9"/>
  <c r="CI21" i="9" s="1"/>
  <c r="DE21" i="9"/>
  <c r="EY33" i="9"/>
  <c r="BO33" i="9"/>
  <c r="CK33" i="9" s="1"/>
  <c r="AX96" i="9"/>
  <c r="BT96" i="9" s="1"/>
  <c r="CP96" i="9"/>
  <c r="BP41" i="9"/>
  <c r="CL41" i="9" s="1"/>
  <c r="ED41" i="9"/>
  <c r="FV41" i="9"/>
  <c r="DO36" i="9"/>
  <c r="FF96" i="9"/>
  <c r="BJ53" i="9"/>
  <c r="CF53" i="9" s="1"/>
  <c r="FP53" i="9"/>
  <c r="ET53" i="9"/>
  <c r="DB53" i="9"/>
  <c r="BN25" i="9"/>
  <c r="CJ25" i="9" s="1"/>
  <c r="FT25" i="9"/>
  <c r="DF25" i="9"/>
  <c r="BB100" i="9"/>
  <c r="BX100" i="9" s="1"/>
  <c r="FH100" i="9"/>
  <c r="DP100" i="9"/>
  <c r="AW96" i="9"/>
  <c r="BS96" i="9" s="1"/>
  <c r="DK96" i="9"/>
  <c r="BN83" i="9"/>
  <c r="CJ83" i="9" s="1"/>
  <c r="DF83" i="9"/>
  <c r="EB83" i="9"/>
  <c r="AZ44" i="9"/>
  <c r="BV44" i="9" s="1"/>
  <c r="DN44" i="9"/>
  <c r="EJ22" i="9"/>
  <c r="FD40" i="9"/>
  <c r="AI79" i="9"/>
  <c r="CW79" i="9" s="1"/>
  <c r="AI78" i="9"/>
  <c r="DS78" i="9"/>
  <c r="DE27" i="9"/>
  <c r="AH78" i="9"/>
  <c r="AZ15" i="9"/>
  <c r="DK23" i="9"/>
  <c r="CZ48" i="9"/>
  <c r="AL48" i="9"/>
  <c r="BH48" i="9" s="1"/>
  <c r="CD48" i="9" s="1"/>
  <c r="FN48" i="9"/>
  <c r="ER48" i="9"/>
  <c r="DV48" i="9"/>
  <c r="CZ45" i="9"/>
  <c r="AL45" i="9"/>
  <c r="BH45" i="9" s="1"/>
  <c r="CD45" i="9" s="1"/>
  <c r="AL8" i="9"/>
  <c r="DV30" i="9"/>
  <c r="ER30" i="9"/>
  <c r="AL30" i="9"/>
  <c r="CZ30" i="9" s="1"/>
  <c r="DV42" i="9"/>
  <c r="CZ42" i="9"/>
  <c r="AL42" i="9"/>
  <c r="FN42" i="9" s="1"/>
  <c r="AL47" i="9"/>
  <c r="BH47" i="9" s="1"/>
  <c r="CD47" i="9" s="1"/>
  <c r="DV47" i="9"/>
  <c r="FN47" i="9"/>
  <c r="CZ47" i="9"/>
  <c r="DV102" i="9"/>
  <c r="AL102" i="9"/>
  <c r="BH102" i="9" s="1"/>
  <c r="CD102" i="9" s="1"/>
  <c r="ER102" i="9"/>
  <c r="CZ102" i="9"/>
  <c r="FN102" i="9"/>
  <c r="BF52" i="9"/>
  <c r="CB52" i="9" s="1"/>
  <c r="EP52" i="9"/>
  <c r="BH10" i="9"/>
  <c r="CD10" i="9" s="1"/>
  <c r="ER10" i="9"/>
  <c r="CZ10" i="9"/>
  <c r="DV10" i="9"/>
  <c r="EM76" i="9"/>
  <c r="AG76" i="9"/>
  <c r="FI76" i="9" s="1"/>
  <c r="AG60" i="9"/>
  <c r="CU28" i="9"/>
  <c r="AG28" i="9"/>
  <c r="EM28" i="9" s="1"/>
  <c r="AG71" i="9"/>
  <c r="CU71" i="9" s="1"/>
  <c r="AG59" i="9"/>
  <c r="DQ59" i="9" s="1"/>
  <c r="AG96" i="9"/>
  <c r="EM96" i="9"/>
  <c r="CU96" i="9"/>
  <c r="DA49" i="9"/>
  <c r="FE29" i="9"/>
  <c r="BD10" i="9"/>
  <c r="BZ10" i="9" s="1"/>
  <c r="DR10" i="9"/>
  <c r="AG13" i="9"/>
  <c r="AK37" i="9"/>
  <c r="DU37" i="9" s="1"/>
  <c r="AK20" i="9"/>
  <c r="AK56" i="9"/>
  <c r="FM56" i="9"/>
  <c r="DU56" i="9"/>
  <c r="AK68" i="9"/>
  <c r="CY68" i="9" s="1"/>
  <c r="CY97" i="9"/>
  <c r="AK97" i="9"/>
  <c r="DU97" i="9" s="1"/>
  <c r="AJ88" i="9"/>
  <c r="AJ66" i="9"/>
  <c r="BF66" i="9" s="1"/>
  <c r="CB66" i="9" s="1"/>
  <c r="FL66" i="9"/>
  <c r="EP66" i="9"/>
  <c r="CX66" i="9"/>
  <c r="AJ58" i="9"/>
  <c r="FL58" i="9" s="1"/>
  <c r="AJ46" i="9"/>
  <c r="BF46" i="9" s="1"/>
  <c r="CB46" i="9" s="1"/>
  <c r="DT67" i="9"/>
  <c r="AJ67" i="9"/>
  <c r="FL67" i="9"/>
  <c r="CX67" i="9"/>
  <c r="AJ85" i="9"/>
  <c r="FL85" i="9" s="1"/>
  <c r="EP85" i="9"/>
  <c r="DT85" i="9"/>
  <c r="BO47" i="9"/>
  <c r="CK47" i="9" s="1"/>
  <c r="EY47" i="9"/>
  <c r="EC47" i="9"/>
  <c r="DG47" i="9"/>
  <c r="EL73" i="9"/>
  <c r="BM13" i="9"/>
  <c r="CI13" i="9" s="1"/>
  <c r="EW13" i="9"/>
  <c r="CZ74" i="9"/>
  <c r="AO57" i="9"/>
  <c r="AO99" i="9"/>
  <c r="FQ99" i="9" s="1"/>
  <c r="DC99" i="9"/>
  <c r="BJ45" i="9"/>
  <c r="CF45" i="9" s="1"/>
  <c r="ET45" i="9"/>
  <c r="FP45" i="9"/>
  <c r="AN36" i="9"/>
  <c r="ET36" i="9" s="1"/>
  <c r="AN95" i="9"/>
  <c r="EU54" i="9"/>
  <c r="BJ12" i="9"/>
  <c r="CF12" i="9" s="1"/>
  <c r="FP12" i="9"/>
  <c r="DX12" i="9"/>
  <c r="CT95" i="9"/>
  <c r="FH95" i="9"/>
  <c r="AF95" i="9"/>
  <c r="AF59" i="9"/>
  <c r="AF23" i="9"/>
  <c r="AF99" i="9"/>
  <c r="AE87" i="9"/>
  <c r="CS87" i="9" s="1"/>
  <c r="AE88" i="9"/>
  <c r="BA88" i="9" s="1"/>
  <c r="BW88" i="9" s="1"/>
  <c r="AC60" i="9"/>
  <c r="AY60" i="9" s="1"/>
  <c r="BU60" i="9" s="1"/>
  <c r="DM60" i="9"/>
  <c r="EI60" i="9"/>
  <c r="F17" i="8"/>
  <c r="E17" i="8"/>
  <c r="G17" i="8" s="1"/>
  <c r="AT25" i="9"/>
  <c r="AT51" i="9"/>
  <c r="AT78" i="9"/>
  <c r="EZ78" i="9" s="1"/>
  <c r="AD67" i="9"/>
  <c r="CR67" i="9" s="1"/>
  <c r="AD103" i="9"/>
  <c r="AD83" i="9"/>
  <c r="AZ83" i="9" s="1"/>
  <c r="BV83" i="9" s="1"/>
  <c r="EJ83" i="9"/>
  <c r="DO54" i="9"/>
  <c r="AS45" i="9"/>
  <c r="EY45" i="9" s="1"/>
  <c r="AS44" i="9"/>
  <c r="DG44" i="9" s="1"/>
  <c r="FU44" i="9"/>
  <c r="EC44" i="9"/>
  <c r="AS103" i="9"/>
  <c r="DG103" i="9" s="1"/>
  <c r="DM16" i="9"/>
  <c r="CQ16" i="9"/>
  <c r="AC16" i="9"/>
  <c r="AC9" i="9"/>
  <c r="DM9" i="9" s="1"/>
  <c r="FE9" i="9"/>
  <c r="EI9" i="9"/>
  <c r="EI51" i="9"/>
  <c r="FE51" i="9"/>
  <c r="AC51" i="9"/>
  <c r="AY51" i="9" s="1"/>
  <c r="BU51" i="9" s="1"/>
  <c r="AC88" i="9"/>
  <c r="FD56" i="9"/>
  <c r="AQ9" i="9"/>
  <c r="AQ30" i="9"/>
  <c r="BM30" i="9" s="1"/>
  <c r="CI30" i="9" s="1"/>
  <c r="DE30" i="9"/>
  <c r="FS30" i="9"/>
  <c r="AQ104" i="9"/>
  <c r="BM104" i="9" s="1"/>
  <c r="CI104" i="9" s="1"/>
  <c r="EC48" i="9"/>
  <c r="DD63" i="9"/>
  <c r="FR63" i="9"/>
  <c r="AP63" i="9"/>
  <c r="BL63" i="9" s="1"/>
  <c r="CH63" i="9" s="1"/>
  <c r="BJ27" i="9"/>
  <c r="CF27" i="9" s="1"/>
  <c r="FP27" i="9"/>
  <c r="DB27" i="9"/>
  <c r="ET27" i="9"/>
  <c r="AR107" i="9"/>
  <c r="BN107" i="9" s="1"/>
  <c r="CJ107" i="9" s="1"/>
  <c r="EX107" i="9"/>
  <c r="EB107" i="9"/>
  <c r="DF9" i="9"/>
  <c r="FT9" i="9"/>
  <c r="EX9" i="9"/>
  <c r="EB9" i="9"/>
  <c r="AR9" i="9"/>
  <c r="BN9" i="9" s="1"/>
  <c r="CJ9" i="9" s="1"/>
  <c r="AR57" i="9"/>
  <c r="AB83" i="9"/>
  <c r="DL83" i="9" s="1"/>
  <c r="DP26" i="9"/>
  <c r="DK55" i="9"/>
  <c r="AA55" i="9"/>
  <c r="FC55" i="9" s="1"/>
  <c r="CO55" i="9"/>
  <c r="EG49" i="9"/>
  <c r="DK49" i="9"/>
  <c r="FC49" i="9"/>
  <c r="CO49" i="9"/>
  <c r="AA49" i="9"/>
  <c r="AW49" i="9" s="1"/>
  <c r="BS49" i="9" s="1"/>
  <c r="AA101" i="9"/>
  <c r="EG101" i="9"/>
  <c r="CP69" i="9"/>
  <c r="FU19" i="9"/>
  <c r="FR51" i="9"/>
  <c r="AP51" i="9"/>
  <c r="BL51" i="9" s="1"/>
  <c r="CH51" i="9" s="1"/>
  <c r="EV51" i="9"/>
  <c r="DZ51" i="9"/>
  <c r="DD51" i="9"/>
  <c r="AP19" i="9"/>
  <c r="BL19" i="9" s="1"/>
  <c r="CH19" i="9" s="1"/>
  <c r="DD19" i="9"/>
  <c r="DZ82" i="9"/>
  <c r="AP82" i="9"/>
  <c r="BL82" i="9" s="1"/>
  <c r="CH82" i="9" s="1"/>
  <c r="DD107" i="9"/>
  <c r="AP107" i="9"/>
  <c r="DZ107" i="9" s="1"/>
  <c r="CP72" i="9"/>
  <c r="FT48" i="9"/>
  <c r="EA28" i="9"/>
  <c r="FT19" i="9"/>
  <c r="EU44" i="9"/>
  <c r="FE98" i="9"/>
  <c r="CQ94" i="9"/>
  <c r="DK76" i="9"/>
  <c r="FR68" i="9"/>
  <c r="BA96" i="9"/>
  <c r="BW96" i="9" s="1"/>
  <c r="DO96" i="9"/>
  <c r="BL29" i="9"/>
  <c r="CH29" i="9" s="1"/>
  <c r="DD29" i="9"/>
  <c r="EA21" i="9"/>
  <c r="DX45" i="9"/>
  <c r="EC33" i="9"/>
  <c r="DL96" i="9"/>
  <c r="DF64" i="9"/>
  <c r="EZ41" i="9"/>
  <c r="BL25" i="9"/>
  <c r="CH25" i="9" s="1"/>
  <c r="DZ25" i="9"/>
  <c r="FR25" i="9"/>
  <c r="DG60" i="9"/>
  <c r="BA65" i="9"/>
  <c r="BW65" i="9" s="1"/>
  <c r="DO65" i="9"/>
  <c r="EB25" i="9"/>
  <c r="CT100" i="9"/>
  <c r="CO96" i="9"/>
  <c r="CS61" i="9"/>
  <c r="EJ44" i="9"/>
  <c r="CO72" i="9"/>
  <c r="EI103" i="9"/>
  <c r="BA86" i="9"/>
  <c r="BW86" i="9" s="1"/>
  <c r="DO86" i="9"/>
  <c r="CS86" i="9"/>
  <c r="AK78" i="9"/>
  <c r="FI41" i="9"/>
  <c r="AG41" i="9"/>
  <c r="AM15" i="9"/>
  <c r="ES15" i="9" s="1"/>
  <c r="DW15" i="9"/>
  <c r="BA58" i="9"/>
  <c r="BW58" i="9" s="1"/>
  <c r="FG58" i="9"/>
  <c r="EA27" i="9"/>
  <c r="FF15" i="9"/>
  <c r="AM62" i="9"/>
  <c r="DA62" i="9" s="1"/>
  <c r="ES62" i="9"/>
  <c r="AM97" i="9"/>
  <c r="ES97" i="9" s="1"/>
  <c r="FO97" i="9"/>
  <c r="AM56" i="9"/>
  <c r="FO56" i="9" s="1"/>
  <c r="AM23" i="9"/>
  <c r="BI23" i="9" s="1"/>
  <c r="CE23" i="9" s="1"/>
  <c r="DW66" i="9"/>
  <c r="DA66" i="9"/>
  <c r="AM66" i="9"/>
  <c r="FO66" i="9" s="1"/>
  <c r="CZ53" i="9"/>
  <c r="AL53" i="9"/>
  <c r="AL25" i="9"/>
  <c r="ER25" i="9" s="1"/>
  <c r="AL49" i="9"/>
  <c r="ER49" i="9" s="1"/>
  <c r="AL17" i="9"/>
  <c r="CZ17" i="9"/>
  <c r="ER17" i="9"/>
  <c r="AL55" i="9"/>
  <c r="DV55" i="9" s="1"/>
  <c r="AL106" i="9"/>
  <c r="FL52" i="9"/>
  <c r="AI102" i="9"/>
  <c r="EO102" i="9" s="1"/>
  <c r="AI20" i="9"/>
  <c r="EO20" i="9" s="1"/>
  <c r="AI30" i="9"/>
  <c r="DS30" i="9" s="1"/>
  <c r="CW46" i="9"/>
  <c r="AI46" i="9"/>
  <c r="FK46" i="9" s="1"/>
  <c r="AI96" i="9"/>
  <c r="BE96" i="9" s="1"/>
  <c r="CA96" i="9" s="1"/>
  <c r="CW96" i="9"/>
  <c r="DS96" i="9"/>
  <c r="FK96" i="9"/>
  <c r="CT28" i="9"/>
  <c r="FN10" i="9"/>
  <c r="AZ90" i="9"/>
  <c r="BV90" i="9" s="1"/>
  <c r="CR90" i="9"/>
  <c r="FF90" i="9"/>
  <c r="AG79" i="9"/>
  <c r="AG9" i="9"/>
  <c r="AG70" i="9"/>
  <c r="BC70" i="9" s="1"/>
  <c r="BY70" i="9" s="1"/>
  <c r="DQ70" i="9"/>
  <c r="AG82" i="9"/>
  <c r="EM82" i="9" s="1"/>
  <c r="AG50" i="9"/>
  <c r="CU50" i="9" s="1"/>
  <c r="DQ95" i="9"/>
  <c r="AG95" i="9"/>
  <c r="CU95" i="9" s="1"/>
  <c r="AG78" i="9"/>
  <c r="EM78" i="9"/>
  <c r="DQ103" i="9"/>
  <c r="AG103" i="9"/>
  <c r="AY52" i="9"/>
  <c r="BU52" i="9" s="1"/>
  <c r="EI52" i="9"/>
  <c r="FE52" i="9"/>
  <c r="DM52" i="9"/>
  <c r="FF61" i="9"/>
  <c r="ES49" i="9"/>
  <c r="BK84" i="9"/>
  <c r="CG84" i="9" s="1"/>
  <c r="DY84" i="9"/>
  <c r="FD29" i="9"/>
  <c r="BN68" i="9"/>
  <c r="CJ68" i="9" s="1"/>
  <c r="EX68" i="9"/>
  <c r="FT68" i="9"/>
  <c r="AW35" i="9"/>
  <c r="BS35" i="9" s="1"/>
  <c r="DK35" i="9"/>
  <c r="FC35" i="9"/>
  <c r="AK38" i="9"/>
  <c r="EQ26" i="9"/>
  <c r="AK26" i="9"/>
  <c r="BG26" i="9" s="1"/>
  <c r="CC26" i="9" s="1"/>
  <c r="DU61" i="9"/>
  <c r="AK61" i="9"/>
  <c r="CY61" i="9"/>
  <c r="FM61" i="9"/>
  <c r="EQ104" i="9"/>
  <c r="AK104" i="9"/>
  <c r="FM104" i="9" s="1"/>
  <c r="AK98" i="9"/>
  <c r="FM98" i="9" s="1"/>
  <c r="BJ56" i="9"/>
  <c r="CF56" i="9" s="1"/>
  <c r="FP56" i="9"/>
  <c r="EB66" i="9"/>
  <c r="DP73" i="9"/>
  <c r="FS13" i="9"/>
  <c r="BL77" i="9"/>
  <c r="CH77" i="9" s="1"/>
  <c r="DZ77" i="9"/>
  <c r="DL33" i="9"/>
  <c r="DV74" i="9"/>
  <c r="AZ22" i="9"/>
  <c r="BV22" i="9" s="1"/>
  <c r="FF22" i="9"/>
  <c r="AM87" i="9"/>
  <c r="ES87" i="9"/>
  <c r="CW31" i="9"/>
  <c r="AI31" i="9"/>
  <c r="BE31" i="9" s="1"/>
  <c r="CA31" i="9" s="1"/>
  <c r="EO31" i="9"/>
  <c r="DS31" i="9"/>
  <c r="FK93" i="9"/>
  <c r="CW93" i="9"/>
  <c r="AI93" i="9"/>
  <c r="AH99" i="9"/>
  <c r="EN99" i="9" s="1"/>
  <c r="AJ33" i="9"/>
  <c r="DT33" i="9"/>
  <c r="EP33" i="9"/>
  <c r="AJ61" i="9"/>
  <c r="BM40" i="9"/>
  <c r="CI40" i="9" s="1"/>
  <c r="EW40" i="9"/>
  <c r="AD9" i="9"/>
  <c r="FF9" i="9" s="1"/>
  <c r="AD92" i="9"/>
  <c r="AZ92" i="9" s="1"/>
  <c r="BV92" i="9" s="1"/>
  <c r="DN92" i="9"/>
  <c r="EJ92" i="9"/>
  <c r="CR92" i="9"/>
  <c r="BJ87" i="9"/>
  <c r="CF87" i="9" s="1"/>
  <c r="FP87" i="9"/>
  <c r="ET87" i="9"/>
  <c r="AS78" i="9"/>
  <c r="DG78" i="9" s="1"/>
  <c r="AS92" i="9"/>
  <c r="AC71" i="9"/>
  <c r="EI71" i="9" s="1"/>
  <c r="DM71" i="9"/>
  <c r="AQ86" i="9"/>
  <c r="AR34" i="9"/>
  <c r="AB55" i="9"/>
  <c r="FD55" i="9" s="1"/>
  <c r="AP74" i="9"/>
  <c r="DD74" i="9"/>
  <c r="FR74" i="9"/>
  <c r="EV74" i="9"/>
  <c r="DK73" i="9"/>
  <c r="AA73" i="9"/>
  <c r="AW73" i="9" s="1"/>
  <c r="BS73" i="9" s="1"/>
  <c r="BA26" i="9"/>
  <c r="BW26" i="9" s="1"/>
  <c r="EK26" i="9"/>
  <c r="AP35" i="9"/>
  <c r="DC44" i="9"/>
  <c r="DM94" i="9"/>
  <c r="DG33" i="9"/>
  <c r="BL64" i="9"/>
  <c r="CH64" i="9" s="1"/>
  <c r="EV64" i="9"/>
  <c r="DD14" i="9"/>
  <c r="AL41" i="9"/>
  <c r="ER41" i="9" s="1"/>
  <c r="CZ41" i="9"/>
  <c r="CV12" i="9"/>
  <c r="AH12" i="9"/>
  <c r="FJ12" i="9"/>
  <c r="EN106" i="9"/>
  <c r="DR106" i="9"/>
  <c r="CV106" i="9"/>
  <c r="FJ106" i="9"/>
  <c r="AH106" i="9"/>
  <c r="BD106" i="9" s="1"/>
  <c r="BZ106" i="9" s="1"/>
  <c r="EJ61" i="9"/>
  <c r="AJ105" i="9"/>
  <c r="AN61" i="9"/>
  <c r="ET61" i="9" s="1"/>
  <c r="FP61" i="9"/>
  <c r="CT10" i="9"/>
  <c r="DP10" i="9"/>
  <c r="FH10" i="9"/>
  <c r="EL10" i="9"/>
  <c r="AF10" i="9"/>
  <c r="BB10" i="9" s="1"/>
  <c r="BX10" i="9" s="1"/>
  <c r="AF68" i="9"/>
  <c r="BJ54" i="9"/>
  <c r="CF54" i="9" s="1"/>
  <c r="DB54" i="9"/>
  <c r="AE60" i="9"/>
  <c r="AE23" i="9"/>
  <c r="AE106" i="9"/>
  <c r="BA106" i="9" s="1"/>
  <c r="BW106" i="9" s="1"/>
  <c r="DO106" i="9"/>
  <c r="FG106" i="9"/>
  <c r="CS106" i="9"/>
  <c r="AS93" i="9"/>
  <c r="BO93" i="9" s="1"/>
  <c r="CK93" i="9" s="1"/>
  <c r="BA104" i="9"/>
  <c r="BW104" i="9" s="1"/>
  <c r="EK104" i="9"/>
  <c r="CS104" i="9"/>
  <c r="DO104" i="9"/>
  <c r="DO64" i="9"/>
  <c r="FG64" i="9"/>
  <c r="BA64" i="9"/>
  <c r="BW64" i="9" s="1"/>
  <c r="BJ16" i="9"/>
  <c r="CF16" i="9" s="1"/>
  <c r="DB16" i="9"/>
  <c r="DX16" i="9"/>
  <c r="ED22" i="9"/>
  <c r="AT22" i="9"/>
  <c r="FV22" i="9" s="1"/>
  <c r="AT8" i="9"/>
  <c r="EZ8" i="9" s="1"/>
  <c r="FV8" i="9"/>
  <c r="DH96" i="9"/>
  <c r="FV96" i="9"/>
  <c r="AT96" i="9"/>
  <c r="ED96" i="9" s="1"/>
  <c r="AT81" i="9"/>
  <c r="AD16" i="9"/>
  <c r="EJ16" i="9" s="1"/>
  <c r="AD21" i="9"/>
  <c r="AZ21" i="9" s="1"/>
  <c r="BV21" i="9" s="1"/>
  <c r="AD70" i="9"/>
  <c r="FF70" i="9"/>
  <c r="EJ70" i="9"/>
  <c r="AD106" i="9"/>
  <c r="AZ106" i="9" s="1"/>
  <c r="BV106" i="9" s="1"/>
  <c r="DN106" i="9"/>
  <c r="CR106" i="9"/>
  <c r="EC100" i="9"/>
  <c r="FU100" i="9"/>
  <c r="AS100" i="9"/>
  <c r="EY100" i="9" s="1"/>
  <c r="AS66" i="9"/>
  <c r="AS107" i="9"/>
  <c r="AC77" i="9"/>
  <c r="EI77" i="9" s="1"/>
  <c r="AC65" i="9"/>
  <c r="AY65" i="9" s="1"/>
  <c r="BU65" i="9" s="1"/>
  <c r="EI65" i="9"/>
  <c r="DM65" i="9"/>
  <c r="CQ65" i="9"/>
  <c r="AC66" i="9"/>
  <c r="AY66" i="9" s="1"/>
  <c r="BU66" i="9" s="1"/>
  <c r="DM66" i="9"/>
  <c r="ET38" i="9"/>
  <c r="BJ38" i="9"/>
  <c r="CF38" i="9" s="1"/>
  <c r="DB38" i="9"/>
  <c r="AP47" i="9"/>
  <c r="AQ54" i="9"/>
  <c r="BM54" i="9" s="1"/>
  <c r="CI54" i="9" s="1"/>
  <c r="AQ87" i="9"/>
  <c r="DE87" i="9" s="1"/>
  <c r="EW87" i="9"/>
  <c r="EA87" i="9"/>
  <c r="FU48" i="9"/>
  <c r="BO72" i="9"/>
  <c r="CK72" i="9" s="1"/>
  <c r="EC72" i="9"/>
  <c r="DG24" i="9"/>
  <c r="BO24" i="9"/>
  <c r="CK24" i="9" s="1"/>
  <c r="EC24" i="9"/>
  <c r="FU24" i="9"/>
  <c r="AR31" i="9"/>
  <c r="BN31" i="9" s="1"/>
  <c r="CJ31" i="9" s="1"/>
  <c r="AR45" i="9"/>
  <c r="FT45" i="9" s="1"/>
  <c r="EX49" i="9"/>
  <c r="AR49" i="9"/>
  <c r="BN49" i="9" s="1"/>
  <c r="CJ49" i="9" s="1"/>
  <c r="DF49" i="9"/>
  <c r="FT49" i="9"/>
  <c r="AR102" i="9"/>
  <c r="EX102" i="9" s="1"/>
  <c r="AB34" i="9"/>
  <c r="DL73" i="9"/>
  <c r="AB73" i="9"/>
  <c r="AX73" i="9" s="1"/>
  <c r="BT73" i="9" s="1"/>
  <c r="CP73" i="9"/>
  <c r="FD73" i="9"/>
  <c r="EH73" i="9"/>
  <c r="AB70" i="9"/>
  <c r="CP70" i="9"/>
  <c r="CP89" i="9"/>
  <c r="FD89" i="9"/>
  <c r="AB89" i="9"/>
  <c r="AX89" i="9" s="1"/>
  <c r="BT89" i="9" s="1"/>
  <c r="DL89" i="9"/>
  <c r="EH89" i="9"/>
  <c r="EG91" i="9"/>
  <c r="DK91" i="9"/>
  <c r="AA91" i="9"/>
  <c r="AW91" i="9" s="1"/>
  <c r="BS91" i="9" s="1"/>
  <c r="EG30" i="9"/>
  <c r="AA30" i="9"/>
  <c r="AW30" i="9" s="1"/>
  <c r="BS30" i="9" s="1"/>
  <c r="CO30" i="9"/>
  <c r="FC30" i="9"/>
  <c r="AA95" i="9"/>
  <c r="EG95" i="9"/>
  <c r="FC95" i="9"/>
  <c r="CQ67" i="9"/>
  <c r="DO26" i="9"/>
  <c r="AP17" i="9"/>
  <c r="BL17" i="9" s="1"/>
  <c r="CH17" i="9" s="1"/>
  <c r="DZ96" i="9"/>
  <c r="FR96" i="9"/>
  <c r="DD96" i="9"/>
  <c r="AP96" i="9"/>
  <c r="BL96" i="9" s="1"/>
  <c r="CH96" i="9" s="1"/>
  <c r="AP40" i="9"/>
  <c r="BL40" i="9" s="1"/>
  <c r="CH40" i="9" s="1"/>
  <c r="DZ40" i="9"/>
  <c r="FR87" i="9"/>
  <c r="DZ87" i="9"/>
  <c r="DD87" i="9"/>
  <c r="AP87" i="9"/>
  <c r="FR85" i="9"/>
  <c r="DD85" i="9"/>
  <c r="BL85" i="9"/>
  <c r="CH85" i="9" s="1"/>
  <c r="DG53" i="9"/>
  <c r="DY44" i="9"/>
  <c r="AW80" i="9"/>
  <c r="BS80" i="9" s="1"/>
  <c r="CO80" i="9"/>
  <c r="BB65" i="9"/>
  <c r="BX65" i="9" s="1"/>
  <c r="DP65" i="9"/>
  <c r="FH65" i="9"/>
  <c r="CT65" i="9"/>
  <c r="FS102" i="9"/>
  <c r="FR29" i="9"/>
  <c r="EX64" i="9"/>
  <c r="BJ8" i="9"/>
  <c r="CF8" i="9" s="1"/>
  <c r="FP8" i="9"/>
  <c r="DB8" i="9"/>
  <c r="DX8" i="9"/>
  <c r="BP64" i="9"/>
  <c r="CL64" i="9" s="1"/>
  <c r="ED64" i="9"/>
  <c r="EA25" i="9"/>
  <c r="DZ64" i="9"/>
  <c r="CQ103" i="9"/>
  <c r="BM56" i="9"/>
  <c r="CI56" i="9" s="1"/>
  <c r="FS56" i="9"/>
  <c r="DE56" i="9"/>
  <c r="EW56" i="9"/>
  <c r="EV14" i="9"/>
  <c r="EW27" i="9"/>
  <c r="AW66" i="9"/>
  <c r="BS66" i="9" s="1"/>
  <c r="FC66" i="9"/>
  <c r="AX23" i="9"/>
  <c r="BT23" i="9" s="1"/>
  <c r="FD23" i="9"/>
  <c r="BG14" i="9"/>
  <c r="CC14" i="9" s="1"/>
  <c r="DU14" i="9"/>
  <c r="FM14" i="9"/>
  <c r="FO46" i="9"/>
  <c r="ES46" i="9"/>
  <c r="DW46" i="9"/>
  <c r="AM46" i="9"/>
  <c r="BI46" i="9" s="1"/>
  <c r="CE46" i="9" s="1"/>
  <c r="AM63" i="9"/>
  <c r="AM13" i="9"/>
  <c r="FO13" i="9"/>
  <c r="FO100" i="9"/>
  <c r="DW100" i="9"/>
  <c r="ES100" i="9"/>
  <c r="DA100" i="9"/>
  <c r="AM100" i="9"/>
  <c r="BI100" i="9" s="1"/>
  <c r="CE100" i="9" s="1"/>
  <c r="AM58" i="9"/>
  <c r="ES58" i="9" s="1"/>
  <c r="AM94" i="9"/>
  <c r="FO94" i="9"/>
  <c r="DW94" i="9"/>
  <c r="CP107" i="9"/>
  <c r="AL40" i="9"/>
  <c r="CZ40" i="9" s="1"/>
  <c r="AL11" i="9"/>
  <c r="ER11" i="9"/>
  <c r="CZ11" i="9"/>
  <c r="DV11" i="9"/>
  <c r="AL79" i="9"/>
  <c r="DV79" i="9" s="1"/>
  <c r="AL46" i="9"/>
  <c r="AL62" i="9"/>
  <c r="CZ62" i="9"/>
  <c r="DV62" i="9"/>
  <c r="BB44" i="9"/>
  <c r="BX44" i="9" s="1"/>
  <c r="DP44" i="9"/>
  <c r="DS66" i="9"/>
  <c r="EO66" i="9"/>
  <c r="CW66" i="9"/>
  <c r="AI66" i="9"/>
  <c r="AI25" i="9"/>
  <c r="EO25" i="9" s="1"/>
  <c r="AI72" i="9"/>
  <c r="BE72" i="9" s="1"/>
  <c r="CA72" i="9" s="1"/>
  <c r="CW72" i="9"/>
  <c r="FK72" i="9"/>
  <c r="AI33" i="9"/>
  <c r="FK33" i="9" s="1"/>
  <c r="EO33" i="9"/>
  <c r="AI49" i="9"/>
  <c r="EO49" i="9" s="1"/>
  <c r="DS49" i="9"/>
  <c r="AI100" i="9"/>
  <c r="BE100" i="9" s="1"/>
  <c r="CA100" i="9" s="1"/>
  <c r="DS100" i="9"/>
  <c r="DP28" i="9"/>
  <c r="AH40" i="9"/>
  <c r="BD40" i="9" s="1"/>
  <c r="BZ40" i="9" s="1"/>
  <c r="EN40" i="9"/>
  <c r="CV40" i="9"/>
  <c r="FJ40" i="9"/>
  <c r="AH48" i="9"/>
  <c r="EN48" i="9"/>
  <c r="FJ48" i="9"/>
  <c r="AH22" i="9"/>
  <c r="FJ22" i="9" s="1"/>
  <c r="DR22" i="9"/>
  <c r="BP50" i="9"/>
  <c r="CL50" i="9" s="1"/>
  <c r="ED50" i="9"/>
  <c r="EZ50" i="9"/>
  <c r="ES39" i="9"/>
  <c r="EH29" i="9"/>
  <c r="AK30" i="9"/>
  <c r="DU30" i="9"/>
  <c r="EP35" i="9"/>
  <c r="AJ35" i="9"/>
  <c r="FL35" i="9" s="1"/>
  <c r="DT35" i="9"/>
  <c r="FL94" i="9"/>
  <c r="AJ94" i="9"/>
  <c r="EP94" i="9" s="1"/>
  <c r="AJ49" i="9"/>
  <c r="FL49" i="9" s="1"/>
  <c r="DT49" i="9"/>
  <c r="AJ95" i="9"/>
  <c r="AJ68" i="9"/>
  <c r="BF68" i="9" s="1"/>
  <c r="CB68" i="9" s="1"/>
  <c r="EP68" i="9"/>
  <c r="DT68" i="9"/>
  <c r="AJ104" i="9"/>
  <c r="FL104" i="9"/>
  <c r="AJ101" i="9"/>
  <c r="BF101" i="9" s="1"/>
  <c r="CB101" i="9" s="1"/>
  <c r="FP84" i="9"/>
  <c r="EX66" i="9"/>
  <c r="FH73" i="9"/>
  <c r="ER22" i="9"/>
  <c r="DB69" i="9"/>
  <c r="DE40" i="9"/>
  <c r="DY51" i="9"/>
  <c r="CP33" i="9"/>
  <c r="BA16" i="9"/>
  <c r="BW16" i="9" s="1"/>
  <c r="FG16" i="9"/>
  <c r="EK16" i="9"/>
  <c r="DO16" i="9"/>
  <c r="AA39" i="9"/>
  <c r="DK39" i="9" s="1"/>
  <c r="EX28" i="9"/>
  <c r="BN28" i="9"/>
  <c r="CJ28" i="9" s="1"/>
  <c r="DZ70" i="9"/>
  <c r="AP70" i="9"/>
  <c r="BL75" i="9"/>
  <c r="CH75" i="9" s="1"/>
  <c r="EV75" i="9"/>
  <c r="AX103" i="9"/>
  <c r="BT103" i="9" s="1"/>
  <c r="EH103" i="9"/>
  <c r="AZ47" i="9"/>
  <c r="BV47" i="9" s="1"/>
  <c r="CR47" i="9"/>
  <c r="BJ60" i="9"/>
  <c r="CF60" i="9" s="1"/>
  <c r="DX60" i="9"/>
  <c r="AG14" i="9"/>
  <c r="BC14" i="9" s="1"/>
  <c r="BY14" i="9" s="1"/>
  <c r="FI14" i="9"/>
  <c r="CU14" i="9"/>
  <c r="DQ14" i="9"/>
  <c r="EM14" i="9"/>
  <c r="EM53" i="9"/>
  <c r="AG53" i="9"/>
  <c r="DQ53" i="9" s="1"/>
  <c r="AK32" i="9"/>
  <c r="BG32" i="9" s="1"/>
  <c r="CC32" i="9" s="1"/>
  <c r="FM32" i="9"/>
  <c r="AK101" i="9"/>
  <c r="FM101" i="9" s="1"/>
  <c r="AJ36" i="9"/>
  <c r="CX36" i="9" s="1"/>
  <c r="AO106" i="9"/>
  <c r="EU106" i="9"/>
  <c r="ET68" i="9"/>
  <c r="AN68" i="9"/>
  <c r="DX68" i="9" s="1"/>
  <c r="AF91" i="9"/>
  <c r="FH91" i="9" s="1"/>
  <c r="DO103" i="9"/>
  <c r="AE103" i="9"/>
  <c r="AO100" i="9"/>
  <c r="DY100" i="9" s="1"/>
  <c r="AN44" i="9"/>
  <c r="DX44" i="9" s="1"/>
  <c r="FP105" i="9"/>
  <c r="ET105" i="9"/>
  <c r="BJ105" i="9"/>
  <c r="CF105" i="9" s="1"/>
  <c r="AF78" i="9"/>
  <c r="DP78" i="9" s="1"/>
  <c r="AF105" i="9"/>
  <c r="BB105" i="9" s="1"/>
  <c r="BX105" i="9" s="1"/>
  <c r="CS102" i="9"/>
  <c r="DO102" i="9"/>
  <c r="AE102" i="9"/>
  <c r="AD8" i="9"/>
  <c r="DN8" i="9"/>
  <c r="AS49" i="9"/>
  <c r="BO49" i="9" s="1"/>
  <c r="CK49" i="9" s="1"/>
  <c r="AC40" i="9"/>
  <c r="AY40" i="9" s="1"/>
  <c r="BU40" i="9" s="1"/>
  <c r="DM40" i="9"/>
  <c r="FE58" i="9"/>
  <c r="AC58" i="9"/>
  <c r="AY58" i="9" s="1"/>
  <c r="BU58" i="9" s="1"/>
  <c r="AQ94" i="9"/>
  <c r="FS94" i="9"/>
  <c r="AB11" i="9"/>
  <c r="DL11" i="9" s="1"/>
  <c r="CP11" i="9"/>
  <c r="AB63" i="9"/>
  <c r="CP63" i="9" s="1"/>
  <c r="AB85" i="9"/>
  <c r="EH85" i="9" s="1"/>
  <c r="BN75" i="9"/>
  <c r="CJ75" i="9" s="1"/>
  <c r="FT75" i="9"/>
  <c r="AA63" i="9"/>
  <c r="CO63" i="9"/>
  <c r="FC63" i="9"/>
  <c r="AA59" i="9"/>
  <c r="CO59" i="9" s="1"/>
  <c r="FD69" i="9"/>
  <c r="DG19" i="9"/>
  <c r="AP57" i="9"/>
  <c r="BL57" i="9" s="1"/>
  <c r="CH57" i="9" s="1"/>
  <c r="FR57" i="9"/>
  <c r="DZ57" i="9"/>
  <c r="AP30" i="9"/>
  <c r="BL30" i="9" s="1"/>
  <c r="CH30" i="9" s="1"/>
  <c r="FR30" i="9"/>
  <c r="DZ30" i="9"/>
  <c r="AP89" i="9"/>
  <c r="BL89" i="9" s="1"/>
  <c r="CH89" i="9" s="1"/>
  <c r="EV89" i="9"/>
  <c r="AX72" i="9"/>
  <c r="BT72" i="9" s="1"/>
  <c r="EH72" i="9"/>
  <c r="DL72" i="9"/>
  <c r="BJ47" i="9"/>
  <c r="CF47" i="9" s="1"/>
  <c r="DB47" i="9"/>
  <c r="ET47" i="9"/>
  <c r="BM28" i="9"/>
  <c r="CI28" i="9" s="1"/>
  <c r="DE28" i="9"/>
  <c r="FQ44" i="9"/>
  <c r="CQ98" i="9"/>
  <c r="AY94" i="9"/>
  <c r="BU94" i="9" s="1"/>
  <c r="FE94" i="9"/>
  <c r="BL68" i="9"/>
  <c r="CH68" i="9" s="1"/>
  <c r="EV68" i="9"/>
  <c r="FD103" i="9"/>
  <c r="AZ96" i="9"/>
  <c r="BV96" i="9" s="1"/>
  <c r="DN96" i="9"/>
  <c r="EJ96" i="9"/>
  <c r="FO26" i="9"/>
  <c r="AM26" i="9"/>
  <c r="BI26" i="9" s="1"/>
  <c r="CE26" i="9" s="1"/>
  <c r="ER36" i="9"/>
  <c r="AL36" i="9"/>
  <c r="BH36" i="9" s="1"/>
  <c r="CD36" i="9" s="1"/>
  <c r="CZ36" i="9"/>
  <c r="FN36" i="9"/>
  <c r="DV36" i="9"/>
  <c r="AL69" i="9"/>
  <c r="BH69" i="9" s="1"/>
  <c r="CD69" i="9" s="1"/>
  <c r="DV69" i="9"/>
  <c r="FN69" i="9"/>
  <c r="AI47" i="9"/>
  <c r="AH103" i="9"/>
  <c r="BI49" i="9"/>
  <c r="CE49" i="9" s="1"/>
  <c r="DW49" i="9"/>
  <c r="AJ55" i="9"/>
  <c r="CX55" i="9" s="1"/>
  <c r="AJ80" i="9"/>
  <c r="CX80" i="9" s="1"/>
  <c r="AJ92" i="9"/>
  <c r="FL92" i="9" s="1"/>
  <c r="DT92" i="9"/>
  <c r="AO59" i="9"/>
  <c r="EU59" i="9" s="1"/>
  <c r="AN52" i="9"/>
  <c r="BJ52" i="9" s="1"/>
  <c r="CF52" i="9" s="1"/>
  <c r="DB105" i="9"/>
  <c r="AF85" i="9"/>
  <c r="EL85" i="9"/>
  <c r="AF25" i="9"/>
  <c r="CT107" i="9"/>
  <c r="AF107" i="9"/>
  <c r="FH107" i="9" s="1"/>
  <c r="AE22" i="9"/>
  <c r="BA22" i="9" s="1"/>
  <c r="BW22" i="9" s="1"/>
  <c r="EK22" i="9"/>
  <c r="AE91" i="9"/>
  <c r="EK91" i="9"/>
  <c r="AT94" i="9"/>
  <c r="AT20" i="9"/>
  <c r="DH80" i="9"/>
  <c r="AT80" i="9"/>
  <c r="FV80" i="9" s="1"/>
  <c r="AS54" i="9"/>
  <c r="EY54" i="9"/>
  <c r="DG54" i="9"/>
  <c r="AC25" i="9"/>
  <c r="CQ25" i="9" s="1"/>
  <c r="DM25" i="9"/>
  <c r="BA20" i="9"/>
  <c r="BW20" i="9" s="1"/>
  <c r="CS20" i="9"/>
  <c r="DO20" i="9"/>
  <c r="AQ46" i="9"/>
  <c r="BM46" i="9" s="1"/>
  <c r="CI46" i="9" s="1"/>
  <c r="EA46" i="9"/>
  <c r="FS46" i="9"/>
  <c r="DF59" i="9"/>
  <c r="FT59" i="9"/>
  <c r="AR59" i="9"/>
  <c r="BN59" i="9" s="1"/>
  <c r="CJ59" i="9" s="1"/>
  <c r="AR42" i="9"/>
  <c r="EB42" i="9" s="1"/>
  <c r="FT42" i="9"/>
  <c r="AB41" i="9"/>
  <c r="DL41" i="9" s="1"/>
  <c r="AB101" i="9"/>
  <c r="AX101" i="9" s="1"/>
  <c r="BT101" i="9" s="1"/>
  <c r="EH101" i="9"/>
  <c r="DL101" i="9"/>
  <c r="AA78" i="9"/>
  <c r="AW78" i="9" s="1"/>
  <c r="BS78" i="9" s="1"/>
  <c r="EG78" i="9"/>
  <c r="DZ78" i="9"/>
  <c r="AP78" i="9"/>
  <c r="EV78" i="9" s="1"/>
  <c r="BN19" i="9"/>
  <c r="CJ19" i="9" s="1"/>
  <c r="DF19" i="9"/>
  <c r="EI98" i="9"/>
  <c r="EB64" i="9"/>
  <c r="FU60" i="9"/>
  <c r="DN22" i="9"/>
  <c r="AK35" i="9"/>
  <c r="BG35" i="9" s="1"/>
  <c r="CC35" i="9" s="1"/>
  <c r="FS27" i="9"/>
  <c r="AL75" i="9"/>
  <c r="CZ75" i="9" s="1"/>
  <c r="AL38" i="9"/>
  <c r="CZ38" i="9"/>
  <c r="AL93" i="9"/>
  <c r="CZ93" i="9"/>
  <c r="ER93" i="9"/>
  <c r="BO16" i="9"/>
  <c r="CK16" i="9" s="1"/>
  <c r="DG16" i="9"/>
  <c r="EY16" i="9"/>
  <c r="FH28" i="9"/>
  <c r="AH67" i="9"/>
  <c r="AH64" i="9"/>
  <c r="AJ14" i="9"/>
  <c r="CX14" i="9"/>
  <c r="EP91" i="9"/>
  <c r="AJ91" i="9"/>
  <c r="CX91" i="9"/>
  <c r="AJ59" i="9"/>
  <c r="EP59" i="9"/>
  <c r="CX59" i="9"/>
  <c r="AJ28" i="9"/>
  <c r="BF28" i="9" s="1"/>
  <c r="CB28" i="9" s="1"/>
  <c r="CX28" i="9"/>
  <c r="EP28" i="9"/>
  <c r="AJ89" i="9"/>
  <c r="DT89" i="9"/>
  <c r="EP89" i="9"/>
  <c r="AJ64" i="9"/>
  <c r="DT64" i="9" s="1"/>
  <c r="AJ93" i="9"/>
  <c r="BF93" i="9" s="1"/>
  <c r="CB93" i="9" s="1"/>
  <c r="FL93" i="9"/>
  <c r="DT93" i="9"/>
  <c r="BD62" i="9"/>
  <c r="BZ62" i="9" s="1"/>
  <c r="FJ62" i="9"/>
  <c r="DF66" i="9"/>
  <c r="CT73" i="9"/>
  <c r="FS40" i="9"/>
  <c r="BE76" i="9"/>
  <c r="CA76" i="9" s="1"/>
  <c r="DS76" i="9"/>
  <c r="EO76" i="9"/>
  <c r="FK76" i="9"/>
  <c r="DC51" i="9"/>
  <c r="BM41" i="9"/>
  <c r="CI41" i="9" s="1"/>
  <c r="EW41" i="9"/>
  <c r="AN26" i="9"/>
  <c r="AO60" i="9"/>
  <c r="BK60" i="9" s="1"/>
  <c r="CG60" i="9" s="1"/>
  <c r="EU60" i="9"/>
  <c r="DY60" i="9"/>
  <c r="AO98" i="9"/>
  <c r="BK98" i="9" s="1"/>
  <c r="CG98" i="9" s="1"/>
  <c r="DC98" i="9"/>
  <c r="BJ40" i="9"/>
  <c r="CF40" i="9" s="1"/>
  <c r="ET40" i="9"/>
  <c r="FP40" i="9"/>
  <c r="DX40" i="9"/>
  <c r="ET99" i="9"/>
  <c r="FP99" i="9"/>
  <c r="AN99" i="9"/>
  <c r="BJ99" i="9" s="1"/>
  <c r="CF99" i="9" s="1"/>
  <c r="DX105" i="9"/>
  <c r="AF43" i="9"/>
  <c r="CT43" i="9" s="1"/>
  <c r="AF47" i="9"/>
  <c r="BB47" i="9" s="1"/>
  <c r="BX47" i="9" s="1"/>
  <c r="EL47" i="9"/>
  <c r="ET23" i="9"/>
  <c r="FP23" i="9"/>
  <c r="DB23" i="9"/>
  <c r="AN23" i="9"/>
  <c r="BJ23" i="9" s="1"/>
  <c r="CF23" i="9" s="1"/>
  <c r="AO61" i="9"/>
  <c r="BK61" i="9" s="1"/>
  <c r="CG61" i="9" s="1"/>
  <c r="EU93" i="9"/>
  <c r="DC93" i="9"/>
  <c r="AO93" i="9"/>
  <c r="AO40" i="9"/>
  <c r="EU40" i="9"/>
  <c r="DY40" i="9"/>
  <c r="AN90" i="9"/>
  <c r="AN100" i="9"/>
  <c r="DX100" i="9"/>
  <c r="ET100" i="9"/>
  <c r="AE101" i="9"/>
  <c r="DO101" i="9"/>
  <c r="FH40" i="9"/>
  <c r="AF40" i="9"/>
  <c r="BB40" i="9" s="1"/>
  <c r="BX40" i="9" s="1"/>
  <c r="DP40" i="9"/>
  <c r="EL40" i="9"/>
  <c r="CT40" i="9"/>
  <c r="AF52" i="9"/>
  <c r="BB52" i="9" s="1"/>
  <c r="BX52" i="9" s="1"/>
  <c r="AF11" i="9"/>
  <c r="BB11" i="9" s="1"/>
  <c r="BX11" i="9" s="1"/>
  <c r="FH11" i="9"/>
  <c r="DP11" i="9"/>
  <c r="M11" i="8"/>
  <c r="EL11" i="9"/>
  <c r="AF63" i="9"/>
  <c r="FH63" i="9" s="1"/>
  <c r="FP54" i="9"/>
  <c r="EK63" i="9"/>
  <c r="AE63" i="9"/>
  <c r="DO63" i="9" s="1"/>
  <c r="FG24" i="9"/>
  <c r="EK24" i="9"/>
  <c r="AE24" i="9"/>
  <c r="BA24" i="9" s="1"/>
  <c r="BW24" i="9" s="1"/>
  <c r="AE99" i="9"/>
  <c r="EK99" i="9" s="1"/>
  <c r="FG99" i="9"/>
  <c r="AS87" i="9"/>
  <c r="DG87" i="9" s="1"/>
  <c r="EY87" i="9"/>
  <c r="AD11" i="9"/>
  <c r="DN11" i="9"/>
  <c r="FG104" i="9"/>
  <c r="CS64" i="9"/>
  <c r="FP16" i="9"/>
  <c r="FV61" i="9"/>
  <c r="AT61" i="9"/>
  <c r="BP61" i="9" s="1"/>
  <c r="CL61" i="9" s="1"/>
  <c r="AT9" i="9"/>
  <c r="FV9" i="9" s="1"/>
  <c r="AT92" i="9"/>
  <c r="BP92" i="9" s="1"/>
  <c r="CL92" i="9" s="1"/>
  <c r="FV92" i="9"/>
  <c r="AT82" i="9"/>
  <c r="AD49" i="9"/>
  <c r="DN49" i="9" s="1"/>
  <c r="AD25" i="9"/>
  <c r="AZ25" i="9" s="1"/>
  <c r="BV25" i="9" s="1"/>
  <c r="DN25" i="9"/>
  <c r="FF25" i="9"/>
  <c r="AD71" i="9"/>
  <c r="AZ71" i="9" s="1"/>
  <c r="BV71" i="9" s="1"/>
  <c r="FF71" i="9"/>
  <c r="AD88" i="9"/>
  <c r="DN88" i="9"/>
  <c r="DH45" i="9"/>
  <c r="BP45" i="9"/>
  <c r="CL45" i="9" s="1"/>
  <c r="ED45" i="9"/>
  <c r="EZ45" i="9"/>
  <c r="AS59" i="9"/>
  <c r="BO59" i="9" s="1"/>
  <c r="CK59" i="9" s="1"/>
  <c r="EC59" i="9"/>
  <c r="AS90" i="9"/>
  <c r="EC90" i="9" s="1"/>
  <c r="EY88" i="9"/>
  <c r="EC88" i="9"/>
  <c r="AS88" i="9"/>
  <c r="AC78" i="9"/>
  <c r="EI78" i="9" s="1"/>
  <c r="AC70" i="9"/>
  <c r="AY70" i="9" s="1"/>
  <c r="BU70" i="9" s="1"/>
  <c r="FE70" i="9"/>
  <c r="EI70" i="9"/>
  <c r="FP38" i="9"/>
  <c r="AQ61" i="9"/>
  <c r="EW61" i="9" s="1"/>
  <c r="EW26" i="9"/>
  <c r="EA26" i="9"/>
  <c r="AQ26" i="9"/>
  <c r="FS26" i="9"/>
  <c r="EA57" i="9"/>
  <c r="AQ57" i="9"/>
  <c r="EW57" i="9"/>
  <c r="AQ88" i="9"/>
  <c r="FU72" i="9"/>
  <c r="AR17" i="9"/>
  <c r="EB17" i="9" s="1"/>
  <c r="EX17" i="9"/>
  <c r="AR51" i="9"/>
  <c r="BN51" i="9" s="1"/>
  <c r="CJ51" i="9" s="1"/>
  <c r="EX61" i="9"/>
  <c r="FT61" i="9"/>
  <c r="DF61" i="9"/>
  <c r="AR61" i="9"/>
  <c r="BN61" i="9" s="1"/>
  <c r="CJ61" i="9" s="1"/>
  <c r="AR77" i="9"/>
  <c r="FT77" i="9"/>
  <c r="DF103" i="9"/>
  <c r="AR103" i="9"/>
  <c r="EB103" i="9" s="1"/>
  <c r="FT103" i="9"/>
  <c r="AB60" i="9"/>
  <c r="FD60" i="9"/>
  <c r="AB91" i="9"/>
  <c r="AX91" i="9" s="1"/>
  <c r="BT91" i="9" s="1"/>
  <c r="AB27" i="9"/>
  <c r="AB95" i="9"/>
  <c r="AX95" i="9" s="1"/>
  <c r="BT95" i="9" s="1"/>
  <c r="AP65" i="9"/>
  <c r="EV65" i="9" s="1"/>
  <c r="AA8" i="9"/>
  <c r="AW8" i="9" s="1"/>
  <c r="BS8" i="9" s="1"/>
  <c r="FC8" i="9"/>
  <c r="H8" i="8"/>
  <c r="AA38" i="9"/>
  <c r="DK38" i="9" s="1"/>
  <c r="AA98" i="9"/>
  <c r="CO98" i="9" s="1"/>
  <c r="FC98" i="9"/>
  <c r="DM67" i="9"/>
  <c r="AX16" i="9"/>
  <c r="BT16" i="9" s="1"/>
  <c r="AP9" i="9"/>
  <c r="BL9" i="9" s="1"/>
  <c r="CH9" i="9" s="1"/>
  <c r="DD9" i="9"/>
  <c r="EV9" i="9"/>
  <c r="AP15" i="9"/>
  <c r="EV15" i="9"/>
  <c r="FR15" i="9"/>
  <c r="AP45" i="9"/>
  <c r="DZ45" i="9" s="1"/>
  <c r="AP90" i="9"/>
  <c r="DZ85" i="9"/>
  <c r="FU53" i="9"/>
  <c r="AZ46" i="9"/>
  <c r="BV46" i="9" s="1"/>
  <c r="CR46" i="9"/>
  <c r="EJ46" i="9"/>
  <c r="BN56" i="9"/>
  <c r="CJ56" i="9" s="1"/>
  <c r="DF56" i="9"/>
  <c r="DE49" i="9"/>
  <c r="EJ107" i="9"/>
  <c r="BA94" i="9"/>
  <c r="BW94" i="9" s="1"/>
  <c r="DO94" i="9"/>
  <c r="FC80" i="9"/>
  <c r="EL65" i="9"/>
  <c r="ET75" i="9"/>
  <c r="BO91" i="9"/>
  <c r="CK91" i="9" s="1"/>
  <c r="DG91" i="9"/>
  <c r="FR42" i="9"/>
  <c r="BL42" i="9"/>
  <c r="CH42" i="9" s="1"/>
  <c r="DD42" i="9"/>
  <c r="FE39" i="9"/>
  <c r="CQ39" i="9"/>
  <c r="AY39" i="9"/>
  <c r="BU39" i="9" s="1"/>
  <c r="DM39" i="9"/>
  <c r="CT87" i="9"/>
  <c r="FT64" i="9"/>
  <c r="EZ64" i="9"/>
  <c r="AZ17" i="9"/>
  <c r="BV17" i="9" s="1"/>
  <c r="EJ17" i="9"/>
  <c r="CR17" i="9"/>
  <c r="DN17" i="9"/>
  <c r="DM96" i="9"/>
  <c r="EW25" i="9"/>
  <c r="BN12" i="9"/>
  <c r="CJ12" i="9" s="1"/>
  <c r="EB12" i="9"/>
  <c r="DD64" i="9"/>
  <c r="BJ64" i="9"/>
  <c r="CF64" i="9" s="1"/>
  <c r="DX64" i="9"/>
  <c r="ET64" i="9"/>
  <c r="EZ42" i="9"/>
  <c r="AY61" i="9"/>
  <c r="BU61" i="9" s="1"/>
  <c r="DM61" i="9"/>
  <c r="DP49" i="9"/>
  <c r="BL60" i="9"/>
  <c r="CH60" i="9" s="1"/>
  <c r="DZ60" i="9"/>
  <c r="FR14" i="9"/>
  <c r="CP77" i="9"/>
  <c r="AM54" i="9"/>
  <c r="DA54" i="9" s="1"/>
  <c r="DL23" i="9"/>
  <c r="AM27" i="9"/>
  <c r="DW27" i="9" s="1"/>
  <c r="AM12" i="9"/>
  <c r="FO12" i="9" s="1"/>
  <c r="AM72" i="9"/>
  <c r="DW72" i="9"/>
  <c r="AM93" i="9"/>
  <c r="DA93" i="9"/>
  <c r="FO93" i="9"/>
  <c r="EU84" i="9"/>
  <c r="AW20" i="9"/>
  <c r="BS20" i="9" s="1"/>
  <c r="EG20" i="9"/>
  <c r="CO20" i="9"/>
  <c r="FN21" i="9"/>
  <c r="ER21" i="9"/>
  <c r="DV21" i="9"/>
  <c r="AL21" i="9"/>
  <c r="BH21" i="9" s="1"/>
  <c r="CD21" i="9" s="1"/>
  <c r="AL13" i="9"/>
  <c r="AL23" i="9"/>
  <c r="DV23" i="9"/>
  <c r="CZ23" i="9"/>
  <c r="ER23" i="9"/>
  <c r="AL51" i="9"/>
  <c r="BH51" i="9" s="1"/>
  <c r="CD51" i="9" s="1"/>
  <c r="DV87" i="9"/>
  <c r="AL87" i="9"/>
  <c r="CZ87" i="9" s="1"/>
  <c r="AH61" i="9"/>
  <c r="FJ61" i="9"/>
  <c r="EL44" i="9"/>
  <c r="EC16" i="9"/>
  <c r="FK19" i="9"/>
  <c r="EO19" i="9"/>
  <c r="AI19" i="9"/>
  <c r="BE19" i="9" s="1"/>
  <c r="CA19" i="9" s="1"/>
  <c r="AI86" i="9"/>
  <c r="BE86" i="9" s="1"/>
  <c r="CA86" i="9" s="1"/>
  <c r="CW86" i="9"/>
  <c r="AI82" i="9"/>
  <c r="AI34" i="9"/>
  <c r="DS34" i="9" s="1"/>
  <c r="AI50" i="9"/>
  <c r="DS50" i="9"/>
  <c r="AI106" i="9"/>
  <c r="FV46" i="9"/>
  <c r="AH60" i="9"/>
  <c r="EN101" i="9"/>
  <c r="DR101" i="9"/>
  <c r="AH101" i="9"/>
  <c r="BD101" i="9" s="1"/>
  <c r="BZ101" i="9" s="1"/>
  <c r="DO29" i="9"/>
  <c r="CX45" i="9"/>
  <c r="DB62" i="9"/>
  <c r="DW39" i="9"/>
  <c r="BD24" i="9"/>
  <c r="BZ24" i="9" s="1"/>
  <c r="FJ24" i="9"/>
  <c r="EN24" i="9"/>
  <c r="DR24" i="9"/>
  <c r="CV24" i="9"/>
  <c r="BA8" i="9"/>
  <c r="BW8" i="9" s="1"/>
  <c r="DO8" i="9"/>
  <c r="FG8" i="9" s="1"/>
  <c r="L8" i="8" s="1"/>
  <c r="AJ39" i="9"/>
  <c r="CX39" i="9" s="1"/>
  <c r="AJ15" i="9"/>
  <c r="CX15" i="9" s="1"/>
  <c r="FL12" i="9"/>
  <c r="DT12" i="9"/>
  <c r="EP12" i="9"/>
  <c r="CX12" i="9"/>
  <c r="AJ12" i="9"/>
  <c r="BF12" i="9" s="1"/>
  <c r="CB12" i="9" s="1"/>
  <c r="AJ57" i="9"/>
  <c r="DT57" i="9" s="1"/>
  <c r="DR62" i="9"/>
  <c r="AY85" i="9"/>
  <c r="BU85" i="9" s="1"/>
  <c r="FE85" i="9"/>
  <c r="DR44" i="9"/>
  <c r="FT66" i="9"/>
  <c r="FS42" i="9"/>
  <c r="DX69" i="9"/>
  <c r="BG22" i="9"/>
  <c r="CC22" i="9" s="1"/>
  <c r="FM22" i="9"/>
  <c r="FQ51" i="9"/>
  <c r="EA41" i="9"/>
  <c r="FD33" i="9"/>
  <c r="AA83" i="9"/>
  <c r="CO83" i="9"/>
  <c r="AP26" i="9"/>
  <c r="BL26" i="9" s="1"/>
  <c r="CH26" i="9" s="1"/>
  <c r="FR26" i="9"/>
  <c r="DD26" i="9"/>
  <c r="AP105" i="9"/>
  <c r="DZ105" i="9"/>
  <c r="FR105" i="9"/>
  <c r="BN21" i="9"/>
  <c r="CJ21" i="9" s="1"/>
  <c r="DF21" i="9"/>
  <c r="AM70" i="9"/>
  <c r="AM82" i="9"/>
  <c r="AM59" i="9"/>
  <c r="BI59" i="9" s="1"/>
  <c r="CE59" i="9" s="1"/>
  <c r="AM96" i="9"/>
  <c r="FO96" i="9" s="1"/>
  <c r="AM61" i="9"/>
  <c r="DA61" i="9"/>
  <c r="DW61" i="9"/>
  <c r="AL78" i="9"/>
  <c r="BH78" i="9" s="1"/>
  <c r="CD78" i="9" s="1"/>
  <c r="AL33" i="9"/>
  <c r="ER33" i="9" s="1"/>
  <c r="AL28" i="9"/>
  <c r="FN39" i="9"/>
  <c r="AL39" i="9"/>
  <c r="BH39" i="9" s="1"/>
  <c r="CD39" i="9" s="1"/>
  <c r="DV39" i="9"/>
  <c r="AL107" i="9"/>
  <c r="ER107" i="9"/>
  <c r="FN107" i="9"/>
  <c r="AG30" i="9"/>
  <c r="AG49" i="9"/>
  <c r="FI49" i="9" s="1"/>
  <c r="AG91" i="9"/>
  <c r="FI91" i="9" s="1"/>
  <c r="CU91" i="9"/>
  <c r="AK65" i="9"/>
  <c r="BG65" i="9" s="1"/>
  <c r="CC65" i="9" s="1"/>
  <c r="CY65" i="9"/>
  <c r="EQ65" i="9"/>
  <c r="FM65" i="9"/>
  <c r="CX19" i="9"/>
  <c r="AJ19" i="9"/>
  <c r="EP19" i="9" s="1"/>
  <c r="AJ86" i="9"/>
  <c r="BF86" i="9" s="1"/>
  <c r="CB86" i="9" s="1"/>
  <c r="EP86" i="9"/>
  <c r="AJ107" i="9"/>
  <c r="EP107" i="9"/>
  <c r="DT107" i="9"/>
  <c r="BF81" i="9"/>
  <c r="CB81" i="9" s="1"/>
  <c r="CX81" i="9"/>
  <c r="AO97" i="9"/>
  <c r="AN28" i="9"/>
  <c r="BJ28" i="9" s="1"/>
  <c r="CF28" i="9" s="1"/>
  <c r="DB28" i="9"/>
  <c r="CT22" i="9"/>
  <c r="AF22" i="9"/>
  <c r="BB22" i="9" s="1"/>
  <c r="BX22" i="9" s="1"/>
  <c r="FH22" i="9"/>
  <c r="EL22" i="9"/>
  <c r="AN31" i="9"/>
  <c r="ET31" i="9" s="1"/>
  <c r="DB31" i="9"/>
  <c r="FP31" i="9"/>
  <c r="DC58" i="9"/>
  <c r="AO58" i="9"/>
  <c r="AO45" i="9"/>
  <c r="BK45" i="9" s="1"/>
  <c r="CG45" i="9" s="1"/>
  <c r="EU45" i="9"/>
  <c r="FQ45" i="9"/>
  <c r="AN76" i="9"/>
  <c r="ET76" i="9" s="1"/>
  <c r="AF101" i="9"/>
  <c r="BB101" i="9" s="1"/>
  <c r="BX101" i="9" s="1"/>
  <c r="CT24" i="9"/>
  <c r="AF24" i="9"/>
  <c r="AE37" i="9"/>
  <c r="CS37" i="9" s="1"/>
  <c r="AE21" i="9"/>
  <c r="DO21" i="9"/>
  <c r="FG21" i="9"/>
  <c r="AT95" i="9"/>
  <c r="DH95" i="9" s="1"/>
  <c r="ED95" i="9"/>
  <c r="EU16" i="9"/>
  <c r="DY16" i="9"/>
  <c r="BK16" i="9"/>
  <c r="CG16" i="9" s="1"/>
  <c r="DC16" i="9"/>
  <c r="AT68" i="9"/>
  <c r="EZ68" i="9" s="1"/>
  <c r="AT33" i="9"/>
  <c r="BP33" i="9" s="1"/>
  <c r="CL33" i="9" s="1"/>
  <c r="AT86" i="9"/>
  <c r="AT79" i="9"/>
  <c r="FV79" i="9" s="1"/>
  <c r="AD101" i="9"/>
  <c r="DN101" i="9" s="1"/>
  <c r="AD86" i="9"/>
  <c r="AZ86" i="9" s="1"/>
  <c r="BV86" i="9" s="1"/>
  <c r="EJ86" i="9"/>
  <c r="FF86" i="9"/>
  <c r="AD84" i="9"/>
  <c r="DN84" i="9" s="1"/>
  <c r="AS57" i="9"/>
  <c r="FU75" i="9"/>
  <c r="AS75" i="9"/>
  <c r="AC21" i="9"/>
  <c r="CQ21" i="9" s="1"/>
  <c r="DM21" i="9"/>
  <c r="FE21" i="9"/>
  <c r="EI95" i="9"/>
  <c r="AC95" i="9"/>
  <c r="AY95" i="9" s="1"/>
  <c r="BU95" i="9" s="1"/>
  <c r="AQ10" i="9"/>
  <c r="AQ38" i="9"/>
  <c r="FS38" i="9" s="1"/>
  <c r="EA38" i="9"/>
  <c r="EH69" i="9"/>
  <c r="AQ43" i="9"/>
  <c r="BM43" i="9" s="1"/>
  <c r="CI43" i="9" s="1"/>
  <c r="DE43" i="9"/>
  <c r="EA43" i="9"/>
  <c r="FT32" i="9"/>
  <c r="AR32" i="9"/>
  <c r="EX32" i="9" s="1"/>
  <c r="AR23" i="9"/>
  <c r="EX23" i="9" s="1"/>
  <c r="AR13" i="9"/>
  <c r="AR97" i="9"/>
  <c r="BN97" i="9" s="1"/>
  <c r="CJ97" i="9" s="1"/>
  <c r="AB30" i="9"/>
  <c r="EH30" i="9"/>
  <c r="AA70" i="9"/>
  <c r="CO70" i="9" s="1"/>
  <c r="AY103" i="9"/>
  <c r="BU103" i="9" s="1"/>
  <c r="FE103" i="9"/>
  <c r="CY40" i="9"/>
  <c r="EQ40" i="9"/>
  <c r="FM40" i="9"/>
  <c r="AK40" i="9"/>
  <c r="BG40" i="9" s="1"/>
  <c r="CC40" i="9" s="1"/>
  <c r="AM77" i="9"/>
  <c r="CZ67" i="9"/>
  <c r="AL67" i="9"/>
  <c r="BH67" i="9" s="1"/>
  <c r="CD67" i="9" s="1"/>
  <c r="ER67" i="9"/>
  <c r="DV67" i="9"/>
  <c r="AL35" i="9"/>
  <c r="BH35" i="9" s="1"/>
  <c r="CD35" i="9" s="1"/>
  <c r="AI22" i="9"/>
  <c r="BE11" i="9"/>
  <c r="CA11" i="9" s="1"/>
  <c r="FK11" i="9"/>
  <c r="EO11" i="9"/>
  <c r="AZ61" i="9"/>
  <c r="BV61" i="9" s="1"/>
  <c r="CR61" i="9"/>
  <c r="AJ65" i="9"/>
  <c r="CX65" i="9"/>
  <c r="EP65" i="9"/>
  <c r="FL65" i="9"/>
  <c r="AJ82" i="9"/>
  <c r="BF82" i="9" s="1"/>
  <c r="CB82" i="9" s="1"/>
  <c r="EP82" i="9"/>
  <c r="FL82" i="9"/>
  <c r="DT82" i="9"/>
  <c r="ER74" i="9"/>
  <c r="AO107" i="9"/>
  <c r="DX91" i="9"/>
  <c r="AN91" i="9"/>
  <c r="FP91" i="9" s="1"/>
  <c r="FQ54" i="9"/>
  <c r="AF42" i="9"/>
  <c r="DP42" i="9" s="1"/>
  <c r="DO47" i="9"/>
  <c r="AE47" i="9"/>
  <c r="FQ16" i="9"/>
  <c r="AT36" i="9"/>
  <c r="BP36" i="9" s="1"/>
  <c r="CL36" i="9" s="1"/>
  <c r="AT85" i="9"/>
  <c r="EZ85" i="9" s="1"/>
  <c r="AD69" i="9"/>
  <c r="DN69" i="9"/>
  <c r="AC49" i="9"/>
  <c r="AQ18" i="9"/>
  <c r="BM18" i="9" s="1"/>
  <c r="CI18" i="9" s="1"/>
  <c r="EA18" i="9"/>
  <c r="EW18" i="9"/>
  <c r="DE18" i="9"/>
  <c r="BJ104" i="9"/>
  <c r="CF104" i="9" s="1"/>
  <c r="FP104" i="9"/>
  <c r="DB104" i="9"/>
  <c r="BJ42" i="9"/>
  <c r="CF42" i="9" s="1"/>
  <c r="DX42" i="9"/>
  <c r="FP42" i="9"/>
  <c r="ET42" i="9"/>
  <c r="DF96" i="9"/>
  <c r="EB96" i="9"/>
  <c r="FT96" i="9"/>
  <c r="EX96" i="9"/>
  <c r="AR96" i="9"/>
  <c r="BN96" i="9" s="1"/>
  <c r="CJ96" i="9" s="1"/>
  <c r="CP81" i="9"/>
  <c r="AB81" i="9"/>
  <c r="DL81" i="9" s="1"/>
  <c r="BB26" i="9"/>
  <c r="BX26" i="9" s="1"/>
  <c r="EL26" i="9"/>
  <c r="AA94" i="9"/>
  <c r="FC94" i="9" s="1"/>
  <c r="EC19" i="9"/>
  <c r="AP95" i="9"/>
  <c r="FR95" i="9" s="1"/>
  <c r="BJ86" i="9"/>
  <c r="CF86" i="9" s="1"/>
  <c r="DX86" i="9"/>
  <c r="FP47" i="9"/>
  <c r="AW76" i="9"/>
  <c r="BS76" i="9" s="1"/>
  <c r="EG76" i="9"/>
  <c r="BA61" i="9"/>
  <c r="BW61" i="9" s="1"/>
  <c r="FG61" i="9"/>
  <c r="FC72" i="9"/>
  <c r="DF26" i="9"/>
  <c r="AH11" i="9"/>
  <c r="FJ11" i="9" s="1"/>
  <c r="CV11" i="9"/>
  <c r="AH25" i="9"/>
  <c r="CV25" i="9" s="1"/>
  <c r="CW11" i="9"/>
  <c r="DA39" i="9"/>
  <c r="AN14" i="9"/>
  <c r="AO62" i="9"/>
  <c r="AO101" i="9"/>
  <c r="DY101" i="9"/>
  <c r="AN98" i="9"/>
  <c r="BJ98" i="9" s="1"/>
  <c r="CF98" i="9" s="1"/>
  <c r="AN107" i="9"/>
  <c r="DX107" i="9"/>
  <c r="ET107" i="9"/>
  <c r="AF92" i="9"/>
  <c r="FH92" i="9" s="1"/>
  <c r="AF34" i="9"/>
  <c r="BB34" i="9" s="1"/>
  <c r="BX34" i="9" s="1"/>
  <c r="EL34" i="9"/>
  <c r="DP34" i="9"/>
  <c r="FH93" i="9"/>
  <c r="AF93" i="9"/>
  <c r="CT93" i="9" s="1"/>
  <c r="AF12" i="9"/>
  <c r="BB12" i="9" s="1"/>
  <c r="BX12" i="9" s="1"/>
  <c r="DP12" i="9"/>
  <c r="EL12" i="9"/>
  <c r="AF69" i="9"/>
  <c r="BB69" i="9" s="1"/>
  <c r="BX69" i="9" s="1"/>
  <c r="CT98" i="9"/>
  <c r="BB98" i="9"/>
  <c r="BX98" i="9" s="1"/>
  <c r="DO34" i="9"/>
  <c r="AE34" i="9"/>
  <c r="BA34" i="9" s="1"/>
  <c r="BW34" i="9" s="1"/>
  <c r="EK34" i="9"/>
  <c r="CS34" i="9"/>
  <c r="CS81" i="9"/>
  <c r="DO81" i="9"/>
  <c r="FG81" i="9"/>
  <c r="AE81" i="9"/>
  <c r="BA81" i="9" s="1"/>
  <c r="BW81" i="9" s="1"/>
  <c r="AE25" i="9"/>
  <c r="EK25" i="9"/>
  <c r="AE105" i="9"/>
  <c r="CS105" i="9" s="1"/>
  <c r="AS99" i="9"/>
  <c r="BO99" i="9" s="1"/>
  <c r="CK99" i="9" s="1"/>
  <c r="EY99" i="9"/>
  <c r="DG99" i="9"/>
  <c r="AT21" i="9"/>
  <c r="FV21" i="9" s="1"/>
  <c r="AT13" i="9"/>
  <c r="DH13" i="9"/>
  <c r="AT107" i="9"/>
  <c r="EZ107" i="9" s="1"/>
  <c r="ED107" i="9"/>
  <c r="AT83" i="9"/>
  <c r="BP83" i="9" s="1"/>
  <c r="CL83" i="9" s="1"/>
  <c r="EZ83" i="9"/>
  <c r="FV83" i="9"/>
  <c r="ED83" i="9"/>
  <c r="AD66" i="9"/>
  <c r="AD65" i="9"/>
  <c r="AZ65" i="9" s="1"/>
  <c r="BV65" i="9" s="1"/>
  <c r="AD72" i="9"/>
  <c r="AD95" i="9"/>
  <c r="EJ95" i="9" s="1"/>
  <c r="AZ104" i="9"/>
  <c r="BV104" i="9" s="1"/>
  <c r="CR104" i="9"/>
  <c r="EJ104" i="9"/>
  <c r="AS73" i="9"/>
  <c r="BO73" i="9" s="1"/>
  <c r="CK73" i="9" s="1"/>
  <c r="AS27" i="9"/>
  <c r="BO27" i="9" s="1"/>
  <c r="CK27" i="9" s="1"/>
  <c r="DG79" i="9"/>
  <c r="AS79" i="9"/>
  <c r="EY79" i="9" s="1"/>
  <c r="FE37" i="9"/>
  <c r="AC37" i="9"/>
  <c r="AY37" i="9" s="1"/>
  <c r="BU37" i="9" s="1"/>
  <c r="CQ37" i="9"/>
  <c r="AC28" i="9"/>
  <c r="AY28" i="9" s="1"/>
  <c r="BU28" i="9" s="1"/>
  <c r="FE28" i="9"/>
  <c r="AC86" i="9"/>
  <c r="AA99" i="9"/>
  <c r="EG99" i="9" s="1"/>
  <c r="DP50" i="9"/>
  <c r="BB50" i="9"/>
  <c r="BX50" i="9" s="1"/>
  <c r="CT50" i="9"/>
  <c r="CR14" i="9"/>
  <c r="K14" i="8" s="1"/>
  <c r="AZ14" i="9"/>
  <c r="BV14" i="9" s="1"/>
  <c r="DN14" i="9"/>
  <c r="FF14" i="9" s="1"/>
  <c r="AY69" i="9"/>
  <c r="BU69" i="9" s="1"/>
  <c r="DM69" i="9"/>
  <c r="BB46" i="9"/>
  <c r="BX46" i="9" s="1"/>
  <c r="EL46" i="9"/>
  <c r="AQ63" i="9"/>
  <c r="AQ48" i="9"/>
  <c r="EA48" i="9" s="1"/>
  <c r="AQ97" i="9"/>
  <c r="BM97" i="9" s="1"/>
  <c r="CI97" i="9" s="1"/>
  <c r="EA97" i="9"/>
  <c r="DE97" i="9"/>
  <c r="AQ89" i="9"/>
  <c r="EA89" i="9" s="1"/>
  <c r="BK47" i="9"/>
  <c r="CG47" i="9" s="1"/>
  <c r="EU47" i="9"/>
  <c r="DC47" i="9"/>
  <c r="EV88" i="9"/>
  <c r="AP88" i="9"/>
  <c r="EK41" i="9"/>
  <c r="FG41" i="9"/>
  <c r="BA41" i="9"/>
  <c r="BW41" i="9" s="1"/>
  <c r="AR73" i="9"/>
  <c r="BN73" i="9" s="1"/>
  <c r="CJ73" i="9" s="1"/>
  <c r="EX73" i="9"/>
  <c r="FT73" i="9"/>
  <c r="AR100" i="9"/>
  <c r="EB100" i="9"/>
  <c r="DF100" i="9"/>
  <c r="AR16" i="9"/>
  <c r="BN16" i="9" s="1"/>
  <c r="CJ16" i="9" s="1"/>
  <c r="AR71" i="9"/>
  <c r="EX71" i="9" s="1"/>
  <c r="EB71" i="9"/>
  <c r="DF71" i="9"/>
  <c r="AB14" i="9"/>
  <c r="CP14" i="9" s="1"/>
  <c r="EH14" i="9"/>
  <c r="AB35" i="9"/>
  <c r="AX35" i="9" s="1"/>
  <c r="BT35" i="9" s="1"/>
  <c r="DL35" i="9"/>
  <c r="CP35" i="9"/>
  <c r="AB98" i="9"/>
  <c r="DL98" i="9" s="1"/>
  <c r="CP98" i="9"/>
  <c r="FD98" i="9"/>
  <c r="AX45" i="9"/>
  <c r="BT45" i="9" s="1"/>
  <c r="FD45" i="9"/>
  <c r="EH45" i="9"/>
  <c r="CP45" i="9"/>
  <c r="BP19" i="9"/>
  <c r="CL19" i="9" s="1"/>
  <c r="ED19" i="9"/>
  <c r="AA60" i="9"/>
  <c r="EG60" i="9" s="1"/>
  <c r="CO60" i="9"/>
  <c r="AA52" i="9"/>
  <c r="FC52" i="9"/>
  <c r="AA46" i="9"/>
  <c r="AW46" i="9" s="1"/>
  <c r="BS46" i="9" s="1"/>
  <c r="AA105" i="9"/>
  <c r="FC105" i="9" s="1"/>
  <c r="FE67" i="9"/>
  <c r="BM23" i="9"/>
  <c r="CI23" i="9" s="1"/>
  <c r="EW23" i="9"/>
  <c r="FS23" i="9"/>
  <c r="AP72" i="9"/>
  <c r="BL72" i="9" s="1"/>
  <c r="CH72" i="9" s="1"/>
  <c r="DD72" i="9"/>
  <c r="AP50" i="9"/>
  <c r="BL50" i="9" s="1"/>
  <c r="CH50" i="9" s="1"/>
  <c r="EV50" i="9"/>
  <c r="DZ50" i="9"/>
  <c r="AP94" i="9"/>
  <c r="DD94" i="9"/>
  <c r="FR94" i="9"/>
  <c r="DZ94" i="9"/>
  <c r="EV85" i="9"/>
  <c r="FS49" i="9"/>
  <c r="DP87" i="9"/>
  <c r="BP60" i="9"/>
  <c r="CL60" i="9" s="1"/>
  <c r="ED60" i="9"/>
  <c r="AX39" i="9"/>
  <c r="BT39" i="9" s="1"/>
  <c r="DL39" i="9"/>
  <c r="BO56" i="9"/>
  <c r="CK56" i="9" s="1"/>
  <c r="EC56" i="9"/>
  <c r="FU56" i="9"/>
  <c r="DH64" i="9"/>
  <c r="AZ39" i="9"/>
  <c r="BV39" i="9" s="1"/>
  <c r="FF39" i="9"/>
  <c r="CR39" i="9"/>
  <c r="EI96" i="9"/>
  <c r="EK20" i="9"/>
  <c r="FR64" i="9"/>
  <c r="AY23" i="9"/>
  <c r="BU23" i="9" s="1"/>
  <c r="DM23" i="9"/>
  <c r="BN11" i="9"/>
  <c r="CJ11" i="9" s="1"/>
  <c r="EX11" i="9"/>
  <c r="BO40" i="9"/>
  <c r="CK40" i="9" s="1"/>
  <c r="EC40" i="9"/>
  <c r="BN82" i="9"/>
  <c r="CJ82" i="9" s="1"/>
  <c r="EB82" i="9"/>
  <c r="FT82" i="9"/>
  <c r="BM82" i="9"/>
  <c r="CI82" i="9" s="1"/>
  <c r="EA82" i="9"/>
  <c r="BK26" i="9"/>
  <c r="CG26" i="9" s="1"/>
  <c r="FQ26" i="9"/>
  <c r="DZ14" i="9"/>
  <c r="FO18" i="9"/>
  <c r="AM18" i="9"/>
  <c r="DA18" i="9" s="1"/>
  <c r="DW18" i="9"/>
  <c r="AI13" i="9"/>
  <c r="CW13" i="9" s="1"/>
  <c r="AM64" i="9"/>
  <c r="AM21" i="9"/>
  <c r="DA21" i="9"/>
  <c r="AM71" i="9"/>
  <c r="BI71" i="9" s="1"/>
  <c r="CE71" i="9" s="1"/>
  <c r="AM42" i="9"/>
  <c r="DW42" i="9" s="1"/>
  <c r="AM20" i="9"/>
  <c r="BI20" i="9" s="1"/>
  <c r="CE20" i="9" s="1"/>
  <c r="AM102" i="9"/>
  <c r="ES102" i="9"/>
  <c r="DA102" i="9"/>
  <c r="FO102" i="9"/>
  <c r="ES76" i="9"/>
  <c r="AM76" i="9"/>
  <c r="FO76" i="9" s="1"/>
  <c r="AL95" i="9"/>
  <c r="FN95" i="9"/>
  <c r="ER95" i="9"/>
  <c r="CZ95" i="9"/>
  <c r="AL18" i="9"/>
  <c r="CZ18" i="9" s="1"/>
  <c r="ER18" i="9"/>
  <c r="AL72" i="9"/>
  <c r="AL56" i="9"/>
  <c r="AL89" i="9"/>
  <c r="AY59" i="9"/>
  <c r="BU59" i="9" s="1"/>
  <c r="FE59" i="9"/>
  <c r="CQ59" i="9"/>
  <c r="BK38" i="9"/>
  <c r="CG38" i="9" s="1"/>
  <c r="DY38" i="9"/>
  <c r="DC38" i="9"/>
  <c r="AI8" i="9"/>
  <c r="AI91" i="9"/>
  <c r="FK91" i="9" s="1"/>
  <c r="AI101" i="9"/>
  <c r="BE101" i="9" s="1"/>
  <c r="CA101" i="9" s="1"/>
  <c r="EO101" i="9"/>
  <c r="CW101" i="9"/>
  <c r="DS101" i="9"/>
  <c r="AI35" i="9"/>
  <c r="CW35" i="9" s="1"/>
  <c r="EO35" i="9"/>
  <c r="AI51" i="9"/>
  <c r="FK51" i="9" s="1"/>
  <c r="AG68" i="9"/>
  <c r="BC68" i="9" s="1"/>
  <c r="BY68" i="9" s="1"/>
  <c r="ED46" i="9"/>
  <c r="FJ76" i="9"/>
  <c r="CV76" i="9"/>
  <c r="DR76" i="9"/>
  <c r="AH76" i="9"/>
  <c r="BD76" i="9" s="1"/>
  <c r="BZ76" i="9" s="1"/>
  <c r="AH53" i="9"/>
  <c r="EN53" i="9"/>
  <c r="CV53" i="9"/>
  <c r="AH98" i="9"/>
  <c r="BD98" i="9" s="1"/>
  <c r="BZ98" i="9" s="1"/>
  <c r="AH81" i="9"/>
  <c r="DR81" i="9"/>
  <c r="AH104" i="9"/>
  <c r="CV104" i="9" s="1"/>
  <c r="AX28" i="9"/>
  <c r="BT28" i="9" s="1"/>
  <c r="CP28" i="9"/>
  <c r="FD28" i="9"/>
  <c r="EH28" i="9"/>
  <c r="DQ48" i="9"/>
  <c r="FI48" i="9"/>
  <c r="CU48" i="9"/>
  <c r="AG48" i="9"/>
  <c r="BC48" i="9" s="1"/>
  <c r="BY48" i="9" s="1"/>
  <c r="CU19" i="9"/>
  <c r="DQ19" i="9"/>
  <c r="EM19" i="9"/>
  <c r="AG19" i="9"/>
  <c r="BC19" i="9" s="1"/>
  <c r="BY19" i="9" s="1"/>
  <c r="AG52" i="9"/>
  <c r="CU52" i="9" s="1"/>
  <c r="AG67" i="9"/>
  <c r="BC67" i="9" s="1"/>
  <c r="BY67" i="9" s="1"/>
  <c r="FO39" i="9"/>
  <c r="BK22" i="9"/>
  <c r="CG22" i="9" s="1"/>
  <c r="DC22" i="9"/>
  <c r="EU22" i="9"/>
  <c r="FQ22" i="9"/>
  <c r="BM29" i="9"/>
  <c r="CI29" i="9" s="1"/>
  <c r="EW29" i="9"/>
  <c r="FS29" i="9"/>
  <c r="FM106" i="9"/>
  <c r="AK106" i="9"/>
  <c r="BG106" i="9" s="1"/>
  <c r="CC106" i="9" s="1"/>
  <c r="DU106" i="9"/>
  <c r="AK59" i="9"/>
  <c r="BG59" i="9" s="1"/>
  <c r="CC59" i="9" s="1"/>
  <c r="AK53" i="9"/>
  <c r="BG53" i="9" s="1"/>
  <c r="CC53" i="9" s="1"/>
  <c r="CY53" i="9"/>
  <c r="AK75" i="9"/>
  <c r="DU75" i="9" s="1"/>
  <c r="AK86" i="9"/>
  <c r="BG86" i="9" s="1"/>
  <c r="CC86" i="9" s="1"/>
  <c r="BM68" i="9"/>
  <c r="CI68" i="9" s="1"/>
  <c r="DE68" i="9"/>
  <c r="AJ43" i="9"/>
  <c r="AJ24" i="9"/>
  <c r="DT24" i="9" s="1"/>
  <c r="AJ18" i="9"/>
  <c r="BF18" i="9" s="1"/>
  <c r="CB18" i="9" s="1"/>
  <c r="AJ17" i="9"/>
  <c r="AJ20" i="9"/>
  <c r="CX20" i="9" s="1"/>
  <c r="CX73" i="9"/>
  <c r="AJ73" i="9"/>
  <c r="BF73" i="9" s="1"/>
  <c r="CB73" i="9" s="1"/>
  <c r="BB31" i="9"/>
  <c r="BX31" i="9" s="1"/>
  <c r="CT31" i="9"/>
  <c r="EL31" i="9"/>
  <c r="EN62" i="9"/>
  <c r="BM35" i="9"/>
  <c r="CI35" i="9" s="1"/>
  <c r="EA35" i="9"/>
  <c r="EA42" i="9"/>
  <c r="DE41" i="9"/>
  <c r="EU51" i="9"/>
  <c r="BJ41" i="9"/>
  <c r="CF41" i="9" s="1"/>
  <c r="DB41" i="9"/>
  <c r="DE42" i="9"/>
  <c r="BK31" i="9"/>
  <c r="CG31" i="9" s="1"/>
  <c r="FQ31" i="9"/>
  <c r="BN41" i="9"/>
  <c r="CJ41" i="9" s="1"/>
  <c r="FT41" i="9"/>
  <c r="BA66" i="9"/>
  <c r="BW66" i="9" s="1"/>
  <c r="FG66" i="9"/>
  <c r="AY22" i="9"/>
  <c r="BU22" i="9" s="1"/>
  <c r="FE22" i="9"/>
  <c r="DM22" i="9"/>
  <c r="AM75" i="9"/>
  <c r="FO75" i="9" s="1"/>
  <c r="DA75" i="9"/>
  <c r="DW75" i="9"/>
  <c r="AM11" i="9"/>
  <c r="BI11" i="9" s="1"/>
  <c r="CE11" i="9" s="1"/>
  <c r="ES11" i="9"/>
  <c r="DA11" i="9"/>
  <c r="DW11" i="9"/>
  <c r="AM88" i="9"/>
  <c r="BI88" i="9" s="1"/>
  <c r="CE88" i="9" s="1"/>
  <c r="DA88" i="9"/>
  <c r="DW31" i="9"/>
  <c r="AM31" i="9"/>
  <c r="BI31" i="9" s="1"/>
  <c r="CE31" i="9" s="1"/>
  <c r="ES31" i="9"/>
  <c r="DA31" i="9"/>
  <c r="AM92" i="9"/>
  <c r="FO92" i="9" s="1"/>
  <c r="AL83" i="9"/>
  <c r="BH83" i="9" s="1"/>
  <c r="CD83" i="9" s="1"/>
  <c r="CZ24" i="9"/>
  <c r="FN24" i="9"/>
  <c r="DV24" i="9"/>
  <c r="AL24" i="9"/>
  <c r="AL12" i="9"/>
  <c r="BH12" i="9" s="1"/>
  <c r="CD12" i="9" s="1"/>
  <c r="FN12" i="9"/>
  <c r="ER12" i="9"/>
  <c r="AL58" i="9"/>
  <c r="BH58" i="9" s="1"/>
  <c r="CD58" i="9" s="1"/>
  <c r="FN58" i="9"/>
  <c r="CZ58" i="9"/>
  <c r="AL31" i="9"/>
  <c r="FN31" i="9" s="1"/>
  <c r="ER31" i="9"/>
  <c r="DV31" i="9"/>
  <c r="AL97" i="9"/>
  <c r="BH97" i="9" s="1"/>
  <c r="CD97" i="9" s="1"/>
  <c r="FN97" i="9"/>
  <c r="AI60" i="9"/>
  <c r="EO70" i="9"/>
  <c r="CW70" i="9"/>
  <c r="DS70" i="9"/>
  <c r="AI70" i="9"/>
  <c r="BE70" i="9" s="1"/>
  <c r="CA70" i="9" s="1"/>
  <c r="AI67" i="9"/>
  <c r="BE67" i="9" s="1"/>
  <c r="CA67" i="9" s="1"/>
  <c r="FK67" i="9"/>
  <c r="EO67" i="9"/>
  <c r="CW67" i="9"/>
  <c r="DS67" i="9"/>
  <c r="AI32" i="9"/>
  <c r="DS32" i="9" s="1"/>
  <c r="FK32" i="9"/>
  <c r="AI48" i="9"/>
  <c r="AI92" i="9"/>
  <c r="EO92" i="9" s="1"/>
  <c r="AH49" i="9"/>
  <c r="BD49" i="9" s="1"/>
  <c r="BZ49" i="9" s="1"/>
  <c r="EN49" i="9"/>
  <c r="CV49" i="9"/>
  <c r="AH19" i="9"/>
  <c r="BD19" i="9" s="1"/>
  <c r="BZ19" i="9" s="1"/>
  <c r="AH38" i="9"/>
  <c r="AH56" i="9"/>
  <c r="DR56" i="9" s="1"/>
  <c r="AH83" i="9"/>
  <c r="BD83" i="9" s="1"/>
  <c r="BZ83" i="9" s="1"/>
  <c r="EN83" i="9"/>
  <c r="CV83" i="9"/>
  <c r="EN96" i="9"/>
  <c r="AH96" i="9"/>
  <c r="DR96" i="9"/>
  <c r="FJ96" i="9"/>
  <c r="AG34" i="9"/>
  <c r="FI34" i="9" s="1"/>
  <c r="EM34" i="9"/>
  <c r="CU34" i="9"/>
  <c r="FI43" i="9"/>
  <c r="AG43" i="9"/>
  <c r="AG18" i="9"/>
  <c r="BC18" i="9" s="1"/>
  <c r="BY18" i="9" s="1"/>
  <c r="AG36" i="9"/>
  <c r="AG98" i="9"/>
  <c r="BC98" i="9" s="1"/>
  <c r="BY98" i="9" s="1"/>
  <c r="FI98" i="9"/>
  <c r="EM98" i="9"/>
  <c r="AG93" i="9"/>
  <c r="BC93" i="9" s="1"/>
  <c r="BY93" i="9" s="1"/>
  <c r="FI93" i="9"/>
  <c r="CU93" i="9"/>
  <c r="AG77" i="9"/>
  <c r="CU77" i="9" s="1"/>
  <c r="DU24" i="9"/>
  <c r="AK24" i="9"/>
  <c r="BG24" i="9" s="1"/>
  <c r="CC24" i="9" s="1"/>
  <c r="FM24" i="9"/>
  <c r="FM76" i="9"/>
  <c r="AK76" i="9"/>
  <c r="BG76" i="9" s="1"/>
  <c r="CC76" i="9" s="1"/>
  <c r="EQ76" i="9"/>
  <c r="DU76" i="9"/>
  <c r="CY76" i="9"/>
  <c r="AK31" i="9"/>
  <c r="FM31" i="9"/>
  <c r="DU31" i="9"/>
  <c r="CY107" i="9"/>
  <c r="AK107" i="9"/>
  <c r="EQ107" i="9" s="1"/>
  <c r="BB48" i="9"/>
  <c r="BX48" i="9" s="1"/>
  <c r="DP48" i="9"/>
  <c r="BP17" i="9"/>
  <c r="CL17" i="9" s="1"/>
  <c r="EZ17" i="9"/>
  <c r="CX40" i="9"/>
  <c r="FL40" i="9"/>
  <c r="DT40" i="9"/>
  <c r="AJ40" i="9"/>
  <c r="AJ62" i="9"/>
  <c r="BF62" i="9" s="1"/>
  <c r="CB62" i="9" s="1"/>
  <c r="DT62" i="9"/>
  <c r="FL62" i="9"/>
  <c r="EP62" i="9"/>
  <c r="CX56" i="9"/>
  <c r="DT56" i="9"/>
  <c r="AJ56" i="9"/>
  <c r="BF56" i="9" s="1"/>
  <c r="CB56" i="9" s="1"/>
  <c r="CX72" i="9"/>
  <c r="AJ72" i="9"/>
  <c r="BF72" i="9" s="1"/>
  <c r="CB72" i="9" s="1"/>
  <c r="EP72" i="9"/>
  <c r="DT72" i="9"/>
  <c r="FL72" i="9"/>
  <c r="AJ87" i="9"/>
  <c r="BF87" i="9" s="1"/>
  <c r="CB87" i="9" s="1"/>
  <c r="CX87" i="9"/>
  <c r="DC77" i="9"/>
  <c r="AH39" i="9"/>
  <c r="EN39" i="9" s="1"/>
  <c r="AH55" i="9"/>
  <c r="BD55" i="9" s="1"/>
  <c r="BZ55" i="9" s="1"/>
  <c r="EN55" i="9"/>
  <c r="FJ51" i="9"/>
  <c r="AH51" i="9"/>
  <c r="BD51" i="9" s="1"/>
  <c r="BZ51" i="9" s="1"/>
  <c r="FJ72" i="9"/>
  <c r="DR72" i="9"/>
  <c r="AH72" i="9"/>
  <c r="BD72" i="9" s="1"/>
  <c r="BZ72" i="9" s="1"/>
  <c r="CV72" i="9"/>
  <c r="AH20" i="9"/>
  <c r="AH50" i="9"/>
  <c r="BD50" i="9" s="1"/>
  <c r="BZ50" i="9" s="1"/>
  <c r="AH84" i="9"/>
  <c r="DR84" i="9" s="1"/>
  <c r="EN84" i="9"/>
  <c r="AG87" i="9"/>
  <c r="DQ87" i="9" s="1"/>
  <c r="AG81" i="9"/>
  <c r="DQ81" i="9"/>
  <c r="CU81" i="9"/>
  <c r="DQ27" i="9"/>
  <c r="AG27" i="9"/>
  <c r="FI27" i="9"/>
  <c r="AG85" i="9"/>
  <c r="BC85" i="9" s="1"/>
  <c r="BY85" i="9" s="1"/>
  <c r="EM85" i="9"/>
  <c r="DQ85" i="9"/>
  <c r="CU85" i="9"/>
  <c r="AG101" i="9"/>
  <c r="BC101" i="9" s="1"/>
  <c r="BY101" i="9" s="1"/>
  <c r="CU101" i="9"/>
  <c r="EM101" i="9"/>
  <c r="BL22" i="9"/>
  <c r="CH22" i="9" s="1"/>
  <c r="DD22" i="9"/>
  <c r="DU63" i="9"/>
  <c r="AK63" i="9"/>
  <c r="CY63" i="9" s="1"/>
  <c r="AK66" i="9"/>
  <c r="EQ66" i="9"/>
  <c r="CY66" i="9"/>
  <c r="AK67" i="9"/>
  <c r="BG67" i="9" s="1"/>
  <c r="CC67" i="9" s="1"/>
  <c r="AK72" i="9"/>
  <c r="BG72" i="9" s="1"/>
  <c r="CC72" i="9" s="1"/>
  <c r="AK64" i="9"/>
  <c r="BG64" i="9" s="1"/>
  <c r="CC64" i="9" s="1"/>
  <c r="CY64" i="9"/>
  <c r="FM64" i="9"/>
  <c r="AK71" i="9"/>
  <c r="BG71" i="9" s="1"/>
  <c r="CC71" i="9" s="1"/>
  <c r="CY71" i="9"/>
  <c r="DU71" i="9"/>
  <c r="AK99" i="9"/>
  <c r="BG99" i="9" s="1"/>
  <c r="CC99" i="9" s="1"/>
  <c r="AJ30" i="9"/>
  <c r="DT30" i="9" s="1"/>
  <c r="AJ44" i="9"/>
  <c r="EP44" i="9" s="1"/>
  <c r="AJ102" i="9"/>
  <c r="BF102" i="9" s="1"/>
  <c r="CB102" i="9" s="1"/>
  <c r="FL102" i="9"/>
  <c r="DT102" i="9"/>
  <c r="CX102" i="9"/>
  <c r="EP102" i="9"/>
  <c r="AJ60" i="9"/>
  <c r="AJ98" i="9"/>
  <c r="DT98" i="9"/>
  <c r="FL98" i="9"/>
  <c r="CX98" i="9"/>
  <c r="AL34" i="9"/>
  <c r="BH34" i="9" s="1"/>
  <c r="CD34" i="9" s="1"/>
  <c r="FN63" i="9"/>
  <c r="AL63" i="9"/>
  <c r="ER63" i="9" s="1"/>
  <c r="ER73" i="9"/>
  <c r="AL73" i="9"/>
  <c r="BH73" i="9" s="1"/>
  <c r="CD73" i="9" s="1"/>
  <c r="CZ73" i="9"/>
  <c r="DV73" i="9"/>
  <c r="AL57" i="9"/>
  <c r="BH57" i="9" s="1"/>
  <c r="CD57" i="9" s="1"/>
  <c r="AL80" i="9"/>
  <c r="BH80" i="9" s="1"/>
  <c r="CD80" i="9" s="1"/>
  <c r="AL84" i="9"/>
  <c r="ER84" i="9" s="1"/>
  <c r="AL90" i="9"/>
  <c r="AI57" i="9"/>
  <c r="AI71" i="9"/>
  <c r="BE71" i="9" s="1"/>
  <c r="CA71" i="9" s="1"/>
  <c r="EO71" i="9"/>
  <c r="AI84" i="9"/>
  <c r="BE84" i="9" s="1"/>
  <c r="CA84" i="9" s="1"/>
  <c r="FK84" i="9"/>
  <c r="AI27" i="9"/>
  <c r="BE27" i="9" s="1"/>
  <c r="CA27" i="9" s="1"/>
  <c r="FK27" i="9"/>
  <c r="DS27" i="9"/>
  <c r="EO27" i="9"/>
  <c r="CW43" i="9"/>
  <c r="AI43" i="9"/>
  <c r="BE43" i="9" s="1"/>
  <c r="CA43" i="9" s="1"/>
  <c r="FK43" i="9"/>
  <c r="EO43" i="9"/>
  <c r="DS43" i="9"/>
  <c r="AI87" i="9"/>
  <c r="FK87" i="9" s="1"/>
  <c r="DO44" i="9"/>
  <c r="DM26" i="9"/>
  <c r="AH43" i="9"/>
  <c r="BD43" i="9" s="1"/>
  <c r="BZ43" i="9" s="1"/>
  <c r="EN43" i="9"/>
  <c r="DR43" i="9"/>
  <c r="AH102" i="9"/>
  <c r="BD102" i="9" s="1"/>
  <c r="BZ102" i="9" s="1"/>
  <c r="FJ102" i="9"/>
  <c r="CV102" i="9"/>
  <c r="EN70" i="9"/>
  <c r="CV70" i="9"/>
  <c r="AH70" i="9"/>
  <c r="BD70" i="9" s="1"/>
  <c r="BZ70" i="9" s="1"/>
  <c r="AH27" i="9"/>
  <c r="BD27" i="9" s="1"/>
  <c r="BZ27" i="9" s="1"/>
  <c r="AH75" i="9"/>
  <c r="BD75" i="9" s="1"/>
  <c r="BZ75" i="9" s="1"/>
  <c r="DR75" i="9"/>
  <c r="AH93" i="9"/>
  <c r="BD93" i="9" s="1"/>
  <c r="BZ93" i="9" s="1"/>
  <c r="FJ93" i="9"/>
  <c r="DR93" i="9"/>
  <c r="EN93" i="9"/>
  <c r="CV93" i="9"/>
  <c r="EM89" i="9"/>
  <c r="CU89" i="9"/>
  <c r="AG89" i="9"/>
  <c r="BC89" i="9" s="1"/>
  <c r="BY89" i="9" s="1"/>
  <c r="DQ89" i="9"/>
  <c r="EM75" i="9"/>
  <c r="CU75" i="9"/>
  <c r="AG75" i="9"/>
  <c r="BC75" i="9" s="1"/>
  <c r="BY75" i="9" s="1"/>
  <c r="FI75" i="9"/>
  <c r="AG107" i="9"/>
  <c r="DQ107" i="9" s="1"/>
  <c r="CU107" i="9"/>
  <c r="EI44" i="9"/>
  <c r="DZ22" i="9"/>
  <c r="BO71" i="9"/>
  <c r="CK71" i="9" s="1"/>
  <c r="DG71" i="9"/>
  <c r="BB8" i="9"/>
  <c r="DP8" i="9"/>
  <c r="EQ79" i="9"/>
  <c r="DU79" i="9"/>
  <c r="AK79" i="9"/>
  <c r="BG79" i="9" s="1"/>
  <c r="CC79" i="9" s="1"/>
  <c r="AK84" i="9"/>
  <c r="FM84" i="9" s="1"/>
  <c r="AK81" i="9"/>
  <c r="BG81" i="9" s="1"/>
  <c r="CC81" i="9" s="1"/>
  <c r="DU81" i="9"/>
  <c r="FM81" i="9"/>
  <c r="CY81" i="9"/>
  <c r="EW71" i="9"/>
  <c r="AJ47" i="9"/>
  <c r="DT47" i="9" s="1"/>
  <c r="AJ75" i="9"/>
  <c r="FL75" i="9" s="1"/>
  <c r="EP75" i="9"/>
  <c r="DT75" i="9"/>
  <c r="FL26" i="9"/>
  <c r="DT26" i="9"/>
  <c r="AJ26" i="9"/>
  <c r="BF26" i="9" s="1"/>
  <c r="CB26" i="9" s="1"/>
  <c r="EP103" i="9"/>
  <c r="AJ103" i="9"/>
  <c r="BF103" i="9" s="1"/>
  <c r="CB103" i="9" s="1"/>
  <c r="FL103" i="9"/>
  <c r="EX80" i="9"/>
  <c r="EV20" i="9"/>
  <c r="CX106" i="9"/>
  <c r="FS66" i="9"/>
  <c r="FQ20" i="9"/>
  <c r="DW22" i="9"/>
  <c r="EA14" i="9"/>
  <c r="EJ24" i="9"/>
  <c r="EG67" i="9"/>
  <c r="DF35" i="9"/>
  <c r="ER66" i="9"/>
  <c r="CZ66" i="9"/>
  <c r="AL66" i="9"/>
  <c r="BH66" i="9" s="1"/>
  <c r="CD66" i="9" s="1"/>
  <c r="AL105" i="9"/>
  <c r="ER105" i="9" s="1"/>
  <c r="AI14" i="9"/>
  <c r="FK14" i="9"/>
  <c r="CW14" i="9"/>
  <c r="AI83" i="9"/>
  <c r="CW83" i="9"/>
  <c r="DS83" i="9"/>
  <c r="AI85" i="9"/>
  <c r="BE85" i="9" s="1"/>
  <c r="CA85" i="9" s="1"/>
  <c r="FK85" i="9"/>
  <c r="CW85" i="9"/>
  <c r="AI28" i="9"/>
  <c r="BE28" i="9" s="1"/>
  <c r="CA28" i="9" s="1"/>
  <c r="CW44" i="9"/>
  <c r="EO44" i="9"/>
  <c r="AI44" i="9"/>
  <c r="BE44" i="9" s="1"/>
  <c r="CA44" i="9" s="1"/>
  <c r="AI94" i="9"/>
  <c r="CW94" i="9" s="1"/>
  <c r="FE26" i="9"/>
  <c r="AH86" i="9"/>
  <c r="BD86" i="9" s="1"/>
  <c r="BZ86" i="9" s="1"/>
  <c r="AH32" i="9"/>
  <c r="BD32" i="9" s="1"/>
  <c r="BZ32" i="9" s="1"/>
  <c r="EN32" i="9"/>
  <c r="CV32" i="9"/>
  <c r="FJ32" i="9"/>
  <c r="AH88" i="9"/>
  <c r="BD88" i="9" s="1"/>
  <c r="BZ88" i="9" s="1"/>
  <c r="AH100" i="9"/>
  <c r="DR100" i="9"/>
  <c r="CV100" i="9"/>
  <c r="BG10" i="9"/>
  <c r="CC10" i="9" s="1"/>
  <c r="EQ10" i="9"/>
  <c r="AG12" i="9"/>
  <c r="BC12" i="9" s="1"/>
  <c r="BY12" i="9" s="1"/>
  <c r="CU12" i="9"/>
  <c r="DQ12" i="9"/>
  <c r="AG42" i="9"/>
  <c r="BC42" i="9" s="1"/>
  <c r="BY42" i="9" s="1"/>
  <c r="FI42" i="9"/>
  <c r="DQ42" i="9"/>
  <c r="CU42" i="9"/>
  <c r="AG92" i="9"/>
  <c r="BC92" i="9" s="1"/>
  <c r="BY92" i="9" s="1"/>
  <c r="CU92" i="9"/>
  <c r="FF29" i="9"/>
  <c r="EN45" i="9"/>
  <c r="EV22" i="9"/>
  <c r="ED101" i="9"/>
  <c r="BD33" i="9"/>
  <c r="BZ33" i="9" s="1"/>
  <c r="CV33" i="9"/>
  <c r="EY71" i="9"/>
  <c r="FH8" i="9"/>
  <c r="AK44" i="9"/>
  <c r="FM44" i="9" s="1"/>
  <c r="AK85" i="9"/>
  <c r="BG85" i="9" s="1"/>
  <c r="CC85" i="9" s="1"/>
  <c r="AK90" i="9"/>
  <c r="FM90" i="9" s="1"/>
  <c r="FS71" i="9"/>
  <c r="BA12" i="9"/>
  <c r="BW12" i="9" s="1"/>
  <c r="EK12" i="9"/>
  <c r="AJ23" i="9"/>
  <c r="DT23" i="9" s="1"/>
  <c r="EP8" i="9"/>
  <c r="AJ8" i="9"/>
  <c r="BF8" i="9" s="1"/>
  <c r="CB8" i="9" s="1"/>
  <c r="DT53" i="9"/>
  <c r="EP53" i="9"/>
  <c r="AJ53" i="9"/>
  <c r="BF53" i="9" s="1"/>
  <c r="CB53" i="9" s="1"/>
  <c r="FL53" i="9"/>
  <c r="CX53" i="9"/>
  <c r="AJ100" i="9"/>
  <c r="FL100" i="9" s="1"/>
  <c r="AJ34" i="9"/>
  <c r="BF34" i="9" s="1"/>
  <c r="CB34" i="9" s="1"/>
  <c r="DT34" i="9"/>
  <c r="CX34" i="9"/>
  <c r="AJ96" i="9"/>
  <c r="EP96" i="9" s="1"/>
  <c r="DT106" i="9"/>
  <c r="BN36" i="9"/>
  <c r="CJ36" i="9" s="1"/>
  <c r="FT36" i="9"/>
  <c r="DY20" i="9"/>
  <c r="DE14" i="9"/>
  <c r="BL36" i="9"/>
  <c r="CH36" i="9" s="1"/>
  <c r="DD36" i="9"/>
  <c r="BN14" i="9"/>
  <c r="CJ14" i="9" s="1"/>
  <c r="EX14" i="9"/>
  <c r="BA53" i="9"/>
  <c r="BW53" i="9" s="1"/>
  <c r="FG53" i="9"/>
  <c r="BP30" i="9"/>
  <c r="CL30" i="9" s="1"/>
  <c r="EZ30" i="9"/>
  <c r="DH30" i="9"/>
  <c r="EP69" i="9"/>
  <c r="AJ69" i="9"/>
  <c r="AM60" i="9"/>
  <c r="BI60" i="9" s="1"/>
  <c r="CE60" i="9" s="1"/>
  <c r="DW60" i="9"/>
  <c r="ES60" i="9"/>
  <c r="ES74" i="9"/>
  <c r="AM74" i="9"/>
  <c r="BI74" i="9" s="1"/>
  <c r="CE74" i="9" s="1"/>
  <c r="AM78" i="9"/>
  <c r="BI78" i="9" s="1"/>
  <c r="CE78" i="9" s="1"/>
  <c r="DW78" i="9"/>
  <c r="ES78" i="9"/>
  <c r="AM65" i="9"/>
  <c r="AM95" i="9"/>
  <c r="BI95" i="9" s="1"/>
  <c r="CE95" i="9" s="1"/>
  <c r="ES14" i="9"/>
  <c r="FO14" i="9"/>
  <c r="AM14" i="9"/>
  <c r="DW14" i="9"/>
  <c r="AM90" i="9"/>
  <c r="FO90" i="9" s="1"/>
  <c r="AL100" i="9"/>
  <c r="BH100" i="9" s="1"/>
  <c r="CD100" i="9" s="1"/>
  <c r="ER100" i="9"/>
  <c r="FN100" i="9"/>
  <c r="CZ100" i="9"/>
  <c r="AL88" i="9"/>
  <c r="ER88" i="9" s="1"/>
  <c r="AL37" i="9"/>
  <c r="BH37" i="9" s="1"/>
  <c r="CD37" i="9" s="1"/>
  <c r="ER37" i="9"/>
  <c r="AL96" i="9"/>
  <c r="BH96" i="9" s="1"/>
  <c r="CD96" i="9" s="1"/>
  <c r="AL101" i="9"/>
  <c r="AL76" i="9"/>
  <c r="DV76" i="9" s="1"/>
  <c r="AL85" i="9"/>
  <c r="BH85" i="9" s="1"/>
  <c r="CD85" i="9" s="1"/>
  <c r="FN85" i="9"/>
  <c r="CZ85" i="9"/>
  <c r="DV85" i="9"/>
  <c r="ER85" i="9"/>
  <c r="AI23" i="9"/>
  <c r="BE23" i="9" s="1"/>
  <c r="CA23" i="9" s="1"/>
  <c r="AI12" i="9"/>
  <c r="AI29" i="9"/>
  <c r="BE29" i="9" s="1"/>
  <c r="CA29" i="9" s="1"/>
  <c r="EO29" i="9"/>
  <c r="CW45" i="9"/>
  <c r="DS45" i="9"/>
  <c r="AI45" i="9"/>
  <c r="BE45" i="9" s="1"/>
  <c r="CA45" i="9" s="1"/>
  <c r="FK45" i="9"/>
  <c r="AI104" i="9"/>
  <c r="FK104" i="9" s="1"/>
  <c r="DG55" i="9"/>
  <c r="CQ26" i="9"/>
  <c r="AH107" i="9"/>
  <c r="BD107" i="9" s="1"/>
  <c r="BZ107" i="9" s="1"/>
  <c r="AH9" i="9"/>
  <c r="BD9" i="9" s="1"/>
  <c r="BZ9" i="9" s="1"/>
  <c r="AH37" i="9"/>
  <c r="BD37" i="9" s="1"/>
  <c r="BZ37" i="9" s="1"/>
  <c r="CV37" i="9"/>
  <c r="DR89" i="9"/>
  <c r="AH89" i="9"/>
  <c r="BD89" i="9" s="1"/>
  <c r="BZ89" i="9" s="1"/>
  <c r="AH90" i="9"/>
  <c r="BD90" i="9" s="1"/>
  <c r="BZ90" i="9" s="1"/>
  <c r="EN90" i="9"/>
  <c r="FM10" i="9"/>
  <c r="EM25" i="9"/>
  <c r="DQ25" i="9"/>
  <c r="FI25" i="9"/>
  <c r="CU25" i="9"/>
  <c r="AG25" i="9"/>
  <c r="BC25" i="9" s="1"/>
  <c r="BY25" i="9" s="1"/>
  <c r="AG11" i="9"/>
  <c r="DQ11" i="9"/>
  <c r="CU11" i="9"/>
  <c r="FI11" i="9"/>
  <c r="EM11" i="9"/>
  <c r="AG47" i="9"/>
  <c r="BC47" i="9" s="1"/>
  <c r="BY47" i="9" s="1"/>
  <c r="CU47" i="9"/>
  <c r="AG105" i="9"/>
  <c r="CU105" i="9" s="1"/>
  <c r="CV45" i="9"/>
  <c r="FR22" i="9"/>
  <c r="EZ101" i="9"/>
  <c r="DV9" i="9"/>
  <c r="AK45" i="9"/>
  <c r="DU50" i="9"/>
  <c r="EQ50" i="9"/>
  <c r="CY50" i="9"/>
  <c r="AK50" i="9"/>
  <c r="BG50" i="9" s="1"/>
  <c r="CC50" i="9" s="1"/>
  <c r="AK80" i="9"/>
  <c r="EQ80" i="9" s="1"/>
  <c r="AK105" i="9"/>
  <c r="BG105" i="9" s="1"/>
  <c r="CC105" i="9" s="1"/>
  <c r="EA71" i="9"/>
  <c r="BL28" i="9"/>
  <c r="CH28" i="9" s="1"/>
  <c r="EV28" i="9"/>
  <c r="AJ79" i="9"/>
  <c r="AJ70" i="9"/>
  <c r="BF70" i="9" s="1"/>
  <c r="CB70" i="9" s="1"/>
  <c r="CX70" i="9"/>
  <c r="AJ42" i="9"/>
  <c r="BF42" i="9" s="1"/>
  <c r="CB42" i="9" s="1"/>
  <c r="EP42" i="9"/>
  <c r="AJ97" i="9"/>
  <c r="EP97" i="9" s="1"/>
  <c r="DF80" i="9"/>
  <c r="DD20" i="9"/>
  <c r="CO21" i="9"/>
  <c r="FL106" i="9"/>
  <c r="CU65" i="9"/>
  <c r="EA66" i="9"/>
  <c r="EB36" i="9"/>
  <c r="EU77" i="9"/>
  <c r="DC20" i="9"/>
  <c r="FQ69" i="9"/>
  <c r="FO22" i="9"/>
  <c r="CR24" i="9"/>
  <c r="FC67" i="9"/>
  <c r="FQ18" i="9"/>
  <c r="FI58" i="9"/>
  <c r="FT35" i="9"/>
  <c r="DR50" i="9" l="1"/>
  <c r="BA25" i="9"/>
  <c r="BW25" i="9" s="1"/>
  <c r="CS25" i="9"/>
  <c r="FD91" i="9"/>
  <c r="BA59" i="9"/>
  <c r="BW59" i="9" s="1"/>
  <c r="CS59" i="9"/>
  <c r="FJ50" i="9"/>
  <c r="EY73" i="9"/>
  <c r="DO25" i="9"/>
  <c r="BJ14" i="9"/>
  <c r="CF14" i="9" s="1"/>
  <c r="FP14" i="9"/>
  <c r="DB14" i="9"/>
  <c r="ER35" i="9"/>
  <c r="FC70" i="9"/>
  <c r="FS43" i="9"/>
  <c r="CP91" i="9"/>
  <c r="EB51" i="9"/>
  <c r="CT47" i="9"/>
  <c r="FQ98" i="9"/>
  <c r="DZ89" i="9"/>
  <c r="FU49" i="9"/>
  <c r="BL70" i="9"/>
  <c r="CH70" i="9" s="1"/>
  <c r="FR70" i="9"/>
  <c r="EV70" i="9"/>
  <c r="CV22" i="9"/>
  <c r="CQ66" i="9"/>
  <c r="EJ106" i="9"/>
  <c r="EY93" i="9"/>
  <c r="ES23" i="9"/>
  <c r="EV19" i="9"/>
  <c r="EW30" i="9"/>
  <c r="DT58" i="9"/>
  <c r="DN82" i="9"/>
  <c r="DQ38" i="9"/>
  <c r="DW9" i="9"/>
  <c r="DF44" i="9"/>
  <c r="FM103" i="9"/>
  <c r="BN78" i="9"/>
  <c r="CJ78" i="9" s="1"/>
  <c r="EX78" i="9"/>
  <c r="EB78" i="9"/>
  <c r="FT78" i="9"/>
  <c r="BF11" i="9"/>
  <c r="CB11" i="9" s="1"/>
  <c r="EP11" i="9"/>
  <c r="FL11" i="9"/>
  <c r="EM32" i="9"/>
  <c r="CW95" i="9"/>
  <c r="EX24" i="9"/>
  <c r="CP43" i="9"/>
  <c r="EM72" i="9"/>
  <c r="CU72" i="9"/>
  <c r="CU90" i="9"/>
  <c r="FR80" i="9"/>
  <c r="EV80" i="9"/>
  <c r="EZ84" i="9"/>
  <c r="BL91" i="9"/>
  <c r="CH91" i="9" s="1"/>
  <c r="EV91" i="9"/>
  <c r="BM83" i="9"/>
  <c r="CI83" i="9" s="1"/>
  <c r="DE83" i="9"/>
  <c r="EX86" i="9"/>
  <c r="FM49" i="9"/>
  <c r="BI83" i="9"/>
  <c r="CE83" i="9" s="1"/>
  <c r="FO83" i="9"/>
  <c r="DA83" i="9"/>
  <c r="BO77" i="9"/>
  <c r="CK77" i="9" s="1"/>
  <c r="DG77" i="9"/>
  <c r="EC77" i="9"/>
  <c r="EY77" i="9"/>
  <c r="ET18" i="9"/>
  <c r="DB18" i="9"/>
  <c r="DL27" i="9"/>
  <c r="CP27" i="9"/>
  <c r="BC15" i="9"/>
  <c r="BY15" i="9" s="1"/>
  <c r="CU15" i="9"/>
  <c r="FI88" i="9"/>
  <c r="EM88" i="9"/>
  <c r="BH90" i="9"/>
  <c r="CD90" i="9" s="1"/>
  <c r="CZ90" i="9"/>
  <c r="FN90" i="9"/>
  <c r="BE8" i="9"/>
  <c r="CA8" i="9" s="1"/>
  <c r="CW8" i="9"/>
  <c r="FK8" i="9"/>
  <c r="AX34" i="9"/>
  <c r="BT34" i="9" s="1"/>
  <c r="DL34" i="9"/>
  <c r="BM98" i="9"/>
  <c r="CI98" i="9" s="1"/>
  <c r="EA98" i="9"/>
  <c r="EW98" i="9"/>
  <c r="EL69" i="9"/>
  <c r="EC93" i="9"/>
  <c r="DA95" i="9"/>
  <c r="DV34" i="9"/>
  <c r="FJ55" i="9"/>
  <c r="EO8" i="9"/>
  <c r="DE89" i="9"/>
  <c r="DG93" i="9"/>
  <c r="DW23" i="9"/>
  <c r="AZ63" i="9"/>
  <c r="BV63" i="9" s="1"/>
  <c r="FF63" i="9"/>
  <c r="EJ63" i="9"/>
  <c r="BB96" i="9"/>
  <c r="BX96" i="9" s="1"/>
  <c r="FH96" i="9"/>
  <c r="EL96" i="9"/>
  <c r="DP96" i="9"/>
  <c r="CT96" i="9"/>
  <c r="BK17" i="9"/>
  <c r="CG17" i="9" s="1"/>
  <c r="EU17" i="9"/>
  <c r="DC17" i="9"/>
  <c r="DY17" i="9"/>
  <c r="CZ37" i="9"/>
  <c r="EX51" i="9"/>
  <c r="FT107" i="9"/>
  <c r="AX25" i="9"/>
  <c r="BT25" i="9" s="1"/>
  <c r="CP25" i="9"/>
  <c r="EH25" i="9"/>
  <c r="FD25" i="9"/>
  <c r="DV97" i="9"/>
  <c r="BG45" i="9"/>
  <c r="CC45" i="9" s="1"/>
  <c r="EQ45" i="9"/>
  <c r="CY45" i="9"/>
  <c r="FM45" i="9"/>
  <c r="L7" i="8"/>
  <c r="FL28" i="9"/>
  <c r="EI40" i="9"/>
  <c r="FU93" i="9"/>
  <c r="FO23" i="9"/>
  <c r="DN63" i="9"/>
  <c r="DA8" i="9"/>
  <c r="FE20" i="9"/>
  <c r="EI20" i="9"/>
  <c r="AY20" i="9"/>
  <c r="BU20" i="9" s="1"/>
  <c r="CQ20" i="9"/>
  <c r="DM20" i="9"/>
  <c r="EQ53" i="9"/>
  <c r="EC73" i="9"/>
  <c r="FI28" i="9"/>
  <c r="EJ82" i="9"/>
  <c r="FS69" i="9"/>
  <c r="DT11" i="9"/>
  <c r="DR107" i="9"/>
  <c r="DN86" i="9"/>
  <c r="DZ26" i="9"/>
  <c r="FP52" i="9"/>
  <c r="CX94" i="9"/>
  <c r="CU82" i="9"/>
  <c r="CU38" i="9"/>
  <c r="BJ65" i="9"/>
  <c r="CF65" i="9" s="1"/>
  <c r="DX65" i="9"/>
  <c r="FE11" i="9"/>
  <c r="FO34" i="9"/>
  <c r="BA76" i="9"/>
  <c r="BW76" i="9" s="1"/>
  <c r="DO76" i="9"/>
  <c r="FG76" i="9"/>
  <c r="EK76" i="9"/>
  <c r="CS76" i="9"/>
  <c r="CW32" i="9"/>
  <c r="FI67" i="9"/>
  <c r="ED36" i="9"/>
  <c r="DL13" i="9"/>
  <c r="ET65" i="9"/>
  <c r="FQ67" i="9"/>
  <c r="EI11" i="9"/>
  <c r="CW107" i="9"/>
  <c r="EZ48" i="9"/>
  <c r="FM83" i="9"/>
  <c r="CY83" i="9"/>
  <c r="FM27" i="9"/>
  <c r="DU27" i="9"/>
  <c r="BO83" i="9"/>
  <c r="CK83" i="9" s="1"/>
  <c r="EC83" i="9"/>
  <c r="BJ37" i="9"/>
  <c r="CF37" i="9" s="1"/>
  <c r="ET37" i="9"/>
  <c r="BJ74" i="9"/>
  <c r="CF74" i="9" s="1"/>
  <c r="DB74" i="9"/>
  <c r="ET74" i="9"/>
  <c r="FP74" i="9"/>
  <c r="DX74" i="9"/>
  <c r="BJ13" i="9"/>
  <c r="CF13" i="9" s="1"/>
  <c r="ET13" i="9"/>
  <c r="FP13" i="9"/>
  <c r="DX13" i="9"/>
  <c r="DB13" i="9"/>
  <c r="EM47" i="9"/>
  <c r="CV90" i="9"/>
  <c r="FN105" i="9"/>
  <c r="FI107" i="9"/>
  <c r="DS84" i="9"/>
  <c r="ER57" i="9"/>
  <c r="DU67" i="9"/>
  <c r="BC27" i="9"/>
  <c r="BY27" i="9" s="1"/>
  <c r="CU27" i="9"/>
  <c r="EM27" i="9"/>
  <c r="FI18" i="9"/>
  <c r="DR83" i="9"/>
  <c r="FL24" i="9"/>
  <c r="DU59" i="9"/>
  <c r="BD81" i="9"/>
  <c r="BZ81" i="9" s="1"/>
  <c r="CV81" i="9"/>
  <c r="EN81" i="9"/>
  <c r="EV72" i="9"/>
  <c r="FS48" i="9"/>
  <c r="EZ36" i="9"/>
  <c r="EB97" i="9"/>
  <c r="ED79" i="9"/>
  <c r="BA21" i="9"/>
  <c r="BW21" i="9" s="1"/>
  <c r="EK21" i="9"/>
  <c r="CX86" i="9"/>
  <c r="DW59" i="9"/>
  <c r="DV51" i="9"/>
  <c r="CO8" i="9"/>
  <c r="DN71" i="9"/>
  <c r="DH92" i="9"/>
  <c r="FH52" i="9"/>
  <c r="BK93" i="9"/>
  <c r="CG93" i="9" s="1"/>
  <c r="FQ93" i="9"/>
  <c r="DP43" i="9"/>
  <c r="EP93" i="9"/>
  <c r="ER75" i="9"/>
  <c r="FC78" i="9"/>
  <c r="DE46" i="9"/>
  <c r="FG22" i="9"/>
  <c r="FC39" i="9"/>
  <c r="CX101" i="9"/>
  <c r="EB31" i="9"/>
  <c r="DE54" i="9"/>
  <c r="AZ70" i="9"/>
  <c r="BV70" i="9" s="1"/>
  <c r="CR70" i="9"/>
  <c r="DN70" i="9"/>
  <c r="DQ82" i="9"/>
  <c r="DV25" i="9"/>
  <c r="DW97" i="9"/>
  <c r="DN83" i="9"/>
  <c r="DO88" i="9"/>
  <c r="DT66" i="9"/>
  <c r="EV106" i="9"/>
  <c r="EB92" i="9"/>
  <c r="FP65" i="9"/>
  <c r="DY67" i="9"/>
  <c r="DE64" i="9"/>
  <c r="AX12" i="9"/>
  <c r="BT12" i="9" s="1"/>
  <c r="FD12" i="9"/>
  <c r="I12" i="8"/>
  <c r="F12" i="8" s="1"/>
  <c r="DT78" i="9"/>
  <c r="FK107" i="9"/>
  <c r="BM44" i="9"/>
  <c r="CI44" i="9" s="1"/>
  <c r="DE44" i="9"/>
  <c r="EA44" i="9"/>
  <c r="DX77" i="9"/>
  <c r="ET77" i="9"/>
  <c r="CP22" i="9"/>
  <c r="FD22" i="9"/>
  <c r="FJ71" i="9"/>
  <c r="CV71" i="9"/>
  <c r="BB19" i="9"/>
  <c r="BX19" i="9" s="1"/>
  <c r="DP19" i="9"/>
  <c r="EA59" i="9"/>
  <c r="EQ83" i="9"/>
  <c r="EQ27" i="9"/>
  <c r="BE41" i="9"/>
  <c r="CA41" i="9" s="1"/>
  <c r="EO41" i="9"/>
  <c r="DS41" i="9"/>
  <c r="FK41" i="9"/>
  <c r="BE9" i="9"/>
  <c r="CA9" i="9" s="1"/>
  <c r="CW9" i="9"/>
  <c r="DS9" i="9"/>
  <c r="BJ101" i="9"/>
  <c r="CF101" i="9" s="1"/>
  <c r="FP101" i="9"/>
  <c r="DB101" i="9"/>
  <c r="AW65" i="9"/>
  <c r="BS65" i="9" s="1"/>
  <c r="EG65" i="9"/>
  <c r="DK65" i="9"/>
  <c r="FP37" i="9"/>
  <c r="BJ51" i="9"/>
  <c r="CF51" i="9" s="1"/>
  <c r="DX51" i="9"/>
  <c r="FP51" i="9"/>
  <c r="DB51" i="9"/>
  <c r="ET51" i="9"/>
  <c r="BP35" i="9"/>
  <c r="CL35" i="9" s="1"/>
  <c r="FV35" i="9"/>
  <c r="EZ35" i="9"/>
  <c r="AX37" i="9"/>
  <c r="BT37" i="9" s="1"/>
  <c r="FD37" i="9"/>
  <c r="AX92" i="9"/>
  <c r="BT92" i="9" s="1"/>
  <c r="EH92" i="9"/>
  <c r="DL92" i="9"/>
  <c r="BE40" i="9"/>
  <c r="CA40" i="9" s="1"/>
  <c r="EO40" i="9"/>
  <c r="BL102" i="9"/>
  <c r="CH102" i="9" s="1"/>
  <c r="DD102" i="9"/>
  <c r="EV102" i="9"/>
  <c r="FR102" i="9"/>
  <c r="AY34" i="9"/>
  <c r="BU34" i="9" s="1"/>
  <c r="DM34" i="9"/>
  <c r="FE34" i="9"/>
  <c r="BH14" i="9"/>
  <c r="CD14" i="9" s="1"/>
  <c r="FN14" i="9"/>
  <c r="DV14" i="9"/>
  <c r="FO85" i="9"/>
  <c r="DA85" i="9"/>
  <c r="CV88" i="9"/>
  <c r="CY75" i="9"/>
  <c r="FG105" i="9"/>
  <c r="FN33" i="9"/>
  <c r="BN42" i="9"/>
  <c r="CJ42" i="9" s="1"/>
  <c r="EX42" i="9"/>
  <c r="FI78" i="9"/>
  <c r="DQ78" i="9"/>
  <c r="BF58" i="9"/>
  <c r="CB58" i="9" s="1"/>
  <c r="EP58" i="9"/>
  <c r="DE98" i="9"/>
  <c r="BF63" i="9"/>
  <c r="CB63" i="9" s="1"/>
  <c r="CX63" i="9"/>
  <c r="CP92" i="9"/>
  <c r="BB72" i="9"/>
  <c r="BX72" i="9" s="1"/>
  <c r="EL72" i="9"/>
  <c r="BD69" i="9"/>
  <c r="BZ69" i="9" s="1"/>
  <c r="CV69" i="9"/>
  <c r="FJ69" i="9"/>
  <c r="BO96" i="9"/>
  <c r="CK96" i="9" s="1"/>
  <c r="FU96" i="9"/>
  <c r="EN9" i="9"/>
  <c r="FO15" i="9"/>
  <c r="EP100" i="9"/>
  <c r="DV80" i="9"/>
  <c r="DX14" i="9"/>
  <c r="DL91" i="9"/>
  <c r="BJ94" i="9"/>
  <c r="CF94" i="9" s="1"/>
  <c r="FP94" i="9"/>
  <c r="DQ32" i="9"/>
  <c r="AX94" i="9"/>
  <c r="BT94" i="9" s="1"/>
  <c r="FD94" i="9"/>
  <c r="FD43" i="9"/>
  <c r="BC86" i="9"/>
  <c r="BY86" i="9" s="1"/>
  <c r="CU86" i="9"/>
  <c r="EM86" i="9"/>
  <c r="FI86" i="9"/>
  <c r="DQ86" i="9"/>
  <c r="BB97" i="9"/>
  <c r="BX97" i="9" s="1"/>
  <c r="DP97" i="9"/>
  <c r="AW58" i="9"/>
  <c r="BS58" i="9" s="1"/>
  <c r="EG58" i="9"/>
  <c r="CO58" i="9"/>
  <c r="BD42" i="9"/>
  <c r="BZ42" i="9" s="1"/>
  <c r="FJ42" i="9"/>
  <c r="CV42" i="9"/>
  <c r="EP47" i="9"/>
  <c r="ER97" i="9"/>
  <c r="CO46" i="9"/>
  <c r="BE50" i="9"/>
  <c r="CA50" i="9" s="1"/>
  <c r="CW50" i="9"/>
  <c r="EO50" i="9"/>
  <c r="FF106" i="9"/>
  <c r="BC13" i="9"/>
  <c r="BY13" i="9" s="1"/>
  <c r="CU13" i="9"/>
  <c r="FI13" i="9"/>
  <c r="EM38" i="9"/>
  <c r="BN62" i="9"/>
  <c r="CJ62" i="9" s="1"/>
  <c r="FT62" i="9"/>
  <c r="ET94" i="9"/>
  <c r="BC36" i="9"/>
  <c r="BY36" i="9" s="1"/>
  <c r="DQ36" i="9"/>
  <c r="FM53" i="9"/>
  <c r="DE48" i="9"/>
  <c r="DE69" i="9"/>
  <c r="BN88" i="9"/>
  <c r="CJ88" i="9" s="1"/>
  <c r="EB88" i="9"/>
  <c r="DF88" i="9"/>
  <c r="EX29" i="9"/>
  <c r="AZ94" i="9"/>
  <c r="BV94" i="9" s="1"/>
  <c r="EJ94" i="9"/>
  <c r="FF94" i="9"/>
  <c r="DN94" i="9"/>
  <c r="AX105" i="9"/>
  <c r="BT105" i="9" s="1"/>
  <c r="EH105" i="9"/>
  <c r="BA57" i="9"/>
  <c r="BW57" i="9" s="1"/>
  <c r="FG57" i="9"/>
  <c r="EK57" i="9"/>
  <c r="EN107" i="9"/>
  <c r="DA78" i="9"/>
  <c r="BE14" i="9"/>
  <c r="CA14" i="9" s="1"/>
  <c r="DS14" i="9"/>
  <c r="EO14" i="9"/>
  <c r="DW92" i="9"/>
  <c r="AY81" i="9"/>
  <c r="BU81" i="9" s="1"/>
  <c r="DM81" i="9"/>
  <c r="FE81" i="9"/>
  <c r="BP72" i="9"/>
  <c r="CL72" i="9" s="1"/>
  <c r="ED72" i="9"/>
  <c r="FV72" i="9"/>
  <c r="DH72" i="9"/>
  <c r="FH38" i="9"/>
  <c r="BB38" i="9"/>
  <c r="BX38" i="9" s="1"/>
  <c r="DP38" i="9"/>
  <c r="CT38" i="9"/>
  <c r="EL38" i="9"/>
  <c r="EP20" i="9"/>
  <c r="EM59" i="9"/>
  <c r="CP37" i="9"/>
  <c r="BP106" i="9"/>
  <c r="CL106" i="9" s="1"/>
  <c r="ED106" i="9"/>
  <c r="CW40" i="9"/>
  <c r="CU88" i="9"/>
  <c r="CZ14" i="9"/>
  <c r="BO104" i="9"/>
  <c r="CK104" i="9" s="1"/>
  <c r="FU104" i="9"/>
  <c r="EC104" i="9"/>
  <c r="EY104" i="9"/>
  <c r="DG104" i="9"/>
  <c r="BN104" i="9"/>
  <c r="CJ104" i="9" s="1"/>
  <c r="FT104" i="9"/>
  <c r="EX104" i="9"/>
  <c r="BJ39" i="9"/>
  <c r="CF39" i="9" s="1"/>
  <c r="DB39" i="9"/>
  <c r="DX39" i="9"/>
  <c r="FP39" i="9"/>
  <c r="ET39" i="9"/>
  <c r="FN37" i="9"/>
  <c r="CW60" i="9"/>
  <c r="FK60" i="9"/>
  <c r="EO60" i="9"/>
  <c r="CQ40" i="9"/>
  <c r="BP25" i="9"/>
  <c r="CL25" i="9" s="1"/>
  <c r="FV25" i="9"/>
  <c r="EZ25" i="9"/>
  <c r="ED25" i="9"/>
  <c r="DH25" i="9"/>
  <c r="CX58" i="9"/>
  <c r="AX75" i="9"/>
  <c r="BT75" i="9" s="1"/>
  <c r="FD75" i="9"/>
  <c r="BP10" i="9"/>
  <c r="CL10" i="9" s="1"/>
  <c r="DH10" i="9"/>
  <c r="ED10" i="9"/>
  <c r="FV10" i="9"/>
  <c r="FI84" i="9"/>
  <c r="EP25" i="9"/>
  <c r="FL25" i="9"/>
  <c r="FH72" i="9"/>
  <c r="BO32" i="9"/>
  <c r="CK32" i="9" s="1"/>
  <c r="DG32" i="9"/>
  <c r="FU32" i="9"/>
  <c r="EY32" i="9"/>
  <c r="DU82" i="9"/>
  <c r="FM82" i="9"/>
  <c r="AZ89" i="9"/>
  <c r="BV89" i="9" s="1"/>
  <c r="CR89" i="9"/>
  <c r="FF89" i="9"/>
  <c r="EJ89" i="9"/>
  <c r="DN89" i="9"/>
  <c r="DR9" i="9"/>
  <c r="DT20" i="9"/>
  <c r="DL75" i="9"/>
  <c r="FL63" i="9"/>
  <c r="FS107" i="9"/>
  <c r="BJ79" i="9"/>
  <c r="CF79" i="9" s="1"/>
  <c r="ET79" i="9"/>
  <c r="FP79" i="9"/>
  <c r="CV74" i="9"/>
  <c r="DR74" i="9"/>
  <c r="BK96" i="9"/>
  <c r="CG96" i="9" s="1"/>
  <c r="EU96" i="9"/>
  <c r="FQ96" i="9"/>
  <c r="DY96" i="9"/>
  <c r="DC96" i="9"/>
  <c r="CV9" i="9"/>
  <c r="FN88" i="9"/>
  <c r="CX100" i="9"/>
  <c r="BE83" i="9"/>
  <c r="CA83" i="9" s="1"/>
  <c r="FK83" i="9"/>
  <c r="FN80" i="9"/>
  <c r="BE48" i="9"/>
  <c r="CA48" i="9" s="1"/>
  <c r="DS48" i="9"/>
  <c r="FK48" i="9"/>
  <c r="FC46" i="9"/>
  <c r="DP47" i="9"/>
  <c r="FE66" i="9"/>
  <c r="FI38" i="9"/>
  <c r="BC22" i="9"/>
  <c r="BY22" i="9" s="1"/>
  <c r="EM22" i="9"/>
  <c r="CU22" i="9"/>
  <c r="DQ22" i="9"/>
  <c r="AZ41" i="9"/>
  <c r="BV41" i="9" s="1"/>
  <c r="EJ41" i="9"/>
  <c r="AW13" i="9"/>
  <c r="BS13" i="9" s="1"/>
  <c r="FC13" i="9"/>
  <c r="BN72" i="9"/>
  <c r="CJ72" i="9" s="1"/>
  <c r="DF72" i="9"/>
  <c r="FT72" i="9"/>
  <c r="AZ64" i="9"/>
  <c r="BV64" i="9" s="1"/>
  <c r="DN64" i="9"/>
  <c r="EJ64" i="9"/>
  <c r="FF64" i="9"/>
  <c r="CR64" i="9"/>
  <c r="BO21" i="9"/>
  <c r="CK21" i="9" s="1"/>
  <c r="EY21" i="9"/>
  <c r="FU21" i="9"/>
  <c r="EC21" i="9"/>
  <c r="DG21" i="9"/>
  <c r="EV45" i="9"/>
  <c r="EP105" i="9"/>
  <c r="FL105" i="9"/>
  <c r="DL94" i="9"/>
  <c r="EB29" i="9"/>
  <c r="BI84" i="9"/>
  <c r="CE84" i="9" s="1"/>
  <c r="DW84" i="9"/>
  <c r="FO84" i="9"/>
  <c r="EB24" i="9"/>
  <c r="BJ89" i="9"/>
  <c r="CF89" i="9" s="1"/>
  <c r="ET89" i="9"/>
  <c r="FP89" i="9"/>
  <c r="BD87" i="9"/>
  <c r="BZ87" i="9" s="1"/>
  <c r="FJ87" i="9"/>
  <c r="DR87" i="9"/>
  <c r="BP98" i="9"/>
  <c r="CL98" i="9" s="1"/>
  <c r="ED98" i="9"/>
  <c r="DH98" i="9"/>
  <c r="FV48" i="9"/>
  <c r="EG14" i="9"/>
  <c r="CO14" i="9"/>
  <c r="BB81" i="9"/>
  <c r="BX81" i="9" s="1"/>
  <c r="DP81" i="9"/>
  <c r="CT81" i="9"/>
  <c r="BB76" i="9"/>
  <c r="BX76" i="9" s="1"/>
  <c r="DP76" i="9"/>
  <c r="CT76" i="9"/>
  <c r="EL76" i="9"/>
  <c r="FH76" i="9"/>
  <c r="EP24" i="9"/>
  <c r="BE35" i="9"/>
  <c r="CA35" i="9" s="1"/>
  <c r="FK35" i="9"/>
  <c r="EG46" i="9"/>
  <c r="EB73" i="9"/>
  <c r="DH36" i="9"/>
  <c r="CX82" i="9"/>
  <c r="ES96" i="9"/>
  <c r="BF57" i="9"/>
  <c r="CB57" i="9" s="1"/>
  <c r="EP57" i="9"/>
  <c r="CX57" i="9"/>
  <c r="FK50" i="9"/>
  <c r="FR45" i="9"/>
  <c r="DM70" i="9"/>
  <c r="FH43" i="9"/>
  <c r="CZ69" i="9"/>
  <c r="FD63" i="9"/>
  <c r="BH46" i="9"/>
  <c r="CD46" i="9" s="1"/>
  <c r="DV46" i="9"/>
  <c r="FN46" i="9"/>
  <c r="ER46" i="9"/>
  <c r="BI87" i="9"/>
  <c r="CE87" i="9" s="1"/>
  <c r="FO87" i="9"/>
  <c r="CQ88" i="9"/>
  <c r="EI88" i="9"/>
  <c r="DQ13" i="9"/>
  <c r="BC60" i="9"/>
  <c r="BY60" i="9" s="1"/>
  <c r="FI60" i="9"/>
  <c r="CU60" i="9"/>
  <c r="DQ60" i="9"/>
  <c r="EK78" i="9"/>
  <c r="FN71" i="9"/>
  <c r="BM78" i="9"/>
  <c r="CI78" i="9" s="1"/>
  <c r="EW78" i="9"/>
  <c r="FS78" i="9"/>
  <c r="DE78" i="9"/>
  <c r="DF62" i="9"/>
  <c r="CU44" i="9"/>
  <c r="FI44" i="9"/>
  <c r="DX89" i="9"/>
  <c r="CV87" i="9"/>
  <c r="FR79" i="9"/>
  <c r="DD79" i="9"/>
  <c r="EV79" i="9"/>
  <c r="AZ88" i="9"/>
  <c r="BV88" i="9" s="1"/>
  <c r="FF88" i="9"/>
  <c r="CR88" i="9"/>
  <c r="EJ88" i="9"/>
  <c r="ET52" i="9"/>
  <c r="DT101" i="9"/>
  <c r="CZ79" i="9"/>
  <c r="FN79" i="9"/>
  <c r="EP61" i="9"/>
  <c r="FL61" i="9"/>
  <c r="EO96" i="9"/>
  <c r="DB36" i="9"/>
  <c r="EM60" i="9"/>
  <c r="DZ106" i="9"/>
  <c r="DF92" i="9"/>
  <c r="ER71" i="9"/>
  <c r="EO84" i="9"/>
  <c r="CU18" i="9"/>
  <c r="BF43" i="9"/>
  <c r="CB43" i="9" s="1"/>
  <c r="FL43" i="9"/>
  <c r="DT43" i="9"/>
  <c r="AZ72" i="9"/>
  <c r="BV72" i="9" s="1"/>
  <c r="DN72" i="9"/>
  <c r="FF72" i="9"/>
  <c r="FT97" i="9"/>
  <c r="EX31" i="9"/>
  <c r="EX92" i="9"/>
  <c r="DB65" i="9"/>
  <c r="BE42" i="9"/>
  <c r="CA42" i="9" s="1"/>
  <c r="CW42" i="9"/>
  <c r="EO42" i="9"/>
  <c r="EA64" i="9"/>
  <c r="BE39" i="9"/>
  <c r="CA39" i="9" s="1"/>
  <c r="CW39" i="9"/>
  <c r="BO63" i="9"/>
  <c r="CK63" i="9" s="1"/>
  <c r="EY63" i="9"/>
  <c r="DG63" i="9"/>
  <c r="BB15" i="9"/>
  <c r="BX15" i="9" s="1"/>
  <c r="FH15" i="9"/>
  <c r="CT15" i="9"/>
  <c r="AW47" i="9"/>
  <c r="BS47" i="9" s="1"/>
  <c r="EG47" i="9"/>
  <c r="DK47" i="9"/>
  <c r="CO47" i="9"/>
  <c r="DC82" i="9"/>
  <c r="FQ82" i="9"/>
  <c r="BJ67" i="9"/>
  <c r="CF67" i="9" s="1"/>
  <c r="FP67" i="9"/>
  <c r="DB67" i="9"/>
  <c r="BG58" i="9"/>
  <c r="CC58" i="9" s="1"/>
  <c r="DU58" i="9"/>
  <c r="EQ58" i="9"/>
  <c r="CY58" i="9"/>
  <c r="BL69" i="9"/>
  <c r="CH69" i="9" s="1"/>
  <c r="DZ69" i="9"/>
  <c r="EV69" i="9"/>
  <c r="DD69" i="9"/>
  <c r="BA107" i="9"/>
  <c r="BW107" i="9" s="1"/>
  <c r="FG107" i="9"/>
  <c r="CS107" i="9"/>
  <c r="AY13" i="9"/>
  <c r="FE13" i="9"/>
  <c r="CQ13" i="9"/>
  <c r="BO74" i="9"/>
  <c r="CK74" i="9" s="1"/>
  <c r="EY74" i="9"/>
  <c r="DG74" i="9"/>
  <c r="FU74" i="9"/>
  <c r="BL41" i="9"/>
  <c r="CH41" i="9" s="1"/>
  <c r="FR41" i="9"/>
  <c r="EV41" i="9"/>
  <c r="DZ41" i="9"/>
  <c r="DD41" i="9"/>
  <c r="AZ54" i="9"/>
  <c r="BV54" i="9" s="1"/>
  <c r="CR54" i="9"/>
  <c r="EJ54" i="9"/>
  <c r="AZ55" i="9"/>
  <c r="BV55" i="9" s="1"/>
  <c r="FF55" i="9"/>
  <c r="DN55" i="9"/>
  <c r="DU80" i="9"/>
  <c r="DQ47" i="9"/>
  <c r="FK44" i="9"/>
  <c r="EN75" i="9"/>
  <c r="CW84" i="9"/>
  <c r="CY24" i="9"/>
  <c r="EM18" i="9"/>
  <c r="FJ83" i="9"/>
  <c r="EP43" i="9"/>
  <c r="FR72" i="9"/>
  <c r="BL88" i="9"/>
  <c r="CH88" i="9" s="1"/>
  <c r="DZ88" i="9"/>
  <c r="DD88" i="9"/>
  <c r="CR65" i="9"/>
  <c r="FN67" i="9"/>
  <c r="EX97" i="9"/>
  <c r="DA59" i="9"/>
  <c r="DS86" i="9"/>
  <c r="DX18" i="9"/>
  <c r="DK8" i="9"/>
  <c r="BM57" i="9"/>
  <c r="CI57" i="9" s="1"/>
  <c r="DE57" i="9"/>
  <c r="FS57" i="9"/>
  <c r="EJ71" i="9"/>
  <c r="DO24" i="9"/>
  <c r="DY93" i="9"/>
  <c r="DU35" i="9"/>
  <c r="DO22" i="9"/>
  <c r="BM94" i="9"/>
  <c r="CI94" i="9" s="1"/>
  <c r="DE94" i="9"/>
  <c r="EA94" i="9"/>
  <c r="EL105" i="9"/>
  <c r="EP101" i="9"/>
  <c r="FR40" i="9"/>
  <c r="DF31" i="9"/>
  <c r="EW54" i="9"/>
  <c r="CO73" i="9"/>
  <c r="EY78" i="9"/>
  <c r="FF83" i="9"/>
  <c r="BM79" i="9"/>
  <c r="CI79" i="9" s="1"/>
  <c r="EW79" i="9"/>
  <c r="BE81" i="9"/>
  <c r="CA81" i="9" s="1"/>
  <c r="FK81" i="9"/>
  <c r="CP71" i="9"/>
  <c r="BN15" i="9"/>
  <c r="CJ15" i="9" s="1"/>
  <c r="EX15" i="9"/>
  <c r="EG88" i="9"/>
  <c r="DK88" i="9"/>
  <c r="FU63" i="9"/>
  <c r="DP15" i="9"/>
  <c r="BA31" i="9"/>
  <c r="BW31" i="9" s="1"/>
  <c r="FG31" i="9"/>
  <c r="BD57" i="9"/>
  <c r="BZ57" i="9" s="1"/>
  <c r="FJ57" i="9"/>
  <c r="FC47" i="9"/>
  <c r="EK107" i="9"/>
  <c r="BK66" i="9"/>
  <c r="CG66" i="9" s="1"/>
  <c r="DY66" i="9"/>
  <c r="DC66" i="9"/>
  <c r="AX82" i="9"/>
  <c r="BT82" i="9" s="1"/>
  <c r="CP82" i="9"/>
  <c r="DL82" i="9"/>
  <c r="EH82" i="9"/>
  <c r="EO9" i="9"/>
  <c r="EO75" i="9"/>
  <c r="ET101" i="9"/>
  <c r="FH102" i="9"/>
  <c r="EC74" i="9"/>
  <c r="BH32" i="9"/>
  <c r="CD32" i="9" s="1"/>
  <c r="FN32" i="9"/>
  <c r="DV32" i="9"/>
  <c r="CZ32" i="9"/>
  <c r="EJ55" i="9"/>
  <c r="DO12" i="9"/>
  <c r="CS12" i="9"/>
  <c r="FG12" i="9"/>
  <c r="FF54" i="9"/>
  <c r="CR55" i="9"/>
  <c r="BG43" i="9"/>
  <c r="CC43" i="9" s="1"/>
  <c r="FM43" i="9"/>
  <c r="BK32" i="9"/>
  <c r="CG32" i="9" s="1"/>
  <c r="FQ32" i="9"/>
  <c r="EU32" i="9"/>
  <c r="DY32" i="9"/>
  <c r="BP12" i="9"/>
  <c r="CL12" i="9" s="1"/>
  <c r="FV12" i="9"/>
  <c r="EZ12" i="9"/>
  <c r="DH12" i="9"/>
  <c r="ED12" i="9"/>
  <c r="ES95" i="9"/>
  <c r="DS8" i="9"/>
  <c r="BA101" i="9"/>
  <c r="BW101" i="9" s="1"/>
  <c r="EK101" i="9"/>
  <c r="FG101" i="9"/>
  <c r="CS101" i="9"/>
  <c r="DA23" i="9"/>
  <c r="EC38" i="9"/>
  <c r="DZ102" i="9"/>
  <c r="DQ15" i="9"/>
  <c r="BL92" i="9"/>
  <c r="CH92" i="9" s="1"/>
  <c r="DZ92" i="9"/>
  <c r="FR92" i="9"/>
  <c r="EV92" i="9"/>
  <c r="BN38" i="9"/>
  <c r="CJ38" i="9" s="1"/>
  <c r="EX38" i="9"/>
  <c r="DF38" i="9"/>
  <c r="BP52" i="9"/>
  <c r="CL52" i="9" s="1"/>
  <c r="FV52" i="9"/>
  <c r="ED52" i="9"/>
  <c r="DH52" i="9"/>
  <c r="BK97" i="9"/>
  <c r="CG97" i="9" s="1"/>
  <c r="FQ97" i="9"/>
  <c r="BI54" i="9"/>
  <c r="CE54" i="9" s="1"/>
  <c r="FO54" i="9"/>
  <c r="ES54" i="9"/>
  <c r="DW54" i="9"/>
  <c r="FU59" i="9"/>
  <c r="FK100" i="9"/>
  <c r="CZ55" i="9"/>
  <c r="DL37" i="9"/>
  <c r="EP63" i="9"/>
  <c r="BF90" i="9"/>
  <c r="CB90" i="9" s="1"/>
  <c r="CX90" i="9"/>
  <c r="EM15" i="9"/>
  <c r="AW22" i="9"/>
  <c r="BS22" i="9" s="1"/>
  <c r="FC22" i="9"/>
  <c r="BO31" i="9"/>
  <c r="CK31" i="9" s="1"/>
  <c r="DG31" i="9"/>
  <c r="EY31" i="9"/>
  <c r="FU31" i="9"/>
  <c r="EC31" i="9"/>
  <c r="ER14" i="9"/>
  <c r="DW8" i="9"/>
  <c r="BN30" i="9"/>
  <c r="CJ30" i="9" s="1"/>
  <c r="EX30" i="9"/>
  <c r="DF30" i="9"/>
  <c r="FT30" i="9"/>
  <c r="AZ36" i="9"/>
  <c r="BV36" i="9" s="1"/>
  <c r="DN36" i="9"/>
  <c r="FF36" i="9"/>
  <c r="DS29" i="9"/>
  <c r="FO95" i="9"/>
  <c r="CZ80" i="9"/>
  <c r="DQ93" i="9"/>
  <c r="CO105" i="9"/>
  <c r="DG73" i="9"/>
  <c r="CZ35" i="9"/>
  <c r="AW98" i="9"/>
  <c r="BS98" i="9" s="1"/>
  <c r="EG98" i="9"/>
  <c r="DK98" i="9"/>
  <c r="CR49" i="9"/>
  <c r="EJ49" i="9"/>
  <c r="BB85" i="9"/>
  <c r="BX85" i="9" s="1"/>
  <c r="CT85" i="9"/>
  <c r="FH85" i="9"/>
  <c r="DD89" i="9"/>
  <c r="EI66" i="9"/>
  <c r="DZ19" i="9"/>
  <c r="CZ29" i="9"/>
  <c r="EX44" i="9"/>
  <c r="EH37" i="9"/>
  <c r="FL90" i="9"/>
  <c r="BP99" i="9"/>
  <c r="CL99" i="9" s="1"/>
  <c r="DH99" i="9"/>
  <c r="AY46" i="9"/>
  <c r="BU46" i="9" s="1"/>
  <c r="FE46" i="9"/>
  <c r="BM93" i="9"/>
  <c r="CI93" i="9" s="1"/>
  <c r="DE93" i="9"/>
  <c r="EW93" i="9"/>
  <c r="EA93" i="9"/>
  <c r="EB38" i="9"/>
  <c r="CW29" i="9"/>
  <c r="FJ39" i="9"/>
  <c r="FO11" i="9"/>
  <c r="EN50" i="9"/>
  <c r="BL94" i="9"/>
  <c r="CH94" i="9" s="1"/>
  <c r="EV94" i="9"/>
  <c r="DH83" i="9"/>
  <c r="DV35" i="9"/>
  <c r="DC100" i="9"/>
  <c r="FQ100" i="9"/>
  <c r="FI90" i="9"/>
  <c r="ED84" i="9"/>
  <c r="FJ107" i="9"/>
  <c r="ER80" i="9"/>
  <c r="ER83" i="9"/>
  <c r="DU53" i="9"/>
  <c r="CU67" i="9"/>
  <c r="DF73" i="9"/>
  <c r="ET14" i="9"/>
  <c r="FV36" i="9"/>
  <c r="FN35" i="9"/>
  <c r="CR86" i="9"/>
  <c r="CO38" i="9"/>
  <c r="BH38" i="9"/>
  <c r="CD38" i="9" s="1"/>
  <c r="ER38" i="9"/>
  <c r="FN38" i="9"/>
  <c r="DV38" i="9"/>
  <c r="DB52" i="9"/>
  <c r="AZ28" i="9"/>
  <c r="BV28" i="9" s="1"/>
  <c r="DN28" i="9"/>
  <c r="FF28" i="9"/>
  <c r="BL61" i="9"/>
  <c r="CH61" i="9" s="1"/>
  <c r="FR61" i="9"/>
  <c r="BK50" i="9"/>
  <c r="CG50" i="9" s="1"/>
  <c r="FQ50" i="9"/>
  <c r="DA34" i="9"/>
  <c r="BO29" i="9"/>
  <c r="CK29" i="9" s="1"/>
  <c r="DG29" i="9"/>
  <c r="EC29" i="9"/>
  <c r="EZ98" i="9"/>
  <c r="ED48" i="9"/>
  <c r="EL81" i="9"/>
  <c r="DF97" i="9"/>
  <c r="EV26" i="9"/>
  <c r="FL57" i="9"/>
  <c r="FN51" i="9"/>
  <c r="AY78" i="9"/>
  <c r="BU78" i="9" s="1"/>
  <c r="CQ78" i="9"/>
  <c r="FE78" i="9"/>
  <c r="EZ92" i="9"/>
  <c r="CT11" i="9"/>
  <c r="FQ60" i="9"/>
  <c r="EV30" i="9"/>
  <c r="DW87" i="9"/>
  <c r="BH25" i="9"/>
  <c r="CD25" i="9" s="1"/>
  <c r="FN25" i="9"/>
  <c r="EM13" i="9"/>
  <c r="FN57" i="9"/>
  <c r="EG39" i="9"/>
  <c r="FS54" i="9"/>
  <c r="FU78" i="9"/>
  <c r="FR82" i="9"/>
  <c r="DE104" i="9"/>
  <c r="BP75" i="9"/>
  <c r="CL75" i="9" s="1"/>
  <c r="ED75" i="9"/>
  <c r="DH75" i="9"/>
  <c r="BF32" i="9"/>
  <c r="CB32" i="9" s="1"/>
  <c r="CX32" i="9"/>
  <c r="AY83" i="9"/>
  <c r="BU83" i="9" s="1"/>
  <c r="EI83" i="9"/>
  <c r="DM83" i="9"/>
  <c r="FE83" i="9"/>
  <c r="BK30" i="9"/>
  <c r="CG30" i="9" s="1"/>
  <c r="FQ30" i="9"/>
  <c r="EL15" i="9"/>
  <c r="BO106" i="9"/>
  <c r="CK106" i="9" s="1"/>
  <c r="DG106" i="9"/>
  <c r="EY106" i="9"/>
  <c r="EG104" i="9"/>
  <c r="DK104" i="9"/>
  <c r="DL58" i="9"/>
  <c r="FD58" i="9"/>
  <c r="BB18" i="9"/>
  <c r="BX18" i="9" s="1"/>
  <c r="DP18" i="9"/>
  <c r="CT18" i="9"/>
  <c r="FH18" i="9"/>
  <c r="EL18" i="9"/>
  <c r="BC62" i="9"/>
  <c r="BY62" i="9" s="1"/>
  <c r="DQ62" i="9"/>
  <c r="BA9" i="9"/>
  <c r="BW9" i="9" s="1"/>
  <c r="CS9" i="9"/>
  <c r="FG9" i="9"/>
  <c r="EK9" i="9"/>
  <c r="DO9" i="9"/>
  <c r="EH27" i="9"/>
  <c r="BL67" i="9"/>
  <c r="CH67" i="9" s="1"/>
  <c r="EV67" i="9"/>
  <c r="ED92" i="9"/>
  <c r="BF64" i="9"/>
  <c r="CB64" i="9" s="1"/>
  <c r="EP64" i="9"/>
  <c r="CX64" i="9"/>
  <c r="FL64" i="9"/>
  <c r="CO78" i="9"/>
  <c r="FL101" i="9"/>
  <c r="FG88" i="9"/>
  <c r="FM80" i="9"/>
  <c r="DQ18" i="9"/>
  <c r="CX43" i="9"/>
  <c r="EJ65" i="9"/>
  <c r="DW77" i="9"/>
  <c r="DA77" i="9"/>
  <c r="BN13" i="9"/>
  <c r="CJ13" i="9" s="1"/>
  <c r="EX13" i="9"/>
  <c r="FT13" i="9"/>
  <c r="DF13" i="9"/>
  <c r="FO59" i="9"/>
  <c r="BJ18" i="9"/>
  <c r="CF18" i="9" s="1"/>
  <c r="CS22" i="9"/>
  <c r="FH105" i="9"/>
  <c r="FT31" i="9"/>
  <c r="FR47" i="9"/>
  <c r="DD47" i="9"/>
  <c r="EC107" i="9"/>
  <c r="FU107" i="9"/>
  <c r="CV89" i="9"/>
  <c r="CZ101" i="9"/>
  <c r="FN101" i="9"/>
  <c r="BI14" i="9"/>
  <c r="CE14" i="9" s="1"/>
  <c r="DA14" i="9"/>
  <c r="DT8" i="9"/>
  <c r="DS28" i="9"/>
  <c r="FN66" i="9"/>
  <c r="CX103" i="9"/>
  <c r="CY84" i="9"/>
  <c r="DQ75" i="9"/>
  <c r="FJ75" i="9"/>
  <c r="CW87" i="9"/>
  <c r="DS71" i="9"/>
  <c r="BC81" i="9"/>
  <c r="BY81" i="9" s="1"/>
  <c r="EM81" i="9"/>
  <c r="CV51" i="9"/>
  <c r="FL56" i="9"/>
  <c r="DQ77" i="9"/>
  <c r="FO31" i="9"/>
  <c r="FK101" i="9"/>
  <c r="DZ72" i="9"/>
  <c r="FU79" i="9"/>
  <c r="FF65" i="9"/>
  <c r="EC99" i="9"/>
  <c r="FT26" i="9"/>
  <c r="DH33" i="9"/>
  <c r="CT101" i="9"/>
  <c r="DP22" i="9"/>
  <c r="DT19" i="9"/>
  <c r="ER39" i="9"/>
  <c r="ES82" i="9"/>
  <c r="DA82" i="9"/>
  <c r="DW82" i="9"/>
  <c r="EO86" i="9"/>
  <c r="DA12" i="9"/>
  <c r="FR65" i="9"/>
  <c r="CR71" i="9"/>
  <c r="CS63" i="9"/>
  <c r="EQ35" i="9"/>
  <c r="DP107" i="9"/>
  <c r="FL80" i="9"/>
  <c r="CQ58" i="9"/>
  <c r="CT105" i="9"/>
  <c r="BG30" i="9"/>
  <c r="CC30" i="9" s="1"/>
  <c r="FM30" i="9"/>
  <c r="CY30" i="9"/>
  <c r="EQ30" i="9"/>
  <c r="FK25" i="9"/>
  <c r="DD40" i="9"/>
  <c r="CP34" i="9"/>
  <c r="EV47" i="9"/>
  <c r="EG73" i="9"/>
  <c r="DR99" i="9"/>
  <c r="DU26" i="9"/>
  <c r="DQ79" i="9"/>
  <c r="FI79" i="9"/>
  <c r="EV82" i="9"/>
  <c r="EA104" i="9"/>
  <c r="CR83" i="9"/>
  <c r="DU68" i="9"/>
  <c r="FV18" i="9"/>
  <c r="FM51" i="9"/>
  <c r="FV75" i="9"/>
  <c r="FL32" i="9"/>
  <c r="EH71" i="9"/>
  <c r="CX31" i="9"/>
  <c r="FL31" i="9"/>
  <c r="AX9" i="9"/>
  <c r="BT9" i="9" s="1"/>
  <c r="EH9" i="9"/>
  <c r="BD29" i="9"/>
  <c r="BZ29" i="9" s="1"/>
  <c r="DR29" i="9"/>
  <c r="FJ29" i="9"/>
  <c r="FI45" i="9"/>
  <c r="FU106" i="9"/>
  <c r="BL38" i="9"/>
  <c r="CH38" i="9" s="1"/>
  <c r="FR38" i="9"/>
  <c r="FQ66" i="9"/>
  <c r="CY8" i="9"/>
  <c r="DU8" i="9"/>
  <c r="BE24" i="9"/>
  <c r="CA24" i="9" s="1"/>
  <c r="DS24" i="9"/>
  <c r="FK24" i="9"/>
  <c r="AX68" i="9"/>
  <c r="BT68" i="9" s="1"/>
  <c r="FD68" i="9"/>
  <c r="EM62" i="9"/>
  <c r="AW89" i="9"/>
  <c r="BS89" i="9" s="1"/>
  <c r="EG89" i="9"/>
  <c r="FC89" i="9"/>
  <c r="AZ20" i="9"/>
  <c r="BV20" i="9" s="1"/>
  <c r="CR20" i="9"/>
  <c r="FF20" i="9"/>
  <c r="EJ20" i="9"/>
  <c r="DN20" i="9"/>
  <c r="AW27" i="9"/>
  <c r="BS27" i="9" s="1"/>
  <c r="EG27" i="9"/>
  <c r="FC27" i="9"/>
  <c r="DK27" i="9"/>
  <c r="CO27" i="9"/>
  <c r="EC45" i="9"/>
  <c r="FU45" i="9"/>
  <c r="DV57" i="9"/>
  <c r="DS35" i="9"/>
  <c r="EN89" i="9"/>
  <c r="CX8" i="9"/>
  <c r="DR88" i="9"/>
  <c r="EO28" i="9"/>
  <c r="DV66" i="9"/>
  <c r="DT103" i="9"/>
  <c r="CY79" i="9"/>
  <c r="EN27" i="9"/>
  <c r="CV55" i="9"/>
  <c r="EP56" i="9"/>
  <c r="FI77" i="9"/>
  <c r="EM48" i="9"/>
  <c r="EN76" i="9"/>
  <c r="DN65" i="9"/>
  <c r="FP98" i="9"/>
  <c r="BN26" i="9"/>
  <c r="CJ26" i="9" s="1"/>
  <c r="FV68" i="9"/>
  <c r="FH101" i="9"/>
  <c r="CZ39" i="9"/>
  <c r="FJ101" i="9"/>
  <c r="ES27" i="9"/>
  <c r="BM26" i="9"/>
  <c r="CI26" i="9" s="1"/>
  <c r="DE26" i="9"/>
  <c r="DG59" i="9"/>
  <c r="EJ25" i="9"/>
  <c r="ED61" i="9"/>
  <c r="FM35" i="9"/>
  <c r="EP80" i="9"/>
  <c r="EI58" i="9"/>
  <c r="DP105" i="9"/>
  <c r="CW100" i="9"/>
  <c r="DA46" i="9"/>
  <c r="EV40" i="9"/>
  <c r="FC91" i="9"/>
  <c r="FD34" i="9"/>
  <c r="FC73" i="9"/>
  <c r="CU79" i="9"/>
  <c r="DD82" i="9"/>
  <c r="EW104" i="9"/>
  <c r="CQ9" i="9"/>
  <c r="DP59" i="9"/>
  <c r="EL59" i="9"/>
  <c r="CT59" i="9"/>
  <c r="FQ57" i="9"/>
  <c r="DY57" i="9"/>
  <c r="EP46" i="9"/>
  <c r="EQ68" i="9"/>
  <c r="BO39" i="9"/>
  <c r="CK39" i="9" s="1"/>
  <c r="FU39" i="9"/>
  <c r="EY39" i="9"/>
  <c r="ED18" i="9"/>
  <c r="EZ75" i="9"/>
  <c r="DT32" i="9"/>
  <c r="BM67" i="9"/>
  <c r="CI67" i="9" s="1"/>
  <c r="EA67" i="9"/>
  <c r="FK40" i="9"/>
  <c r="AX26" i="9"/>
  <c r="BT26" i="9" s="1"/>
  <c r="CP26" i="9"/>
  <c r="FD26" i="9"/>
  <c r="BI73" i="9"/>
  <c r="CE73" i="9" s="1"/>
  <c r="FO73" i="9"/>
  <c r="ES73" i="9"/>
  <c r="EC65" i="9"/>
  <c r="DL48" i="9"/>
  <c r="BF41" i="9"/>
  <c r="CB41" i="9" s="1"/>
  <c r="DT41" i="9"/>
  <c r="DH69" i="9"/>
  <c r="EK92" i="9"/>
  <c r="EC106" i="9"/>
  <c r="AX21" i="9"/>
  <c r="BT21" i="9" s="1"/>
  <c r="FD21" i="9"/>
  <c r="DL21" i="9"/>
  <c r="CP21" i="9"/>
  <c r="CQ34" i="9"/>
  <c r="EV38" i="9"/>
  <c r="BG95" i="9"/>
  <c r="CC95" i="9" s="1"/>
  <c r="DU95" i="9"/>
  <c r="FM95" i="9"/>
  <c r="FM8" i="9"/>
  <c r="CW24" i="9"/>
  <c r="BD21" i="9"/>
  <c r="BZ21" i="9" s="1"/>
  <c r="DR21" i="9"/>
  <c r="EN21" i="9"/>
  <c r="FJ21" i="9"/>
  <c r="CO106" i="9"/>
  <c r="EG106" i="9"/>
  <c r="BM16" i="9"/>
  <c r="CI16" i="9" s="1"/>
  <c r="FS16" i="9"/>
  <c r="DE16" i="9"/>
  <c r="EW16" i="9"/>
  <c r="EA16" i="9"/>
  <c r="AZ50" i="9"/>
  <c r="BV50" i="9" s="1"/>
  <c r="FF50" i="9"/>
  <c r="DN50" i="9"/>
  <c r="EJ50" i="9"/>
  <c r="BD45" i="9"/>
  <c r="BZ45" i="9" s="1"/>
  <c r="FJ45" i="9"/>
  <c r="DR45" i="9"/>
  <c r="DQ67" i="9"/>
  <c r="CP94" i="9"/>
  <c r="DV37" i="9"/>
  <c r="EP34" i="9"/>
  <c r="EM92" i="9"/>
  <c r="EN88" i="9"/>
  <c r="FJ27" i="9"/>
  <c r="BE57" i="9"/>
  <c r="CA57" i="9" s="1"/>
  <c r="CW57" i="9"/>
  <c r="DU99" i="9"/>
  <c r="DR55" i="9"/>
  <c r="EM93" i="9"/>
  <c r="FJ19" i="9"/>
  <c r="FH69" i="9"/>
  <c r="DB98" i="9"/>
  <c r="EB26" i="9"/>
  <c r="EL101" i="9"/>
  <c r="DV28" i="9"/>
  <c r="ER28" i="9"/>
  <c r="FN28" i="9"/>
  <c r="EY59" i="9"/>
  <c r="CR25" i="9"/>
  <c r="DT28" i="9"/>
  <c r="DF42" i="9"/>
  <c r="EO100" i="9"/>
  <c r="EH34" i="9"/>
  <c r="BO100" i="9"/>
  <c r="CK100" i="9" s="1"/>
  <c r="DG100" i="9"/>
  <c r="DF107" i="9"/>
  <c r="FS104" i="9"/>
  <c r="FL46" i="9"/>
  <c r="BC83" i="9"/>
  <c r="BY83" i="9" s="1"/>
  <c r="DQ83" i="9"/>
  <c r="EM83" i="9"/>
  <c r="BH19" i="9"/>
  <c r="CD19" i="9" s="1"/>
  <c r="FN19" i="9"/>
  <c r="BN65" i="9"/>
  <c r="CJ65" i="9" s="1"/>
  <c r="EX65" i="9"/>
  <c r="DH35" i="9"/>
  <c r="BG34" i="9"/>
  <c r="CC34" i="9" s="1"/>
  <c r="DU34" i="9"/>
  <c r="AW12" i="9"/>
  <c r="BS12" i="9" s="1"/>
  <c r="FC12" i="9"/>
  <c r="CO12" i="9"/>
  <c r="EP32" i="9"/>
  <c r="FL74" i="9"/>
  <c r="DE107" i="9"/>
  <c r="FD92" i="9"/>
  <c r="DS40" i="9"/>
  <c r="BI55" i="9"/>
  <c r="CE55" i="9" s="1"/>
  <c r="DW55" i="9"/>
  <c r="ES55" i="9"/>
  <c r="BC94" i="9"/>
  <c r="BY94" i="9" s="1"/>
  <c r="FI94" i="9"/>
  <c r="FI15" i="9"/>
  <c r="DK86" i="9"/>
  <c r="FC86" i="9"/>
  <c r="EI34" i="9"/>
  <c r="BH94" i="9"/>
  <c r="CD94" i="9" s="1"/>
  <c r="ER94" i="9"/>
  <c r="DV94" i="9"/>
  <c r="DD97" i="9"/>
  <c r="EV97" i="9"/>
  <c r="EI81" i="9"/>
  <c r="ES85" i="9"/>
  <c r="EZ72" i="9"/>
  <c r="FD93" i="9"/>
  <c r="DL93" i="9"/>
  <c r="BJ10" i="9"/>
  <c r="CF10" i="9" s="1"/>
  <c r="ET10" i="9"/>
  <c r="DX10" i="9"/>
  <c r="DB10" i="9"/>
  <c r="FP10" i="9"/>
  <c r="FG51" i="9"/>
  <c r="CS51" i="9"/>
  <c r="DO51" i="9"/>
  <c r="EK51" i="9"/>
  <c r="BB89" i="9"/>
  <c r="BX89" i="9" s="1"/>
  <c r="DP89" i="9"/>
  <c r="FH89" i="9"/>
  <c r="EL89" i="9"/>
  <c r="CT89" i="9"/>
  <c r="BC74" i="9"/>
  <c r="BY74" i="9" s="1"/>
  <c r="DQ74" i="9"/>
  <c r="BE103" i="9"/>
  <c r="CA103" i="9" s="1"/>
  <c r="DS103" i="9"/>
  <c r="BM80" i="9"/>
  <c r="CI80" i="9" s="1"/>
  <c r="EA80" i="9"/>
  <c r="BD41" i="9"/>
  <c r="BZ41" i="9" s="1"/>
  <c r="EN41" i="9"/>
  <c r="AZ75" i="9"/>
  <c r="BV75" i="9" s="1"/>
  <c r="DN75" i="9"/>
  <c r="AZ100" i="9"/>
  <c r="BV100" i="9" s="1"/>
  <c r="DN100" i="9"/>
  <c r="EJ100" i="9"/>
  <c r="AW74" i="9"/>
  <c r="BS74" i="9" s="1"/>
  <c r="EG74" i="9"/>
  <c r="AZ99" i="9"/>
  <c r="BV99" i="9" s="1"/>
  <c r="CR99" i="9"/>
  <c r="DN99" i="9"/>
  <c r="BB74" i="9"/>
  <c r="BX74" i="9" s="1"/>
  <c r="CT74" i="9"/>
  <c r="BA40" i="9"/>
  <c r="BW40" i="9" s="1"/>
  <c r="FG40" i="9"/>
  <c r="DD83" i="9"/>
  <c r="DZ83" i="9"/>
  <c r="AY79" i="9"/>
  <c r="BU79" i="9" s="1"/>
  <c r="CQ79" i="9"/>
  <c r="EI79" i="9"/>
  <c r="DM79" i="9"/>
  <c r="BD13" i="9"/>
  <c r="BZ13" i="9" s="1"/>
  <c r="EN13" i="9"/>
  <c r="FJ13" i="9"/>
  <c r="BP40" i="9"/>
  <c r="CL40" i="9" s="1"/>
  <c r="FV40" i="9"/>
  <c r="DH40" i="9"/>
  <c r="EZ40" i="9"/>
  <c r="ED40" i="9"/>
  <c r="FG62" i="9"/>
  <c r="CS62" i="9"/>
  <c r="BA62" i="9"/>
  <c r="BW62" i="9" s="1"/>
  <c r="BK88" i="9"/>
  <c r="CG88" i="9" s="1"/>
  <c r="DY88" i="9"/>
  <c r="DC88" i="9"/>
  <c r="EU88" i="9"/>
  <c r="AY56" i="9"/>
  <c r="BU56" i="9" s="1"/>
  <c r="FE56" i="9"/>
  <c r="EI56" i="9"/>
  <c r="DM56" i="9"/>
  <c r="CQ56" i="9"/>
  <c r="BC56" i="9"/>
  <c r="BY56" i="9" s="1"/>
  <c r="DQ56" i="9"/>
  <c r="BK49" i="9"/>
  <c r="CG49" i="9" s="1"/>
  <c r="EU49" i="9"/>
  <c r="FQ49" i="9"/>
  <c r="BK63" i="9"/>
  <c r="CG63" i="9" s="1"/>
  <c r="DY63" i="9"/>
  <c r="BD47" i="9"/>
  <c r="BZ47" i="9" s="1"/>
  <c r="EN47" i="9"/>
  <c r="CZ16" i="9"/>
  <c r="ER16" i="9"/>
  <c r="BB62" i="9"/>
  <c r="BX62" i="9" s="1"/>
  <c r="FH62" i="9"/>
  <c r="EL62" i="9"/>
  <c r="CT62" i="9"/>
  <c r="DP62" i="9"/>
  <c r="AZ19" i="9"/>
  <c r="BV19" i="9" s="1"/>
  <c r="DN19" i="9"/>
  <c r="CR19" i="9"/>
  <c r="DR37" i="9"/>
  <c r="DT87" i="9"/>
  <c r="ES88" i="9"/>
  <c r="EQ106" i="9"/>
  <c r="FT16" i="9"/>
  <c r="DM37" i="9"/>
  <c r="DH107" i="9"/>
  <c r="DB91" i="9"/>
  <c r="EJ101" i="9"/>
  <c r="EL63" i="9"/>
  <c r="ES26" i="9"/>
  <c r="FI53" i="9"/>
  <c r="FL68" i="9"/>
  <c r="EO72" i="9"/>
  <c r="DA58" i="9"/>
  <c r="DZ17" i="9"/>
  <c r="DF102" i="9"/>
  <c r="CQ51" i="9"/>
  <c r="DV45" i="9"/>
  <c r="DS79" i="9"/>
  <c r="FE8" i="9"/>
  <c r="ER91" i="9"/>
  <c r="EH46" i="9"/>
  <c r="BG77" i="9"/>
  <c r="CC77" i="9" s="1"/>
  <c r="CY77" i="9"/>
  <c r="BI69" i="9"/>
  <c r="CE69" i="9" s="1"/>
  <c r="FO69" i="9"/>
  <c r="DZ39" i="9"/>
  <c r="FT63" i="9"/>
  <c r="DT51" i="9"/>
  <c r="DS56" i="9"/>
  <c r="BE77" i="9"/>
  <c r="CA77" i="9" s="1"/>
  <c r="CW77" i="9"/>
  <c r="BO61" i="9"/>
  <c r="CK61" i="9" s="1"/>
  <c r="FU61" i="9"/>
  <c r="DG61" i="9"/>
  <c r="EY61" i="9"/>
  <c r="BK95" i="9"/>
  <c r="CG95" i="9" s="1"/>
  <c r="DY95" i="9"/>
  <c r="BT8" i="9"/>
  <c r="I8" i="8" s="1"/>
  <c r="AW53" i="9"/>
  <c r="BS53" i="9" s="1"/>
  <c r="EG53" i="9"/>
  <c r="CO53" i="9"/>
  <c r="BP102" i="9"/>
  <c r="CL102" i="9" s="1"/>
  <c r="FV102" i="9"/>
  <c r="FH57" i="9"/>
  <c r="FL84" i="9"/>
  <c r="FT18" i="9"/>
  <c r="BG41" i="9"/>
  <c r="CC41" i="9" s="1"/>
  <c r="CY41" i="9"/>
  <c r="DU41" i="9"/>
  <c r="EQ41" i="9"/>
  <c r="CZ70" i="9"/>
  <c r="BM50" i="9"/>
  <c r="CI50" i="9" s="1"/>
  <c r="EW50" i="9"/>
  <c r="FS50" i="9"/>
  <c r="CU56" i="9"/>
  <c r="BH26" i="9"/>
  <c r="CD26" i="9" s="1"/>
  <c r="CZ26" i="9"/>
  <c r="DY49" i="9"/>
  <c r="FQ63" i="9"/>
  <c r="FJ47" i="9"/>
  <c r="BD31" i="9"/>
  <c r="BZ31" i="9" s="1"/>
  <c r="DR31" i="9"/>
  <c r="CV31" i="9"/>
  <c r="BO44" i="9"/>
  <c r="CK44" i="9" s="1"/>
  <c r="EY44" i="9"/>
  <c r="BC100" i="9"/>
  <c r="BY100" i="9" s="1"/>
  <c r="CU100" i="9"/>
  <c r="AY41" i="9"/>
  <c r="BU41" i="9" s="1"/>
  <c r="FE41" i="9"/>
  <c r="AX49" i="9"/>
  <c r="BT49" i="9" s="1"/>
  <c r="CP49" i="9"/>
  <c r="FD49" i="9"/>
  <c r="BM90" i="9"/>
  <c r="CI90" i="9" s="1"/>
  <c r="DE90" i="9"/>
  <c r="FI12" i="9"/>
  <c r="EN37" i="9"/>
  <c r="EO45" i="9"/>
  <c r="DA74" i="9"/>
  <c r="EM12" i="9"/>
  <c r="FI89" i="9"/>
  <c r="DR70" i="9"/>
  <c r="FN73" i="9"/>
  <c r="EN72" i="9"/>
  <c r="FL87" i="9"/>
  <c r="FO88" i="9"/>
  <c r="CY106" i="9"/>
  <c r="FI19" i="9"/>
  <c r="CW51" i="9"/>
  <c r="EX16" i="9"/>
  <c r="EI37" i="9"/>
  <c r="FH12" i="9"/>
  <c r="FS18" i="9"/>
  <c r="CQ95" i="9"/>
  <c r="DC45" i="9"/>
  <c r="DU65" i="9"/>
  <c r="EU61" i="9"/>
  <c r="DB99" i="9"/>
  <c r="EB59" i="9"/>
  <c r="DA26" i="9"/>
  <c r="DD57" i="9"/>
  <c r="DR40" i="9"/>
  <c r="DS72" i="9"/>
  <c r="DD17" i="9"/>
  <c r="FF21" i="9"/>
  <c r="FK102" i="9"/>
  <c r="DW62" i="9"/>
  <c r="DM51" i="9"/>
  <c r="ER45" i="9"/>
  <c r="FD74" i="9"/>
  <c r="EI8" i="9"/>
  <c r="FN91" i="9"/>
  <c r="DL46" i="9"/>
  <c r="DX66" i="9"/>
  <c r="EQ77" i="9"/>
  <c r="DW69" i="9"/>
  <c r="EZ27" i="9"/>
  <c r="DC76" i="9"/>
  <c r="EV39" i="9"/>
  <c r="BC66" i="9"/>
  <c r="BY66" i="9" s="1"/>
  <c r="EM66" i="9"/>
  <c r="CO68" i="9"/>
  <c r="EX69" i="9"/>
  <c r="EO56" i="9"/>
  <c r="DS77" i="9"/>
  <c r="FT84" i="9"/>
  <c r="BM105" i="9"/>
  <c r="CI105" i="9" s="1"/>
  <c r="DE105" i="9"/>
  <c r="EC61" i="9"/>
  <c r="DC95" i="9"/>
  <c r="FO43" i="9"/>
  <c r="FR104" i="9"/>
  <c r="AY76" i="9"/>
  <c r="BU76" i="9" s="1"/>
  <c r="EI76" i="9"/>
  <c r="BA93" i="9"/>
  <c r="BW93" i="9" s="1"/>
  <c r="EK93" i="9"/>
  <c r="BN50" i="9"/>
  <c r="CJ50" i="9" s="1"/>
  <c r="DF50" i="9"/>
  <c r="EX50" i="9"/>
  <c r="EH49" i="9"/>
  <c r="BP31" i="9"/>
  <c r="CL31" i="9" s="1"/>
  <c r="DH31" i="9"/>
  <c r="EZ31" i="9"/>
  <c r="BJ85" i="9"/>
  <c r="CF85" i="9" s="1"/>
  <c r="ET85" i="9"/>
  <c r="BI30" i="9"/>
  <c r="CE30" i="9" s="1"/>
  <c r="DW30" i="9"/>
  <c r="FO30" i="9"/>
  <c r="BL44" i="9"/>
  <c r="CH44" i="9" s="1"/>
  <c r="DZ44" i="9"/>
  <c r="EV44" i="9"/>
  <c r="BA32" i="9"/>
  <c r="BW32" i="9" s="1"/>
  <c r="FG32" i="9"/>
  <c r="BP38" i="9"/>
  <c r="CL38" i="9" s="1"/>
  <c r="DH38" i="9"/>
  <c r="BE63" i="9"/>
  <c r="CA63" i="9" s="1"/>
  <c r="FK63" i="9"/>
  <c r="EO63" i="9"/>
  <c r="CW63" i="9"/>
  <c r="BP104" i="9"/>
  <c r="CL104" i="9" s="1"/>
  <c r="EZ104" i="9"/>
  <c r="FI56" i="9"/>
  <c r="DV26" i="9"/>
  <c r="EU63" i="9"/>
  <c r="FJ31" i="9"/>
  <c r="BC95" i="9"/>
  <c r="BY95" i="9" s="1"/>
  <c r="FI95" i="9"/>
  <c r="FN45" i="9"/>
  <c r="CZ91" i="9"/>
  <c r="FR39" i="9"/>
  <c r="CW56" i="9"/>
  <c r="DK17" i="9"/>
  <c r="FC17" i="9" s="1"/>
  <c r="EG17" i="9"/>
  <c r="BN47" i="9"/>
  <c r="CJ47" i="9" s="1"/>
  <c r="EX47" i="9"/>
  <c r="EZ53" i="9"/>
  <c r="ED53" i="9"/>
  <c r="BL100" i="9"/>
  <c r="CH100" i="9" s="1"/>
  <c r="EV100" i="9"/>
  <c r="BD18" i="9"/>
  <c r="BZ18" i="9" s="1"/>
  <c r="FJ18" i="9"/>
  <c r="BI35" i="9"/>
  <c r="CE35" i="9" s="1"/>
  <c r="DA35" i="9"/>
  <c r="DW35" i="9"/>
  <c r="FN77" i="9"/>
  <c r="DV77" i="9"/>
  <c r="DC63" i="9"/>
  <c r="BO14" i="9"/>
  <c r="CK14" i="9" s="1"/>
  <c r="EC14" i="9"/>
  <c r="EY14" i="9"/>
  <c r="DG14" i="9"/>
  <c r="DO62" i="9"/>
  <c r="AZ57" i="9"/>
  <c r="BV57" i="9" s="1"/>
  <c r="CR57" i="9"/>
  <c r="EJ57" i="9"/>
  <c r="FF57" i="9"/>
  <c r="DN57" i="9"/>
  <c r="AY91" i="9"/>
  <c r="BU91" i="9" s="1"/>
  <c r="EI91" i="9"/>
  <c r="DM91" i="9"/>
  <c r="BA42" i="9"/>
  <c r="BW42" i="9" s="1"/>
  <c r="EK42" i="9"/>
  <c r="AW54" i="9"/>
  <c r="BS54" i="9" s="1"/>
  <c r="FC54" i="9"/>
  <c r="BO34" i="9"/>
  <c r="CK34" i="9" s="1"/>
  <c r="FU34" i="9"/>
  <c r="BE53" i="9"/>
  <c r="CA53" i="9" s="1"/>
  <c r="CW53" i="9"/>
  <c r="AY90" i="9"/>
  <c r="BU90" i="9" s="1"/>
  <c r="EI90" i="9"/>
  <c r="BG87" i="9"/>
  <c r="CC87" i="9" s="1"/>
  <c r="EQ87" i="9"/>
  <c r="BG42" i="9"/>
  <c r="CC42" i="9" s="1"/>
  <c r="CY42" i="9"/>
  <c r="AY33" i="9"/>
  <c r="BU33" i="9" s="1"/>
  <c r="DM33" i="9"/>
  <c r="AY87" i="9"/>
  <c r="BU87" i="9" s="1"/>
  <c r="EI87" i="9"/>
  <c r="BB54" i="9"/>
  <c r="BX54" i="9" s="1"/>
  <c r="CT54" i="9"/>
  <c r="FH54" i="9"/>
  <c r="AZ29" i="9"/>
  <c r="BV29" i="9" s="1"/>
  <c r="EJ29" i="9"/>
  <c r="CR29" i="9"/>
  <c r="BO11" i="9"/>
  <c r="CK11" i="9" s="1"/>
  <c r="EY11" i="9"/>
  <c r="DG11" i="9"/>
  <c r="BA46" i="9"/>
  <c r="BW46" i="9" s="1"/>
  <c r="DO46" i="9"/>
  <c r="EY55" i="9"/>
  <c r="AZ102" i="9"/>
  <c r="BV102" i="9" s="1"/>
  <c r="EJ102" i="9"/>
  <c r="BD91" i="9"/>
  <c r="BZ91" i="9" s="1"/>
  <c r="CV91" i="9"/>
  <c r="BK70" i="9"/>
  <c r="CG70" i="9" s="1"/>
  <c r="EU70" i="9"/>
  <c r="AX53" i="9"/>
  <c r="BT53" i="9" s="1"/>
  <c r="CP53" i="9"/>
  <c r="BG91" i="9"/>
  <c r="CC91" i="9" s="1"/>
  <c r="FM91" i="9"/>
  <c r="DU91" i="9"/>
  <c r="BG73" i="9"/>
  <c r="CC73" i="9" s="1"/>
  <c r="EQ73" i="9"/>
  <c r="BB35" i="9"/>
  <c r="BX35" i="9" s="1"/>
  <c r="DP35" i="9"/>
  <c r="CT35" i="9"/>
  <c r="EL35" i="9"/>
  <c r="BM73" i="9"/>
  <c r="CI73" i="9" s="1"/>
  <c r="FS73" i="9"/>
  <c r="BO28" i="9"/>
  <c r="CK28" i="9" s="1"/>
  <c r="EC28" i="9"/>
  <c r="DG28" i="9"/>
  <c r="FU28" i="9"/>
  <c r="AY36" i="9"/>
  <c r="BU36" i="9" s="1"/>
  <c r="CQ36" i="9"/>
  <c r="BP87" i="9"/>
  <c r="CL87" i="9" s="1"/>
  <c r="FV87" i="9"/>
  <c r="DH87" i="9"/>
  <c r="ED87" i="9"/>
  <c r="DF40" i="9"/>
  <c r="FT40" i="9"/>
  <c r="BP34" i="9"/>
  <c r="CL34" i="9" s="1"/>
  <c r="EZ34" i="9"/>
  <c r="BI99" i="9"/>
  <c r="CE99" i="9" s="1"/>
  <c r="FO99" i="9"/>
  <c r="BL10" i="9"/>
  <c r="CH10" i="9" s="1"/>
  <c r="EV10" i="9"/>
  <c r="BG39" i="9"/>
  <c r="CC39" i="9" s="1"/>
  <c r="EQ39" i="9"/>
  <c r="BO51" i="9"/>
  <c r="CK51" i="9" s="1"/>
  <c r="FU51" i="9"/>
  <c r="DE73" i="9"/>
  <c r="AY57" i="9"/>
  <c r="BU57" i="9" s="1"/>
  <c r="CQ57" i="9"/>
  <c r="DM57" i="9"/>
  <c r="EY28" i="9"/>
  <c r="EI36" i="9"/>
  <c r="AZ27" i="9"/>
  <c r="BV27" i="9" s="1"/>
  <c r="EJ27" i="9"/>
  <c r="EA101" i="9"/>
  <c r="DE101" i="9"/>
  <c r="CR27" i="9"/>
  <c r="BJ33" i="9"/>
  <c r="CF33" i="9" s="1"/>
  <c r="ET33" i="9"/>
  <c r="DX33" i="9"/>
  <c r="DB33" i="9"/>
  <c r="BP23" i="9"/>
  <c r="CL23" i="9" s="1"/>
  <c r="FV23" i="9"/>
  <c r="EZ23" i="9"/>
  <c r="BJ50" i="9"/>
  <c r="CF50" i="9" s="1"/>
  <c r="DB50" i="9"/>
  <c r="DX50" i="9"/>
  <c r="FR16" i="9"/>
  <c r="EI53" i="9"/>
  <c r="DV64" i="9"/>
  <c r="DK79" i="9"/>
  <c r="DE51" i="9"/>
  <c r="DC24" i="9"/>
  <c r="FP43" i="9"/>
  <c r="DX43" i="9"/>
  <c r="BJ43" i="9"/>
  <c r="CF43" i="9" s="1"/>
  <c r="DB43" i="9"/>
  <c r="BN52" i="9"/>
  <c r="CJ52" i="9" s="1"/>
  <c r="EB52" i="9"/>
  <c r="FT52" i="9"/>
  <c r="DF52" i="9"/>
  <c r="AX80" i="9"/>
  <c r="BT80" i="9" s="1"/>
  <c r="FD80" i="9"/>
  <c r="CO37" i="9"/>
  <c r="CP8" i="9"/>
  <c r="EY13" i="9"/>
  <c r="CY94" i="9"/>
  <c r="DD66" i="9"/>
  <c r="CY25" i="9"/>
  <c r="ER27" i="9"/>
  <c r="EO37" i="9"/>
  <c r="DC19" i="9"/>
  <c r="CQ53" i="9"/>
  <c r="FE48" i="9"/>
  <c r="CV66" i="9"/>
  <c r="EG79" i="9"/>
  <c r="CT106" i="9"/>
  <c r="FQ24" i="9"/>
  <c r="BO52" i="9"/>
  <c r="CK52" i="9" s="1"/>
  <c r="FU52" i="9"/>
  <c r="DG52" i="9"/>
  <c r="EC52" i="9"/>
  <c r="AW69" i="9"/>
  <c r="BS69" i="9" s="1"/>
  <c r="EG69" i="9"/>
  <c r="FC69" i="9"/>
  <c r="CO69" i="9"/>
  <c r="BA39" i="9"/>
  <c r="BW39" i="9" s="1"/>
  <c r="DO39" i="9"/>
  <c r="EK39" i="9"/>
  <c r="AY62" i="9"/>
  <c r="BU62" i="9" s="1"/>
  <c r="CQ62" i="9"/>
  <c r="EI62" i="9"/>
  <c r="AZ26" i="9"/>
  <c r="BV26" i="9" s="1"/>
  <c r="DN26" i="9"/>
  <c r="FF26" i="9"/>
  <c r="FQ74" i="9"/>
  <c r="DC74" i="9"/>
  <c r="BK74" i="9"/>
  <c r="CG74" i="9" s="1"/>
  <c r="AY54" i="9"/>
  <c r="BU54" i="9" s="1"/>
  <c r="CQ54" i="9"/>
  <c r="DM54" i="9"/>
  <c r="FE54" i="9"/>
  <c r="DC29" i="9"/>
  <c r="BK29" i="9"/>
  <c r="CG29" i="9" s="1"/>
  <c r="EU29" i="9"/>
  <c r="FQ29" i="9"/>
  <c r="AY24" i="9"/>
  <c r="BU24" i="9" s="1"/>
  <c r="CQ24" i="9"/>
  <c r="CW16" i="9"/>
  <c r="FN27" i="9"/>
  <c r="ES105" i="9"/>
  <c r="DA25" i="9"/>
  <c r="EU19" i="9"/>
  <c r="FE53" i="9"/>
  <c r="ER59" i="9"/>
  <c r="DG35" i="9"/>
  <c r="DP106" i="9"/>
  <c r="FP32" i="9"/>
  <c r="BJ32" i="9"/>
  <c r="CF32" i="9" s="1"/>
  <c r="BJ71" i="9"/>
  <c r="CF71" i="9" s="1"/>
  <c r="ET71" i="9"/>
  <c r="DX71" i="9"/>
  <c r="DY74" i="9"/>
  <c r="BA17" i="9"/>
  <c r="BW17" i="9" s="1"/>
  <c r="EK17" i="9"/>
  <c r="BK15" i="9"/>
  <c r="CG15" i="9" s="1"/>
  <c r="EU15" i="9"/>
  <c r="DC37" i="9"/>
  <c r="BK37" i="9"/>
  <c r="CG37" i="9" s="1"/>
  <c r="DY29" i="9"/>
  <c r="EI24" i="9"/>
  <c r="DS16" i="9"/>
  <c r="DZ49" i="9"/>
  <c r="CQ82" i="9"/>
  <c r="FJ79" i="9"/>
  <c r="EG93" i="9"/>
  <c r="FM33" i="9"/>
  <c r="FK105" i="9"/>
  <c r="CT71" i="9"/>
  <c r="ER81" i="9"/>
  <c r="DR77" i="9"/>
  <c r="EQ25" i="9"/>
  <c r="DV27" i="9"/>
  <c r="DW37" i="9"/>
  <c r="DW25" i="9"/>
  <c r="DS37" i="9"/>
  <c r="EC84" i="9"/>
  <c r="FN59" i="9"/>
  <c r="DR66" i="9"/>
  <c r="EN26" i="9"/>
  <c r="EC35" i="9"/>
  <c r="EL106" i="9"/>
  <c r="BO12" i="9"/>
  <c r="CK12" i="9" s="1"/>
  <c r="EC12" i="9"/>
  <c r="FU12" i="9"/>
  <c r="EY12" i="9"/>
  <c r="DB32" i="9"/>
  <c r="DB71" i="9"/>
  <c r="BO17" i="9"/>
  <c r="CK17" i="9" s="1"/>
  <c r="DG17" i="9"/>
  <c r="EY17" i="9"/>
  <c r="EU37" i="9"/>
  <c r="FH55" i="9"/>
  <c r="EK86" i="9"/>
  <c r="EO16" i="9"/>
  <c r="AW71" i="9"/>
  <c r="BS71" i="9" s="1"/>
  <c r="EG71" i="9"/>
  <c r="FC71" i="9"/>
  <c r="FK16" i="9"/>
  <c r="BE12" i="9"/>
  <c r="CA12" i="9" s="1"/>
  <c r="DS12" i="9"/>
  <c r="EO12" i="9"/>
  <c r="FK12" i="9"/>
  <c r="BD38" i="9"/>
  <c r="BZ38" i="9" s="1"/>
  <c r="DR38" i="9"/>
  <c r="BI64" i="9"/>
  <c r="CE64" i="9" s="1"/>
  <c r="FO64" i="9"/>
  <c r="AY86" i="9"/>
  <c r="BU86" i="9" s="1"/>
  <c r="CQ86" i="9"/>
  <c r="FE86" i="9"/>
  <c r="BM88" i="9"/>
  <c r="CI88" i="9" s="1"/>
  <c r="EA88" i="9"/>
  <c r="EW88" i="9"/>
  <c r="FS88" i="9"/>
  <c r="BP20" i="9"/>
  <c r="CL20" i="9" s="1"/>
  <c r="EZ20" i="9"/>
  <c r="DH20" i="9"/>
  <c r="BB68" i="9"/>
  <c r="BX68" i="9" s="1"/>
  <c r="FH68" i="9"/>
  <c r="DP68" i="9"/>
  <c r="BL35" i="9"/>
  <c r="CH35" i="9" s="1"/>
  <c r="DD35" i="9"/>
  <c r="EV35" i="9"/>
  <c r="BN34" i="9"/>
  <c r="CJ34" i="9" s="1"/>
  <c r="EX34" i="9"/>
  <c r="BH101" i="9"/>
  <c r="CD101" i="9" s="1"/>
  <c r="ER101" i="9"/>
  <c r="BF30" i="9"/>
  <c r="CB30" i="9" s="1"/>
  <c r="CX30" i="9"/>
  <c r="EP30" i="9"/>
  <c r="DA92" i="9"/>
  <c r="BH18" i="9"/>
  <c r="CD18" i="9" s="1"/>
  <c r="FN18" i="9"/>
  <c r="DA20" i="9"/>
  <c r="AW52" i="9"/>
  <c r="BS52" i="9" s="1"/>
  <c r="DK52" i="9"/>
  <c r="DM86" i="9"/>
  <c r="EC27" i="9"/>
  <c r="AY49" i="9"/>
  <c r="BU49" i="9" s="1"/>
  <c r="FE49" i="9"/>
  <c r="CQ49" i="9"/>
  <c r="EI49" i="9"/>
  <c r="DM49" i="9"/>
  <c r="CT42" i="9"/>
  <c r="BP68" i="9"/>
  <c r="CL68" i="9" s="1"/>
  <c r="ED68" i="9"/>
  <c r="DH68" i="9"/>
  <c r="FC38" i="9"/>
  <c r="BN77" i="9"/>
  <c r="CJ77" i="9" s="1"/>
  <c r="DF77" i="9"/>
  <c r="EX77" i="9"/>
  <c r="BN102" i="9"/>
  <c r="CJ102" i="9" s="1"/>
  <c r="FT102" i="9"/>
  <c r="CT68" i="9"/>
  <c r="DF34" i="9"/>
  <c r="BJ95" i="9"/>
  <c r="CF95" i="9" s="1"/>
  <c r="DX95" i="9"/>
  <c r="ET95" i="9"/>
  <c r="DB95" i="9"/>
  <c r="AX106" i="9"/>
  <c r="BT106" i="9" s="1"/>
  <c r="FD106" i="9"/>
  <c r="DL106" i="9"/>
  <c r="CP106" i="9"/>
  <c r="EH106" i="9"/>
  <c r="FD36" i="9"/>
  <c r="ED73" i="9"/>
  <c r="EQ105" i="9"/>
  <c r="FJ89" i="9"/>
  <c r="DW95" i="9"/>
  <c r="FJ43" i="9"/>
  <c r="CZ57" i="9"/>
  <c r="BD20" i="9"/>
  <c r="BZ20" i="9" s="1"/>
  <c r="DR20" i="9"/>
  <c r="EN38" i="9"/>
  <c r="EB16" i="9"/>
  <c r="EJ72" i="9"/>
  <c r="BJ107" i="9"/>
  <c r="CF107" i="9" s="1"/>
  <c r="DB107" i="9"/>
  <c r="FP107" i="9"/>
  <c r="BL105" i="9"/>
  <c r="CH105" i="9" s="1"/>
  <c r="EV105" i="9"/>
  <c r="BB63" i="9"/>
  <c r="BX63" i="9" s="1"/>
  <c r="CT63" i="9"/>
  <c r="FD101" i="9"/>
  <c r="BF104" i="9"/>
  <c r="CB104" i="9" s="1"/>
  <c r="CX104" i="9"/>
  <c r="AX70" i="9"/>
  <c r="BT70" i="9" s="1"/>
  <c r="DL70" i="9"/>
  <c r="FD70" i="9"/>
  <c r="FP95" i="9"/>
  <c r="BF74" i="9"/>
  <c r="CB74" i="9" s="1"/>
  <c r="DT74" i="9"/>
  <c r="EP74" i="9"/>
  <c r="AY93" i="9"/>
  <c r="BU93" i="9" s="1"/>
  <c r="EI93" i="9"/>
  <c r="DM93" i="9"/>
  <c r="CQ93" i="9"/>
  <c r="FE93" i="9"/>
  <c r="BI32" i="9"/>
  <c r="CE32" i="9" s="1"/>
  <c r="FO32" i="9"/>
  <c r="ES32" i="9"/>
  <c r="DW32" i="9"/>
  <c r="DA32" i="9"/>
  <c r="CY105" i="9"/>
  <c r="BI65" i="9"/>
  <c r="CE65" i="9" s="1"/>
  <c r="FO65" i="9"/>
  <c r="DR32" i="9"/>
  <c r="CW27" i="9"/>
  <c r="BF98" i="9"/>
  <c r="CB98" i="9" s="1"/>
  <c r="EP98" i="9"/>
  <c r="FM72" i="9"/>
  <c r="FI68" i="9"/>
  <c r="FU27" i="9"/>
  <c r="DD105" i="9"/>
  <c r="BL15" i="9"/>
  <c r="CH15" i="9" s="1"/>
  <c r="DZ15" i="9"/>
  <c r="DD15" i="9"/>
  <c r="BF55" i="9"/>
  <c r="CB55" i="9" s="1"/>
  <c r="FL55" i="9"/>
  <c r="BI13" i="9"/>
  <c r="CE13" i="9" s="1"/>
  <c r="DA13" i="9"/>
  <c r="ES13" i="9"/>
  <c r="AW95" i="9"/>
  <c r="BS95" i="9" s="1"/>
  <c r="CO95" i="9"/>
  <c r="DK95" i="9"/>
  <c r="BM86" i="9"/>
  <c r="CI86" i="9" s="1"/>
  <c r="FS86" i="9"/>
  <c r="EW86" i="9"/>
  <c r="EA86" i="9"/>
  <c r="BP51" i="9"/>
  <c r="CL51" i="9" s="1"/>
  <c r="ED51" i="9"/>
  <c r="DH51" i="9"/>
  <c r="EZ51" i="9"/>
  <c r="BN46" i="9"/>
  <c r="CJ46" i="9" s="1"/>
  <c r="EX46" i="9"/>
  <c r="DF46" i="9"/>
  <c r="FT46" i="9"/>
  <c r="DV100" i="9"/>
  <c r="BH56" i="9"/>
  <c r="CD56" i="9" s="1"/>
  <c r="ER56" i="9"/>
  <c r="FN56" i="9"/>
  <c r="BE22" i="9"/>
  <c r="CA22" i="9" s="1"/>
  <c r="DS22" i="9"/>
  <c r="FK22" i="9"/>
  <c r="BJ90" i="9"/>
  <c r="CF90" i="9" s="1"/>
  <c r="DB90" i="9"/>
  <c r="FP90" i="9"/>
  <c r="ET90" i="9"/>
  <c r="DX90" i="9"/>
  <c r="BE47" i="9"/>
  <c r="CA47" i="9" s="1"/>
  <c r="EO47" i="9"/>
  <c r="FK47" i="9"/>
  <c r="DS47" i="9"/>
  <c r="BF95" i="9"/>
  <c r="CB95" i="9" s="1"/>
  <c r="FL95" i="9"/>
  <c r="EP95" i="9"/>
  <c r="DT95" i="9"/>
  <c r="BD78" i="9"/>
  <c r="BZ78" i="9" s="1"/>
  <c r="FJ78" i="9"/>
  <c r="DR78" i="9"/>
  <c r="EN78" i="9"/>
  <c r="CV78" i="9"/>
  <c r="BF50" i="9"/>
  <c r="CB50" i="9" s="1"/>
  <c r="FL50" i="9"/>
  <c r="BC55" i="9"/>
  <c r="BY55" i="9" s="1"/>
  <c r="CU55" i="9"/>
  <c r="EM55" i="9"/>
  <c r="DQ55" i="9"/>
  <c r="DT42" i="9"/>
  <c r="BG90" i="9"/>
  <c r="CC90" i="9" s="1"/>
  <c r="EQ90" i="9"/>
  <c r="FL30" i="9"/>
  <c r="EO48" i="9"/>
  <c r="FR88" i="9"/>
  <c r="BP107" i="9"/>
  <c r="CL107" i="9" s="1"/>
  <c r="FV107" i="9"/>
  <c r="EB77" i="9"/>
  <c r="FV20" i="9"/>
  <c r="BH11" i="9"/>
  <c r="CD11" i="9" s="1"/>
  <c r="FN11" i="9"/>
  <c r="BC80" i="9"/>
  <c r="BY80" i="9" s="1"/>
  <c r="DQ80" i="9"/>
  <c r="EM80" i="9"/>
  <c r="FI80" i="9"/>
  <c r="CR72" i="9"/>
  <c r="AZ69" i="9"/>
  <c r="BV69" i="9" s="1"/>
  <c r="EJ69" i="9"/>
  <c r="BE34" i="9"/>
  <c r="CA34" i="9" s="1"/>
  <c r="EO34" i="9"/>
  <c r="BF59" i="9"/>
  <c r="CB59" i="9" s="1"/>
  <c r="DT59" i="9"/>
  <c r="FL59" i="9"/>
  <c r="BP94" i="9"/>
  <c r="CL94" i="9" s="1"/>
  <c r="FV94" i="9"/>
  <c r="ED94" i="9"/>
  <c r="DH94" i="9"/>
  <c r="EZ94" i="9"/>
  <c r="AW31" i="9"/>
  <c r="BS31" i="9" s="1"/>
  <c r="EG31" i="9"/>
  <c r="CO31" i="9"/>
  <c r="DK31" i="9"/>
  <c r="FC31" i="9"/>
  <c r="BE98" i="9"/>
  <c r="CA98" i="9" s="1"/>
  <c r="DS98" i="9"/>
  <c r="CW98" i="9"/>
  <c r="FK98" i="9"/>
  <c r="BO43" i="9"/>
  <c r="CK43" i="9" s="1"/>
  <c r="FU43" i="9"/>
  <c r="DG43" i="9"/>
  <c r="DS23" i="9"/>
  <c r="DA65" i="9"/>
  <c r="DV90" i="9"/>
  <c r="EY27" i="9"/>
  <c r="BJ31" i="9"/>
  <c r="CF31" i="9" s="1"/>
  <c r="DX31" i="9"/>
  <c r="BB91" i="9"/>
  <c r="BX91" i="9" s="1"/>
  <c r="EL91" i="9"/>
  <c r="CT91" i="9"/>
  <c r="BC30" i="9"/>
  <c r="BY30" i="9" s="1"/>
  <c r="FI30" i="9"/>
  <c r="EM30" i="9"/>
  <c r="BG78" i="9"/>
  <c r="CC78" i="9" s="1"/>
  <c r="EQ78" i="9"/>
  <c r="FM78" i="9"/>
  <c r="CY78" i="9"/>
  <c r="BF88" i="9"/>
  <c r="CB88" i="9" s="1"/>
  <c r="DT88" i="9"/>
  <c r="CX88" i="9"/>
  <c r="EP88" i="9"/>
  <c r="DT50" i="9"/>
  <c r="AX78" i="9"/>
  <c r="BT78" i="9" s="1"/>
  <c r="EH78" i="9"/>
  <c r="CP78" i="9"/>
  <c r="DL78" i="9"/>
  <c r="FD78" i="9"/>
  <c r="FI55" i="9"/>
  <c r="BE99" i="9"/>
  <c r="CA99" i="9" s="1"/>
  <c r="EO99" i="9"/>
  <c r="DS99" i="9"/>
  <c r="FK99" i="9"/>
  <c r="CW99" i="9"/>
  <c r="BF79" i="9"/>
  <c r="CB79" i="9" s="1"/>
  <c r="CX79" i="9"/>
  <c r="FL79" i="9"/>
  <c r="EP79" i="9"/>
  <c r="BD100" i="9"/>
  <c r="BZ100" i="9" s="1"/>
  <c r="EN100" i="9"/>
  <c r="EP18" i="9"/>
  <c r="BF14" i="9"/>
  <c r="CB14" i="9" s="1"/>
  <c r="EP14" i="9"/>
  <c r="FL14" i="9"/>
  <c r="AW59" i="9"/>
  <c r="BS59" i="9" s="1"/>
  <c r="DK59" i="9"/>
  <c r="FC59" i="9"/>
  <c r="FJ9" i="9"/>
  <c r="DQ92" i="9"/>
  <c r="BD84" i="9"/>
  <c r="BZ84" i="9" s="1"/>
  <c r="FJ84" i="9"/>
  <c r="BG31" i="9"/>
  <c r="CC31" i="9" s="1"/>
  <c r="CY31" i="9"/>
  <c r="CW92" i="9"/>
  <c r="EQ86" i="9"/>
  <c r="EG105" i="9"/>
  <c r="CW22" i="9"/>
  <c r="ED33" i="9"/>
  <c r="CZ78" i="9"/>
  <c r="BE106" i="9"/>
  <c r="CA106" i="9" s="1"/>
  <c r="DS106" i="9"/>
  <c r="CW106" i="9"/>
  <c r="EO106" i="9"/>
  <c r="CZ51" i="9"/>
  <c r="BI93" i="9"/>
  <c r="CE93" i="9" s="1"/>
  <c r="ES93" i="9"/>
  <c r="DW93" i="9"/>
  <c r="BL90" i="9"/>
  <c r="CH90" i="9" s="1"/>
  <c r="EV90" i="9"/>
  <c r="DZ90" i="9"/>
  <c r="FR90" i="9"/>
  <c r="CP95" i="9"/>
  <c r="FT51" i="9"/>
  <c r="DG90" i="9"/>
  <c r="BP82" i="9"/>
  <c r="CL82" i="9" s="1"/>
  <c r="DH82" i="9"/>
  <c r="FV82" i="9"/>
  <c r="BF89" i="9"/>
  <c r="CB89" i="9" s="1"/>
  <c r="FL89" i="9"/>
  <c r="CX89" i="9"/>
  <c r="BD64" i="9"/>
  <c r="BZ64" i="9" s="1"/>
  <c r="CV64" i="9"/>
  <c r="FJ64" i="9"/>
  <c r="EN64" i="9"/>
  <c r="DR64" i="9"/>
  <c r="BO54" i="9"/>
  <c r="CK54" i="9" s="1"/>
  <c r="FU54" i="9"/>
  <c r="AZ8" i="9"/>
  <c r="BV8" i="9" s="1"/>
  <c r="EJ8" i="9"/>
  <c r="FF8" i="9" s="1"/>
  <c r="FP44" i="9"/>
  <c r="BK106" i="9"/>
  <c r="CG106" i="9" s="1"/>
  <c r="FQ106" i="9"/>
  <c r="DY106" i="9"/>
  <c r="FF16" i="9"/>
  <c r="BA23" i="9"/>
  <c r="BW23" i="9" s="1"/>
  <c r="FG23" i="9"/>
  <c r="CS23" i="9"/>
  <c r="DO23" i="9"/>
  <c r="BE102" i="9"/>
  <c r="CA102" i="9" s="1"/>
  <c r="DS102" i="9"/>
  <c r="DU78" i="9"/>
  <c r="FL88" i="9"/>
  <c r="BD82" i="9"/>
  <c r="BZ82" i="9" s="1"/>
  <c r="DR82" i="9"/>
  <c r="FJ82" i="9"/>
  <c r="BF77" i="9"/>
  <c r="CB77" i="9" s="1"/>
  <c r="DT77" i="9"/>
  <c r="FL77" i="9"/>
  <c r="EP77" i="9"/>
  <c r="CX77" i="9"/>
  <c r="BM11" i="9"/>
  <c r="CI11" i="9" s="1"/>
  <c r="DE11" i="9"/>
  <c r="EA11" i="9"/>
  <c r="EW11" i="9"/>
  <c r="FS11" i="9"/>
  <c r="DE88" i="9"/>
  <c r="ED20" i="9"/>
  <c r="BC11" i="9"/>
  <c r="BY11" i="9" s="1"/>
  <c r="N11" i="8"/>
  <c r="DV101" i="9"/>
  <c r="EQ72" i="9"/>
  <c r="BC34" i="9"/>
  <c r="BY34" i="9" s="1"/>
  <c r="DQ34" i="9"/>
  <c r="DV58" i="9"/>
  <c r="BI42" i="9"/>
  <c r="CE42" i="9" s="1"/>
  <c r="ES42" i="9"/>
  <c r="FO42" i="9"/>
  <c r="DA42" i="9"/>
  <c r="BM63" i="9"/>
  <c r="CI63" i="9" s="1"/>
  <c r="EW63" i="9"/>
  <c r="FS63" i="9"/>
  <c r="DE63" i="9"/>
  <c r="EA63" i="9"/>
  <c r="DG27" i="9"/>
  <c r="BD25" i="9"/>
  <c r="BZ25" i="9" s="1"/>
  <c r="DR25" i="9"/>
  <c r="EN25" i="9"/>
  <c r="BF15" i="9"/>
  <c r="CB15" i="9" s="1"/>
  <c r="EP15" i="9"/>
  <c r="BO87" i="9"/>
  <c r="CK87" i="9" s="1"/>
  <c r="EC87" i="9"/>
  <c r="FU87" i="9"/>
  <c r="EL68" i="9"/>
  <c r="EB34" i="9"/>
  <c r="BA82" i="9"/>
  <c r="BW82" i="9" s="1"/>
  <c r="FG82" i="9"/>
  <c r="CS82" i="9"/>
  <c r="EK82" i="9"/>
  <c r="DO82" i="9"/>
  <c r="BO89" i="9"/>
  <c r="CK89" i="9" s="1"/>
  <c r="FU89" i="9"/>
  <c r="EY89" i="9"/>
  <c r="DG89" i="9"/>
  <c r="FL42" i="9"/>
  <c r="EO23" i="9"/>
  <c r="FO60" i="9"/>
  <c r="CV43" i="9"/>
  <c r="FJ20" i="9"/>
  <c r="CW48" i="9"/>
  <c r="FJ81" i="9"/>
  <c r="BH89" i="9"/>
  <c r="CD89" i="9" s="1"/>
  <c r="ER89" i="9"/>
  <c r="EG52" i="9"/>
  <c r="BF65" i="9"/>
  <c r="CB65" i="9" s="1"/>
  <c r="DT65" i="9"/>
  <c r="AZ101" i="9"/>
  <c r="BV101" i="9" s="1"/>
  <c r="CR101" i="9"/>
  <c r="BI27" i="9"/>
  <c r="CE27" i="9" s="1"/>
  <c r="DA27" i="9"/>
  <c r="BJ26" i="9"/>
  <c r="CF26" i="9" s="1"/>
  <c r="DB26" i="9"/>
  <c r="DX26" i="9"/>
  <c r="FP26" i="9"/>
  <c r="ET26" i="9"/>
  <c r="CP101" i="9"/>
  <c r="EH70" i="9"/>
  <c r="BA87" i="9"/>
  <c r="BW87" i="9" s="1"/>
  <c r="EK87" i="9"/>
  <c r="DO87" i="9"/>
  <c r="FG87" i="9"/>
  <c r="CX42" i="9"/>
  <c r="DA60" i="9"/>
  <c r="BF60" i="9"/>
  <c r="CB60" i="9" s="1"/>
  <c r="FL60" i="9"/>
  <c r="EP60" i="9"/>
  <c r="CU36" i="9"/>
  <c r="BF17" i="9"/>
  <c r="CB17" i="9" s="1"/>
  <c r="CX17" i="9"/>
  <c r="CU68" i="9"/>
  <c r="FF69" i="9"/>
  <c r="FF101" i="9"/>
  <c r="BH40" i="9"/>
  <c r="CD40" i="9" s="1"/>
  <c r="ER40" i="9"/>
  <c r="FM86" i="9"/>
  <c r="BH72" i="9"/>
  <c r="CD72" i="9" s="1"/>
  <c r="FN72" i="9"/>
  <c r="BI21" i="9"/>
  <c r="CE21" i="9" s="1"/>
  <c r="FO21" i="9"/>
  <c r="EO22" i="9"/>
  <c r="BM38" i="9"/>
  <c r="CI38" i="9" s="1"/>
  <c r="DE38" i="9"/>
  <c r="AZ84" i="9"/>
  <c r="BV84" i="9" s="1"/>
  <c r="EJ84" i="9"/>
  <c r="FF84" i="9"/>
  <c r="CR84" i="9"/>
  <c r="FN78" i="9"/>
  <c r="AX60" i="9"/>
  <c r="BT60" i="9" s="1"/>
  <c r="EH60" i="9"/>
  <c r="CW47" i="9"/>
  <c r="CX23" i="9"/>
  <c r="FK94" i="9"/>
  <c r="ER34" i="9"/>
  <c r="FM71" i="9"/>
  <c r="FN83" i="9"/>
  <c r="EP73" i="9"/>
  <c r="EM67" i="9"/>
  <c r="BD53" i="9"/>
  <c r="BZ53" i="9" s="1"/>
  <c r="FJ53" i="9"/>
  <c r="DR53" i="9"/>
  <c r="CZ72" i="9"/>
  <c r="DW21" i="9"/>
  <c r="DR90" i="9"/>
  <c r="BH76" i="9"/>
  <c r="CD76" i="9" s="1"/>
  <c r="FN76" i="9"/>
  <c r="ER76" i="9"/>
  <c r="EP23" i="9"/>
  <c r="CX26" i="9"/>
  <c r="EQ81" i="9"/>
  <c r="FK57" i="9"/>
  <c r="FN34" i="9"/>
  <c r="DT44" i="9"/>
  <c r="EQ71" i="9"/>
  <c r="BG66" i="9"/>
  <c r="CC66" i="9" s="1"/>
  <c r="FM66" i="9"/>
  <c r="DU66" i="9"/>
  <c r="CV84" i="9"/>
  <c r="DR51" i="9"/>
  <c r="CX62" i="9"/>
  <c r="EQ31" i="9"/>
  <c r="BC43" i="9"/>
  <c r="BY43" i="9" s="1"/>
  <c r="DQ43" i="9"/>
  <c r="CU43" i="9"/>
  <c r="BD56" i="9"/>
  <c r="BZ56" i="9" s="1"/>
  <c r="CV56" i="9"/>
  <c r="EN56" i="9"/>
  <c r="DS92" i="9"/>
  <c r="CZ83" i="9"/>
  <c r="DW88" i="9"/>
  <c r="FL73" i="9"/>
  <c r="FL18" i="9"/>
  <c r="CY86" i="9"/>
  <c r="FI52" i="9"/>
  <c r="DV72" i="9"/>
  <c r="BI102" i="9"/>
  <c r="CE102" i="9" s="1"/>
  <c r="DW102" i="9"/>
  <c r="ES21" i="9"/>
  <c r="EW97" i="9"/>
  <c r="EW38" i="9"/>
  <c r="FV33" i="9"/>
  <c r="EU97" i="9"/>
  <c r="BH107" i="9"/>
  <c r="CD107" i="9" s="1"/>
  <c r="CZ107" i="9"/>
  <c r="DV78" i="9"/>
  <c r="BI82" i="9"/>
  <c r="CE82" i="9" s="1"/>
  <c r="FO82" i="9"/>
  <c r="FK106" i="9"/>
  <c r="CW19" i="9"/>
  <c r="DD90" i="9"/>
  <c r="DL95" i="9"/>
  <c r="BM61" i="9"/>
  <c r="CI61" i="9" s="1"/>
  <c r="DE61" i="9"/>
  <c r="FS61" i="9"/>
  <c r="FU90" i="9"/>
  <c r="ED82" i="9"/>
  <c r="BK40" i="9"/>
  <c r="CG40" i="9" s="1"/>
  <c r="FQ40" i="9"/>
  <c r="EU98" i="9"/>
  <c r="BD67" i="9"/>
  <c r="BZ67" i="9" s="1"/>
  <c r="EN67" i="9"/>
  <c r="FJ67" i="9"/>
  <c r="DR67" i="9"/>
  <c r="EC54" i="9"/>
  <c r="CR8" i="9"/>
  <c r="DC106" i="9"/>
  <c r="BP81" i="9"/>
  <c r="CL81" i="9" s="1"/>
  <c r="ED81" i="9"/>
  <c r="DH81" i="9"/>
  <c r="FV81" i="9"/>
  <c r="EK23" i="9"/>
  <c r="BF33" i="9"/>
  <c r="CB33" i="9" s="1"/>
  <c r="CX33" i="9"/>
  <c r="FL33" i="9"/>
  <c r="BG61" i="9"/>
  <c r="CC61" i="9" s="1"/>
  <c r="EQ61" i="9"/>
  <c r="BC50" i="9"/>
  <c r="BY50" i="9" s="1"/>
  <c r="DQ50" i="9"/>
  <c r="FI50" i="9"/>
  <c r="EM50" i="9"/>
  <c r="CW102" i="9"/>
  <c r="FU103" i="9"/>
  <c r="BG97" i="9"/>
  <c r="CC97" i="9" s="1"/>
  <c r="FM97" i="9"/>
  <c r="EQ97" i="9"/>
  <c r="BH8" i="9"/>
  <c r="CD8" i="9" s="1"/>
  <c r="ER8" i="9"/>
  <c r="FN8" i="9"/>
  <c r="DV8" i="9"/>
  <c r="CZ8" i="9"/>
  <c r="AZ97" i="9"/>
  <c r="BV97" i="9" s="1"/>
  <c r="EJ97" i="9"/>
  <c r="DN97" i="9"/>
  <c r="FF97" i="9"/>
  <c r="CV82" i="9"/>
  <c r="AZ66" i="9"/>
  <c r="BV66" i="9" s="1"/>
  <c r="EJ66" i="9"/>
  <c r="CR66" i="9"/>
  <c r="FF66" i="9"/>
  <c r="DN66" i="9"/>
  <c r="AW94" i="9"/>
  <c r="BS94" i="9" s="1"/>
  <c r="DK94" i="9"/>
  <c r="BK107" i="9"/>
  <c r="CG107" i="9" s="1"/>
  <c r="DC107" i="9"/>
  <c r="FQ107" i="9"/>
  <c r="EU107" i="9"/>
  <c r="DY107" i="9"/>
  <c r="BO57" i="9"/>
  <c r="CK57" i="9" s="1"/>
  <c r="DG57" i="9"/>
  <c r="FU57" i="9"/>
  <c r="EC57" i="9"/>
  <c r="BP86" i="9"/>
  <c r="CL86" i="9" s="1"/>
  <c r="EZ86" i="9"/>
  <c r="ED86" i="9"/>
  <c r="BJ76" i="9"/>
  <c r="CF76" i="9" s="1"/>
  <c r="DX76" i="9"/>
  <c r="BD60" i="9"/>
  <c r="BZ60" i="9" s="1"/>
  <c r="DR60" i="9"/>
  <c r="EN60" i="9"/>
  <c r="CY85" i="9"/>
  <c r="BE94" i="9"/>
  <c r="CA94" i="9" s="1"/>
  <c r="DS94" i="9"/>
  <c r="EO94" i="9"/>
  <c r="BK62" i="9"/>
  <c r="CG62" i="9" s="1"/>
  <c r="DC62" i="9"/>
  <c r="DY62" i="9"/>
  <c r="EU62" i="9"/>
  <c r="FQ62" i="9"/>
  <c r="AW83" i="9"/>
  <c r="BS83" i="9" s="1"/>
  <c r="FC83" i="9"/>
  <c r="DK83" i="9"/>
  <c r="EG83" i="9"/>
  <c r="BK59" i="9"/>
  <c r="CG59" i="9" s="1"/>
  <c r="DC59" i="9"/>
  <c r="DY59" i="9"/>
  <c r="FQ59" i="9"/>
  <c r="BJ44" i="9"/>
  <c r="CF44" i="9" s="1"/>
  <c r="DB44" i="9"/>
  <c r="ET44" i="9"/>
  <c r="CX95" i="9"/>
  <c r="DT79" i="9"/>
  <c r="DU44" i="9"/>
  <c r="FJ70" i="9"/>
  <c r="CX18" i="9"/>
  <c r="DL60" i="9"/>
  <c r="DW74" i="9"/>
  <c r="FL34" i="9"/>
  <c r="CY44" i="9"/>
  <c r="CX97" i="9"/>
  <c r="DU45" i="9"/>
  <c r="FI47" i="9"/>
  <c r="FJ90" i="9"/>
  <c r="CV107" i="9"/>
  <c r="FK29" i="9"/>
  <c r="CZ76" i="9"/>
  <c r="BH88" i="9"/>
  <c r="CD88" i="9" s="1"/>
  <c r="DV88" i="9"/>
  <c r="CZ88" i="9"/>
  <c r="FO74" i="9"/>
  <c r="BF100" i="9"/>
  <c r="CB100" i="9" s="1"/>
  <c r="DT100" i="9"/>
  <c r="DS44" i="9"/>
  <c r="EO83" i="9"/>
  <c r="EP26" i="9"/>
  <c r="DU84" i="9"/>
  <c r="BC107" i="9"/>
  <c r="BY107" i="9" s="1"/>
  <c r="EM107" i="9"/>
  <c r="DS57" i="9"/>
  <c r="CZ34" i="9"/>
  <c r="CX44" i="9"/>
  <c r="EQ63" i="9"/>
  <c r="CV50" i="9"/>
  <c r="EN51" i="9"/>
  <c r="EP87" i="9"/>
  <c r="BF40" i="9"/>
  <c r="CB40" i="9" s="1"/>
  <c r="EP40" i="9"/>
  <c r="EM43" i="9"/>
  <c r="FJ56" i="9"/>
  <c r="FK70" i="9"/>
  <c r="BH31" i="9"/>
  <c r="CD31" i="9" s="1"/>
  <c r="CZ31" i="9"/>
  <c r="DV83" i="9"/>
  <c r="DT73" i="9"/>
  <c r="BF24" i="9"/>
  <c r="CB24" i="9" s="1"/>
  <c r="CX24" i="9"/>
  <c r="BG75" i="9"/>
  <c r="CC75" i="9" s="1"/>
  <c r="EQ75" i="9"/>
  <c r="FM75" i="9"/>
  <c r="BD104" i="9"/>
  <c r="BZ104" i="9" s="1"/>
  <c r="DR104" i="9"/>
  <c r="EN104" i="9"/>
  <c r="FJ104" i="9"/>
  <c r="ER72" i="9"/>
  <c r="DW20" i="9"/>
  <c r="DW64" i="9"/>
  <c r="BN71" i="9"/>
  <c r="CJ71" i="9" s="1"/>
  <c r="FT71" i="9"/>
  <c r="FS97" i="9"/>
  <c r="AW99" i="9"/>
  <c r="BS99" i="9" s="1"/>
  <c r="CO99" i="9"/>
  <c r="FC99" i="9"/>
  <c r="DK99" i="9"/>
  <c r="FU99" i="9"/>
  <c r="AX81" i="9"/>
  <c r="BT81" i="9" s="1"/>
  <c r="FD81" i="9"/>
  <c r="EH81" i="9"/>
  <c r="EB13" i="9"/>
  <c r="BM10" i="9"/>
  <c r="CI10" i="9" s="1"/>
  <c r="EA10" i="9"/>
  <c r="DE10" i="9"/>
  <c r="EW10" i="9"/>
  <c r="FS10" i="9"/>
  <c r="EZ33" i="9"/>
  <c r="CS21" i="9"/>
  <c r="DC97" i="9"/>
  <c r="DV107" i="9"/>
  <c r="ER78" i="9"/>
  <c r="BI70" i="9"/>
  <c r="CE70" i="9" s="1"/>
  <c r="ES70" i="9"/>
  <c r="FO70" i="9"/>
  <c r="DW70" i="9"/>
  <c r="DA70" i="9"/>
  <c r="DS19" i="9"/>
  <c r="BL45" i="9"/>
  <c r="CH45" i="9" s="1"/>
  <c r="DD45" i="9"/>
  <c r="FD95" i="9"/>
  <c r="BN103" i="9"/>
  <c r="CJ103" i="9" s="1"/>
  <c r="EX103" i="9"/>
  <c r="BN17" i="9"/>
  <c r="CJ17" i="9" s="1"/>
  <c r="FT17" i="9"/>
  <c r="DF17" i="9"/>
  <c r="EA61" i="9"/>
  <c r="EZ82" i="9"/>
  <c r="DC40" i="9"/>
  <c r="BB43" i="9"/>
  <c r="BX43" i="9" s="1"/>
  <c r="EL43" i="9"/>
  <c r="DY98" i="9"/>
  <c r="CV67" i="9"/>
  <c r="EX59" i="9"/>
  <c r="BB107" i="9"/>
  <c r="BX107" i="9" s="1"/>
  <c r="EL107" i="9"/>
  <c r="AW63" i="9"/>
  <c r="BS63" i="9" s="1"/>
  <c r="EG63" i="9"/>
  <c r="DK63" i="9"/>
  <c r="FE65" i="9"/>
  <c r="EZ81" i="9"/>
  <c r="BA60" i="9"/>
  <c r="BW60" i="9" s="1"/>
  <c r="DO60" i="9"/>
  <c r="FG60" i="9"/>
  <c r="EK60" i="9"/>
  <c r="CS60" i="9"/>
  <c r="AX55" i="9"/>
  <c r="BT55" i="9" s="1"/>
  <c r="CP55" i="9"/>
  <c r="DL55" i="9"/>
  <c r="EH55" i="9"/>
  <c r="BD99" i="9"/>
  <c r="BZ99" i="9" s="1"/>
  <c r="FJ99" i="9"/>
  <c r="CV99" i="9"/>
  <c r="AY88" i="9"/>
  <c r="BU88" i="9" s="1"/>
  <c r="FE88" i="9"/>
  <c r="DM88" i="9"/>
  <c r="BK57" i="9"/>
  <c r="CG57" i="9" s="1"/>
  <c r="DC57" i="9"/>
  <c r="EU57" i="9"/>
  <c r="BE79" i="9"/>
  <c r="CA79" i="9" s="1"/>
  <c r="EO79" i="9"/>
  <c r="FK79" i="9"/>
  <c r="AX79" i="9"/>
  <c r="BT79" i="9" s="1"/>
  <c r="CP79" i="9"/>
  <c r="DL79" i="9"/>
  <c r="FD79" i="9"/>
  <c r="EN82" i="9"/>
  <c r="BE97" i="9"/>
  <c r="CA97" i="9" s="1"/>
  <c r="FK97" i="9"/>
  <c r="EO97" i="9"/>
  <c r="DS97" i="9"/>
  <c r="CW97" i="9"/>
  <c r="BO80" i="9"/>
  <c r="CK80" i="9" s="1"/>
  <c r="EY80" i="9"/>
  <c r="FU80" i="9"/>
  <c r="EC80" i="9"/>
  <c r="DG80" i="9"/>
  <c r="BF23" i="9"/>
  <c r="CB23" i="9" s="1"/>
  <c r="FL23" i="9"/>
  <c r="BG44" i="9"/>
  <c r="CC44" i="9" s="1"/>
  <c r="EQ44" i="9"/>
  <c r="EO57" i="9"/>
  <c r="BE92" i="9"/>
  <c r="CA92" i="9" s="1"/>
  <c r="FK92" i="9"/>
  <c r="ER58" i="9"/>
  <c r="BC52" i="9"/>
  <c r="BY52" i="9" s="1"/>
  <c r="DQ52" i="9"/>
  <c r="EM52" i="9"/>
  <c r="DV18" i="9"/>
  <c r="ES20" i="9"/>
  <c r="ES64" i="9"/>
  <c r="DF16" i="9"/>
  <c r="BM48" i="9"/>
  <c r="CI48" i="9" s="1"/>
  <c r="EW48" i="9"/>
  <c r="AZ95" i="9"/>
  <c r="BV95" i="9" s="1"/>
  <c r="FF95" i="9"/>
  <c r="CR95" i="9"/>
  <c r="DN95" i="9"/>
  <c r="DY97" i="9"/>
  <c r="EH95" i="9"/>
  <c r="BO90" i="9"/>
  <c r="CK90" i="9" s="1"/>
  <c r="EY90" i="9"/>
  <c r="BP80" i="9"/>
  <c r="CL80" i="9" s="1"/>
  <c r="EZ80" i="9"/>
  <c r="ED80" i="9"/>
  <c r="BF80" i="9"/>
  <c r="CB80" i="9" s="1"/>
  <c r="DT80" i="9"/>
  <c r="EB102" i="9"/>
  <c r="BL47" i="9"/>
  <c r="CH47" i="9" s="1"/>
  <c r="DZ47" i="9"/>
  <c r="AY77" i="9"/>
  <c r="BU77" i="9" s="1"/>
  <c r="FE77" i="9"/>
  <c r="CQ77" i="9"/>
  <c r="DM77" i="9"/>
  <c r="BH106" i="9"/>
  <c r="CD106" i="9" s="1"/>
  <c r="FN106" i="9"/>
  <c r="CZ106" i="9"/>
  <c r="ER106" i="9"/>
  <c r="DV106" i="9"/>
  <c r="BO103" i="9"/>
  <c r="CK103" i="9" s="1"/>
  <c r="EY103" i="9"/>
  <c r="EC103" i="9"/>
  <c r="AZ103" i="9"/>
  <c r="BV103" i="9" s="1"/>
  <c r="FF103" i="9"/>
  <c r="EJ103" i="9"/>
  <c r="CR103" i="9"/>
  <c r="DN103" i="9"/>
  <c r="BL11" i="9"/>
  <c r="CH11" i="9" s="1"/>
  <c r="EV11" i="9"/>
  <c r="DZ11" i="9"/>
  <c r="DD11" i="9"/>
  <c r="BF71" i="9"/>
  <c r="CB71" i="9" s="1"/>
  <c r="EP71" i="9"/>
  <c r="FL71" i="9"/>
  <c r="CX71" i="9"/>
  <c r="DT71" i="9"/>
  <c r="BF25" i="9"/>
  <c r="CB25" i="9" s="1"/>
  <c r="DT25" i="9"/>
  <c r="CX25" i="9"/>
  <c r="BF97" i="9"/>
  <c r="CB97" i="9" s="1"/>
  <c r="FL97" i="9"/>
  <c r="DT97" i="9"/>
  <c r="BG84" i="9"/>
  <c r="CC84" i="9" s="1"/>
  <c r="EQ84" i="9"/>
  <c r="BF44" i="9"/>
  <c r="CB44" i="9" s="1"/>
  <c r="FL44" i="9"/>
  <c r="BG63" i="9"/>
  <c r="CC63" i="9" s="1"/>
  <c r="FM63" i="9"/>
  <c r="CV38" i="9"/>
  <c r="BI92" i="9"/>
  <c r="CE92" i="9" s="1"/>
  <c r="ES92" i="9"/>
  <c r="FO20" i="9"/>
  <c r="DA64" i="9"/>
  <c r="EI86" i="9"/>
  <c r="BB92" i="9"/>
  <c r="BX92" i="9" s="1"/>
  <c r="CT92" i="9"/>
  <c r="EL92" i="9"/>
  <c r="DP92" i="9"/>
  <c r="BA47" i="9"/>
  <c r="BW47" i="9" s="1"/>
  <c r="EK47" i="9"/>
  <c r="CS47" i="9"/>
  <c r="FG47" i="9"/>
  <c r="AW70" i="9"/>
  <c r="BS70" i="9" s="1"/>
  <c r="DK70" i="9"/>
  <c r="BN23" i="9"/>
  <c r="CJ23" i="9" s="1"/>
  <c r="DF23" i="9"/>
  <c r="FT23" i="9"/>
  <c r="EB23" i="9"/>
  <c r="BA37" i="9"/>
  <c r="BW37" i="9" s="1"/>
  <c r="EK37" i="9"/>
  <c r="FG37" i="9"/>
  <c r="DO37" i="9"/>
  <c r="BK58" i="9"/>
  <c r="CG58" i="9" s="1"/>
  <c r="EU58" i="9"/>
  <c r="DY58" i="9"/>
  <c r="FQ58" i="9"/>
  <c r="BI12" i="9"/>
  <c r="CE12" i="9" s="1"/>
  <c r="ES12" i="9"/>
  <c r="DW12" i="9"/>
  <c r="AW38" i="9"/>
  <c r="BS38" i="9" s="1"/>
  <c r="EG38" i="9"/>
  <c r="DZ35" i="9"/>
  <c r="FT34" i="9"/>
  <c r="BN57" i="9"/>
  <c r="CJ57" i="9" s="1"/>
  <c r="EX57" i="9"/>
  <c r="DF57" i="9"/>
  <c r="FT57" i="9"/>
  <c r="EB57" i="9"/>
  <c r="BG18" i="9"/>
  <c r="CC18" i="9" s="1"/>
  <c r="DU18" i="9"/>
  <c r="FM18" i="9"/>
  <c r="CY18" i="9"/>
  <c r="EQ18" i="9"/>
  <c r="BG92" i="9"/>
  <c r="CC92" i="9" s="1"/>
  <c r="CY92" i="9"/>
  <c r="EQ92" i="9"/>
  <c r="FM92" i="9"/>
  <c r="DU92" i="9"/>
  <c r="BO68" i="9"/>
  <c r="CK68" i="9" s="1"/>
  <c r="EC68" i="9"/>
  <c r="EY68" i="9"/>
  <c r="FU68" i="9"/>
  <c r="DG68" i="9"/>
  <c r="BB42" i="9"/>
  <c r="BX42" i="9" s="1"/>
  <c r="EL42" i="9"/>
  <c r="FH42" i="9"/>
  <c r="BO66" i="9"/>
  <c r="CK66" i="9" s="1"/>
  <c r="EY66" i="9"/>
  <c r="EC66" i="9"/>
  <c r="DG66" i="9"/>
  <c r="BE104" i="9"/>
  <c r="CA104" i="9" s="1"/>
  <c r="DS104" i="9"/>
  <c r="CW104" i="9"/>
  <c r="CY72" i="9"/>
  <c r="DV89" i="9"/>
  <c r="AY21" i="9"/>
  <c r="BU21" i="9" s="1"/>
  <c r="EI21" i="9"/>
  <c r="BP9" i="9"/>
  <c r="CL9" i="9" s="1"/>
  <c r="EZ9" i="9"/>
  <c r="ED9" i="9"/>
  <c r="DU32" i="9"/>
  <c r="ED8" i="9"/>
  <c r="DE86" i="9"/>
  <c r="BH17" i="9"/>
  <c r="CD17" i="9" s="1"/>
  <c r="FN17" i="9"/>
  <c r="FV51" i="9"/>
  <c r="DN105" i="9"/>
  <c r="BM65" i="9"/>
  <c r="CI65" i="9" s="1"/>
  <c r="DE65" i="9"/>
  <c r="EW65" i="9"/>
  <c r="FS65" i="9"/>
  <c r="EO98" i="9"/>
  <c r="BO76" i="9"/>
  <c r="CK76" i="9" s="1"/>
  <c r="EY76" i="9"/>
  <c r="EC76" i="9"/>
  <c r="DG76" i="9"/>
  <c r="FU76" i="9"/>
  <c r="EC43" i="9"/>
  <c r="DT70" i="9"/>
  <c r="BG80" i="9"/>
  <c r="CC80" i="9" s="1"/>
  <c r="CY80" i="9"/>
  <c r="EO104" i="9"/>
  <c r="CW23" i="9"/>
  <c r="ER96" i="9"/>
  <c r="DW90" i="9"/>
  <c r="DW65" i="9"/>
  <c r="BF69" i="9"/>
  <c r="CB69" i="9" s="1"/>
  <c r="FL69" i="9"/>
  <c r="DT69" i="9"/>
  <c r="CX69" i="9"/>
  <c r="CY90" i="9"/>
  <c r="FJ86" i="9"/>
  <c r="FK28" i="9"/>
  <c r="BF47" i="9"/>
  <c r="CB47" i="9" s="1"/>
  <c r="CX47" i="9"/>
  <c r="FL47" i="9"/>
  <c r="DR27" i="9"/>
  <c r="ER90" i="9"/>
  <c r="CX60" i="9"/>
  <c r="FM99" i="9"/>
  <c r="CY67" i="9"/>
  <c r="DQ101" i="9"/>
  <c r="FI81" i="9"/>
  <c r="EN20" i="9"/>
  <c r="FM107" i="9"/>
  <c r="FI36" i="9"/>
  <c r="BD96" i="9"/>
  <c r="BZ96" i="9" s="1"/>
  <c r="CV96" i="9"/>
  <c r="EN19" i="9"/>
  <c r="BE60" i="9"/>
  <c r="CA60" i="9" s="1"/>
  <c r="DS60" i="9"/>
  <c r="DT17" i="9"/>
  <c r="CY59" i="9"/>
  <c r="CV98" i="9"/>
  <c r="DQ68" i="9"/>
  <c r="EO91" i="9"/>
  <c r="FN89" i="9"/>
  <c r="BH95" i="9"/>
  <c r="CD95" i="9" s="1"/>
  <c r="DV95" i="9"/>
  <c r="FO71" i="9"/>
  <c r="BI18" i="9"/>
  <c r="CE18" i="9" s="1"/>
  <c r="ES18" i="9"/>
  <c r="FC60" i="9"/>
  <c r="FD35" i="9"/>
  <c r="BN100" i="9"/>
  <c r="CJ100" i="9" s="1"/>
  <c r="EX100" i="9"/>
  <c r="FT100" i="9"/>
  <c r="DM28" i="9"/>
  <c r="DH21" i="9"/>
  <c r="ET98" i="9"/>
  <c r="CR69" i="9"/>
  <c r="BO75" i="9"/>
  <c r="CK75" i="9" s="1"/>
  <c r="EC75" i="9"/>
  <c r="DG75" i="9"/>
  <c r="DP101" i="9"/>
  <c r="BF107" i="9"/>
  <c r="CB107" i="9" s="1"/>
  <c r="FL107" i="9"/>
  <c r="CX107" i="9"/>
  <c r="BF39" i="9"/>
  <c r="CB39" i="9" s="1"/>
  <c r="FL39" i="9"/>
  <c r="DT39" i="9"/>
  <c r="CW34" i="9"/>
  <c r="DH9" i="9"/>
  <c r="CS99" i="9"/>
  <c r="BF91" i="9"/>
  <c r="CB91" i="9" s="1"/>
  <c r="FL91" i="9"/>
  <c r="BA91" i="9"/>
  <c r="BW91" i="9" s="1"/>
  <c r="CS91" i="9"/>
  <c r="DO91" i="9"/>
  <c r="FG91" i="9"/>
  <c r="EP55" i="9"/>
  <c r="AX11" i="9"/>
  <c r="BT11" i="9" s="1"/>
  <c r="I11" i="8"/>
  <c r="EH11" i="9"/>
  <c r="FD11" i="9"/>
  <c r="EC49" i="9"/>
  <c r="DP91" i="9"/>
  <c r="CY32" i="9"/>
  <c r="BD48" i="9"/>
  <c r="BZ48" i="9" s="1"/>
  <c r="DR48" i="9"/>
  <c r="CV48" i="9"/>
  <c r="BE33" i="9"/>
  <c r="CA33" i="9" s="1"/>
  <c r="DS33" i="9"/>
  <c r="DV40" i="9"/>
  <c r="BI63" i="9"/>
  <c r="CE63" i="9" s="1"/>
  <c r="FO63" i="9"/>
  <c r="DA63" i="9"/>
  <c r="ES63" i="9"/>
  <c r="DW63" i="9"/>
  <c r="DN21" i="9"/>
  <c r="BD12" i="9"/>
  <c r="BZ12" i="9" s="1"/>
  <c r="DR12" i="9"/>
  <c r="EN12" i="9"/>
  <c r="BE30" i="9"/>
  <c r="CA30" i="9" s="1"/>
  <c r="CW30" i="9"/>
  <c r="FK30" i="9"/>
  <c r="EO30" i="9"/>
  <c r="DV17" i="9"/>
  <c r="BB23" i="9"/>
  <c r="BX23" i="9" s="1"/>
  <c r="FH23" i="9"/>
  <c r="EL23" i="9"/>
  <c r="CT23" i="9"/>
  <c r="DP23" i="9"/>
  <c r="AW44" i="9"/>
  <c r="BS44" i="9" s="1"/>
  <c r="EG44" i="9"/>
  <c r="CO44" i="9"/>
  <c r="DK44" i="9"/>
  <c r="FC44" i="9"/>
  <c r="BJ58" i="9"/>
  <c r="CF58" i="9" s="1"/>
  <c r="ET58" i="9"/>
  <c r="FP58" i="9"/>
  <c r="DX58" i="9"/>
  <c r="BH61" i="9"/>
  <c r="CD61" i="9" s="1"/>
  <c r="FN61" i="9"/>
  <c r="DV61" i="9"/>
  <c r="BM19" i="9"/>
  <c r="CI19" i="9" s="1"/>
  <c r="EA19" i="9"/>
  <c r="EW19" i="9"/>
  <c r="FS19" i="9"/>
  <c r="AZ60" i="9"/>
  <c r="BV60" i="9" s="1"/>
  <c r="EJ60" i="9"/>
  <c r="FF60" i="9"/>
  <c r="DN60" i="9"/>
  <c r="CR60" i="9"/>
  <c r="BN10" i="9"/>
  <c r="CJ10" i="9" s="1"/>
  <c r="FT10" i="9"/>
  <c r="EX10" i="9"/>
  <c r="DF10" i="9"/>
  <c r="EB10" i="9"/>
  <c r="BD30" i="9"/>
  <c r="BZ30" i="9" s="1"/>
  <c r="CV30" i="9"/>
  <c r="DR30" i="9"/>
  <c r="EN30" i="9"/>
  <c r="FJ30" i="9"/>
  <c r="EY43" i="9"/>
  <c r="AZ77" i="9"/>
  <c r="BV77" i="9" s="1"/>
  <c r="FF77" i="9"/>
  <c r="CR77" i="9"/>
  <c r="EJ77" i="9"/>
  <c r="BC69" i="9"/>
  <c r="BY69" i="9" s="1"/>
  <c r="EM69" i="9"/>
  <c r="CU69" i="9"/>
  <c r="DQ69" i="9"/>
  <c r="FI69" i="9"/>
  <c r="CO52" i="9"/>
  <c r="BC8" i="9"/>
  <c r="BY8" i="9" s="1"/>
  <c r="EM8" i="9"/>
  <c r="DQ8" i="9"/>
  <c r="BX8" i="9"/>
  <c r="M8" i="8" s="1"/>
  <c r="M7" i="8" s="1"/>
  <c r="CV27" i="9"/>
  <c r="DS87" i="9"/>
  <c r="DV84" i="9"/>
  <c r="DT60" i="9"/>
  <c r="EQ99" i="9"/>
  <c r="EQ67" i="9"/>
  <c r="EM87" i="9"/>
  <c r="BD39" i="9"/>
  <c r="BZ39" i="9" s="1"/>
  <c r="CV39" i="9"/>
  <c r="DR39" i="9"/>
  <c r="EM36" i="9"/>
  <c r="DR19" i="9"/>
  <c r="BE32" i="9"/>
  <c r="CA32" i="9" s="1"/>
  <c r="EO32" i="9"/>
  <c r="BH24" i="9"/>
  <c r="CD24" i="9" s="1"/>
  <c r="ER24" i="9"/>
  <c r="EP17" i="9"/>
  <c r="EQ59" i="9"/>
  <c r="DR98" i="9"/>
  <c r="EM68" i="9"/>
  <c r="CZ89" i="9"/>
  <c r="ES71" i="9"/>
  <c r="EH35" i="9"/>
  <c r="EI28" i="9"/>
  <c r="ED21" i="9"/>
  <c r="ED85" i="9"/>
  <c r="BC49" i="9"/>
  <c r="BY49" i="9" s="1"/>
  <c r="EM49" i="9"/>
  <c r="DQ49" i="9"/>
  <c r="CU49" i="9"/>
  <c r="EZ61" i="9"/>
  <c r="EY49" i="9"/>
  <c r="BB78" i="9"/>
  <c r="BX78" i="9" s="1"/>
  <c r="FH78" i="9"/>
  <c r="EL78" i="9"/>
  <c r="CT78" i="9"/>
  <c r="DB68" i="9"/>
  <c r="FN40" i="9"/>
  <c r="BN45" i="9"/>
  <c r="CJ45" i="9" s="1"/>
  <c r="EX45" i="9"/>
  <c r="DF45" i="9"/>
  <c r="EJ21" i="9"/>
  <c r="BE20" i="9"/>
  <c r="CA20" i="9" s="1"/>
  <c r="FK20" i="9"/>
  <c r="DS20" i="9"/>
  <c r="DV49" i="9"/>
  <c r="FI8" i="9"/>
  <c r="AZ31" i="9"/>
  <c r="BV31" i="9" s="1"/>
  <c r="CR31" i="9"/>
  <c r="FF31" i="9"/>
  <c r="EJ31" i="9"/>
  <c r="BP54" i="9"/>
  <c r="CL54" i="9" s="1"/>
  <c r="ED54" i="9"/>
  <c r="EZ54" i="9"/>
  <c r="DH54" i="9"/>
  <c r="FV54" i="9"/>
  <c r="AX51" i="9"/>
  <c r="BT51" i="9" s="1"/>
  <c r="FD51" i="9"/>
  <c r="CP51" i="9"/>
  <c r="DL51" i="9"/>
  <c r="EH51" i="9"/>
  <c r="BN99" i="9"/>
  <c r="CJ99" i="9" s="1"/>
  <c r="FT99" i="9"/>
  <c r="EX99" i="9"/>
  <c r="EB99" i="9"/>
  <c r="DF99" i="9"/>
  <c r="BI38" i="9"/>
  <c r="CE38" i="9" s="1"/>
  <c r="FO38" i="9"/>
  <c r="DA38" i="9"/>
  <c r="DW38" i="9"/>
  <c r="BH68" i="9"/>
  <c r="CD68" i="9" s="1"/>
  <c r="FN68" i="9"/>
  <c r="CZ68" i="9"/>
  <c r="BN105" i="9"/>
  <c r="CJ105" i="9" s="1"/>
  <c r="DF105" i="9"/>
  <c r="EB105" i="9"/>
  <c r="FT105" i="9"/>
  <c r="DV96" i="9"/>
  <c r="DU90" i="9"/>
  <c r="CV20" i="9"/>
  <c r="BE91" i="9"/>
  <c r="CA91" i="9" s="1"/>
  <c r="CW91" i="9"/>
  <c r="CQ28" i="9"/>
  <c r="FJ25" i="9"/>
  <c r="BC91" i="9"/>
  <c r="BY91" i="9" s="1"/>
  <c r="EM91" i="9"/>
  <c r="DQ91" i="9"/>
  <c r="FL15" i="9"/>
  <c r="FK34" i="9"/>
  <c r="FO27" i="9"/>
  <c r="BA99" i="9"/>
  <c r="BW99" i="9" s="1"/>
  <c r="DO99" i="9"/>
  <c r="BH93" i="9"/>
  <c r="CD93" i="9" s="1"/>
  <c r="DV93" i="9"/>
  <c r="FN93" i="9"/>
  <c r="AX41" i="9"/>
  <c r="BT41" i="9" s="1"/>
  <c r="FD41" i="9"/>
  <c r="EH41" i="9"/>
  <c r="CP41" i="9"/>
  <c r="DT55" i="9"/>
  <c r="DT104" i="9"/>
  <c r="DW13" i="9"/>
  <c r="FL70" i="9"/>
  <c r="BC105" i="9"/>
  <c r="BY105" i="9" s="1"/>
  <c r="FI105" i="9"/>
  <c r="DQ105" i="9"/>
  <c r="FK23" i="9"/>
  <c r="CZ96" i="9"/>
  <c r="ES90" i="9"/>
  <c r="ES65" i="9"/>
  <c r="BF96" i="9"/>
  <c r="CB96" i="9" s="1"/>
  <c r="FL96" i="9"/>
  <c r="DT96" i="9"/>
  <c r="EQ85" i="9"/>
  <c r="CV86" i="9"/>
  <c r="CW28" i="9"/>
  <c r="BH105" i="9"/>
  <c r="CD105" i="9" s="1"/>
  <c r="CZ105" i="9"/>
  <c r="DV105" i="9"/>
  <c r="EP70" i="9"/>
  <c r="EM105" i="9"/>
  <c r="FN96" i="9"/>
  <c r="CX96" i="9"/>
  <c r="FL8" i="9"/>
  <c r="DU85" i="9"/>
  <c r="FI92" i="9"/>
  <c r="FJ100" i="9"/>
  <c r="DR86" i="9"/>
  <c r="CY99" i="9"/>
  <c r="FM67" i="9"/>
  <c r="FI101" i="9"/>
  <c r="BG107" i="9"/>
  <c r="CC107" i="9" s="1"/>
  <c r="DU107" i="9"/>
  <c r="BC77" i="9"/>
  <c r="BY77" i="9" s="1"/>
  <c r="EM77" i="9"/>
  <c r="CV19" i="9"/>
  <c r="FL17" i="9"/>
  <c r="FM59" i="9"/>
  <c r="EN98" i="9"/>
  <c r="DS91" i="9"/>
  <c r="DV56" i="9"/>
  <c r="BI76" i="9"/>
  <c r="CE76" i="9" s="1"/>
  <c r="DW76" i="9"/>
  <c r="DA76" i="9"/>
  <c r="DA71" i="9"/>
  <c r="AW60" i="9"/>
  <c r="BS60" i="9" s="1"/>
  <c r="DK60" i="9"/>
  <c r="FU73" i="9"/>
  <c r="EK81" i="9"/>
  <c r="CT12" i="9"/>
  <c r="DX98" i="9"/>
  <c r="EG94" i="9"/>
  <c r="BJ91" i="9"/>
  <c r="CF91" i="9" s="1"/>
  <c r="ET91" i="9"/>
  <c r="EW43" i="9"/>
  <c r="EY75" i="9"/>
  <c r="DH86" i="9"/>
  <c r="BP95" i="9"/>
  <c r="CL95" i="9" s="1"/>
  <c r="EZ95" i="9"/>
  <c r="FV95" i="9"/>
  <c r="FP76" i="9"/>
  <c r="DQ30" i="9"/>
  <c r="BH33" i="9"/>
  <c r="CD33" i="9" s="1"/>
  <c r="DV33" i="9"/>
  <c r="CZ33" i="9"/>
  <c r="ES59" i="9"/>
  <c r="EP39" i="9"/>
  <c r="FJ60" i="9"/>
  <c r="ER51" i="9"/>
  <c r="DF51" i="9"/>
  <c r="AZ49" i="9"/>
  <c r="BV49" i="9" s="1"/>
  <c r="FF49" i="9"/>
  <c r="DH61" i="9"/>
  <c r="DT91" i="9"/>
  <c r="DX52" i="9"/>
  <c r="EW94" i="9"/>
  <c r="DG49" i="9"/>
  <c r="CW33" i="9"/>
  <c r="BH62" i="9"/>
  <c r="CD62" i="9" s="1"/>
  <c r="FN62" i="9"/>
  <c r="ER62" i="9"/>
  <c r="EB45" i="9"/>
  <c r="CR21" i="9"/>
  <c r="BG104" i="9"/>
  <c r="CC104" i="9" s="1"/>
  <c r="DU104" i="9"/>
  <c r="CY104" i="9"/>
  <c r="CW20" i="9"/>
  <c r="BI56" i="9"/>
  <c r="CE56" i="9" s="1"/>
  <c r="DA56" i="9"/>
  <c r="ES56" i="9"/>
  <c r="DW56" i="9"/>
  <c r="BM91" i="9"/>
  <c r="CI91" i="9" s="1"/>
  <c r="DE91" i="9"/>
  <c r="FS91" i="9"/>
  <c r="EA91" i="9"/>
  <c r="EP50" i="9"/>
  <c r="DN31" i="9"/>
  <c r="BA100" i="9"/>
  <c r="BW100" i="9" s="1"/>
  <c r="CS100" i="9"/>
  <c r="EK100" i="9"/>
  <c r="FG100" i="9"/>
  <c r="BK64" i="9"/>
  <c r="CG64" i="9" s="1"/>
  <c r="DY64" i="9"/>
  <c r="EU64" i="9"/>
  <c r="FQ64" i="9"/>
  <c r="BP88" i="9"/>
  <c r="CL88" i="9" s="1"/>
  <c r="EZ88" i="9"/>
  <c r="FV88" i="9"/>
  <c r="ED88" i="9"/>
  <c r="DH88" i="9"/>
  <c r="BC37" i="9"/>
  <c r="BY37" i="9" s="1"/>
  <c r="EM37" i="9"/>
  <c r="DQ37" i="9"/>
  <c r="FI37" i="9"/>
  <c r="BB13" i="9"/>
  <c r="BX13" i="9" s="1"/>
  <c r="DP13" i="9"/>
  <c r="CT13" i="9"/>
  <c r="FH13" i="9"/>
  <c r="ER68" i="9"/>
  <c r="EX105" i="9"/>
  <c r="BH13" i="9"/>
  <c r="CD13" i="9" s="1"/>
  <c r="DV13" i="9"/>
  <c r="ER13" i="9"/>
  <c r="CZ13" i="9"/>
  <c r="FN13" i="9"/>
  <c r="AX85" i="9"/>
  <c r="BT85" i="9" s="1"/>
  <c r="FD85" i="9"/>
  <c r="DL85" i="9"/>
  <c r="CP85" i="9"/>
  <c r="BP77" i="9"/>
  <c r="CL77" i="9" s="1"/>
  <c r="FV77" i="9"/>
  <c r="ED77" i="9"/>
  <c r="DH77" i="9"/>
  <c r="EZ77" i="9"/>
  <c r="AX36" i="9"/>
  <c r="BT36" i="9" s="1"/>
  <c r="CP36" i="9"/>
  <c r="DL36" i="9"/>
  <c r="BP73" i="9"/>
  <c r="CL73" i="9" s="1"/>
  <c r="DH73" i="9"/>
  <c r="FV73" i="9"/>
  <c r="BI17" i="9"/>
  <c r="CE17" i="9" s="1"/>
  <c r="DW17" i="9"/>
  <c r="DA17" i="9"/>
  <c r="ES17" i="9"/>
  <c r="BE58" i="9"/>
  <c r="CA58" i="9" s="1"/>
  <c r="DS58" i="9"/>
  <c r="CW58" i="9"/>
  <c r="FK58" i="9"/>
  <c r="EO58" i="9"/>
  <c r="BO9" i="9"/>
  <c r="CK9" i="9" s="1"/>
  <c r="DG9" i="9"/>
  <c r="EC9" i="9"/>
  <c r="EY9" i="9"/>
  <c r="FU9" i="9"/>
  <c r="BL103" i="9"/>
  <c r="CH103" i="9" s="1"/>
  <c r="DZ103" i="9"/>
  <c r="EV103" i="9"/>
  <c r="FR103" i="9"/>
  <c r="DD103" i="9"/>
  <c r="DU105" i="9"/>
  <c r="CW12" i="9"/>
  <c r="DU72" i="9"/>
  <c r="FJ38" i="9"/>
  <c r="BE13" i="9"/>
  <c r="CA13" i="9" s="1"/>
  <c r="FK13" i="9"/>
  <c r="DS13" i="9"/>
  <c r="AX98" i="9"/>
  <c r="BT98" i="9" s="1"/>
  <c r="EH98" i="9"/>
  <c r="EG70" i="9"/>
  <c r="FR35" i="9"/>
  <c r="BP78" i="9"/>
  <c r="CL78" i="9" s="1"/>
  <c r="DH78" i="9"/>
  <c r="FV78" i="9"/>
  <c r="ED78" i="9"/>
  <c r="BO23" i="9"/>
  <c r="CK23" i="9" s="1"/>
  <c r="DG23" i="9"/>
  <c r="EY23" i="9"/>
  <c r="EC23" i="9"/>
  <c r="FU23" i="9"/>
  <c r="BF75" i="9"/>
  <c r="CB75" i="9" s="1"/>
  <c r="CX75" i="9"/>
  <c r="EO13" i="9"/>
  <c r="DT15" i="9"/>
  <c r="DP63" i="9"/>
  <c r="EQ32" i="9"/>
  <c r="EP104" i="9"/>
  <c r="BE49" i="9"/>
  <c r="CA49" i="9" s="1"/>
  <c r="CW49" i="9"/>
  <c r="FK49" i="9"/>
  <c r="BP8" i="9"/>
  <c r="CL8" i="9" s="1"/>
  <c r="DH8" i="9"/>
  <c r="AW101" i="9"/>
  <c r="BS101" i="9" s="1"/>
  <c r="FC101" i="9"/>
  <c r="DK101" i="9"/>
  <c r="CO101" i="9"/>
  <c r="AZ105" i="9"/>
  <c r="BV105" i="9" s="1"/>
  <c r="EJ105" i="9"/>
  <c r="CR105" i="9"/>
  <c r="FM105" i="9"/>
  <c r="FU66" i="9"/>
  <c r="BI90" i="9"/>
  <c r="CE90" i="9" s="1"/>
  <c r="DA90" i="9"/>
  <c r="FM85" i="9"/>
  <c r="EN86" i="9"/>
  <c r="BE87" i="9"/>
  <c r="CA87" i="9" s="1"/>
  <c r="EO87" i="9"/>
  <c r="BH84" i="9"/>
  <c r="CD84" i="9" s="1"/>
  <c r="FN84" i="9"/>
  <c r="CZ84" i="9"/>
  <c r="BH63" i="9"/>
  <c r="CD63" i="9" s="1"/>
  <c r="DV63" i="9"/>
  <c r="CZ63" i="9"/>
  <c r="BC87" i="9"/>
  <c r="BY87" i="9" s="1"/>
  <c r="CU87" i="9"/>
  <c r="FI87" i="9"/>
  <c r="DT18" i="9"/>
  <c r="DU86" i="9"/>
  <c r="FJ98" i="9"/>
  <c r="BE51" i="9"/>
  <c r="CA51" i="9" s="1"/>
  <c r="DS51" i="9"/>
  <c r="EO51" i="9"/>
  <c r="CZ56" i="9"/>
  <c r="DW71" i="9"/>
  <c r="AW105" i="9"/>
  <c r="BS105" i="9" s="1"/>
  <c r="DK105" i="9"/>
  <c r="BP21" i="9"/>
  <c r="CL21" i="9" s="1"/>
  <c r="EZ21" i="9"/>
  <c r="BB93" i="9"/>
  <c r="BX93" i="9" s="1"/>
  <c r="DP93" i="9"/>
  <c r="EL93" i="9"/>
  <c r="CO94" i="9"/>
  <c r="BP85" i="9"/>
  <c r="CL85" i="9" s="1"/>
  <c r="FV85" i="9"/>
  <c r="DH85" i="9"/>
  <c r="EY57" i="9"/>
  <c r="FV86" i="9"/>
  <c r="DB76" i="9"/>
  <c r="CU30" i="9"/>
  <c r="CV60" i="9"/>
  <c r="BL65" i="9"/>
  <c r="CH65" i="9" s="1"/>
  <c r="DZ65" i="9"/>
  <c r="DD65" i="9"/>
  <c r="CP60" i="9"/>
  <c r="BO88" i="9"/>
  <c r="CK88" i="9" s="1"/>
  <c r="FU88" i="9"/>
  <c r="DG88" i="9"/>
  <c r="DT14" i="9"/>
  <c r="BD103" i="9"/>
  <c r="BZ103" i="9" s="1"/>
  <c r="CV103" i="9"/>
  <c r="DR103" i="9"/>
  <c r="FJ103" i="9"/>
  <c r="EN103" i="9"/>
  <c r="EG59" i="9"/>
  <c r="BJ68" i="9"/>
  <c r="CF68" i="9" s="1"/>
  <c r="FP68" i="9"/>
  <c r="BH49" i="9"/>
  <c r="CD49" i="9" s="1"/>
  <c r="CZ49" i="9"/>
  <c r="FN49" i="9"/>
  <c r="BC41" i="9"/>
  <c r="BY41" i="9" s="1"/>
  <c r="EM41" i="9"/>
  <c r="DQ41" i="9"/>
  <c r="CU41" i="9"/>
  <c r="CX50" i="9"/>
  <c r="BP71" i="9"/>
  <c r="CL71" i="9" s="1"/>
  <c r="FV71" i="9"/>
  <c r="DH71" i="9"/>
  <c r="EZ71" i="9"/>
  <c r="ED71" i="9"/>
  <c r="BB14" i="9"/>
  <c r="BX14" i="9" s="1"/>
  <c r="FH14" i="9"/>
  <c r="DP14" i="9"/>
  <c r="BC29" i="9"/>
  <c r="BY29" i="9" s="1"/>
  <c r="CU29" i="9"/>
  <c r="DQ29" i="9"/>
  <c r="FI29" i="9"/>
  <c r="EM29" i="9"/>
  <c r="BE82" i="9"/>
  <c r="CA82" i="9" s="1"/>
  <c r="EO82" i="9"/>
  <c r="BD61" i="9"/>
  <c r="BZ61" i="9" s="1"/>
  <c r="EN61" i="9"/>
  <c r="BI72" i="9"/>
  <c r="CE72" i="9" s="1"/>
  <c r="FO72" i="9"/>
  <c r="AZ11" i="9"/>
  <c r="BV11" i="9" s="1"/>
  <c r="CR11" i="9"/>
  <c r="EJ11" i="9"/>
  <c r="FF11" i="9" s="1"/>
  <c r="BJ100" i="9"/>
  <c r="CF100" i="9" s="1"/>
  <c r="FP100" i="9"/>
  <c r="BB25" i="9"/>
  <c r="BX25" i="9" s="1"/>
  <c r="CT25" i="9"/>
  <c r="DP25" i="9"/>
  <c r="BF36" i="9"/>
  <c r="CB36" i="9" s="1"/>
  <c r="DT36" i="9"/>
  <c r="EP36" i="9"/>
  <c r="BO92" i="9"/>
  <c r="CK92" i="9" s="1"/>
  <c r="DG92" i="9"/>
  <c r="FU92" i="9"/>
  <c r="AZ9" i="9"/>
  <c r="BV9" i="9" s="1"/>
  <c r="CR9" i="9"/>
  <c r="K9" i="8"/>
  <c r="BM9" i="9"/>
  <c r="CI9" i="9" s="1"/>
  <c r="FS9" i="9"/>
  <c r="EW9" i="9"/>
  <c r="EA9" i="9"/>
  <c r="BM76" i="9"/>
  <c r="CI76" i="9" s="1"/>
  <c r="DE76" i="9"/>
  <c r="FS76" i="9"/>
  <c r="EW76" i="9"/>
  <c r="AZ79" i="9"/>
  <c r="BV79" i="9" s="1"/>
  <c r="CR79" i="9"/>
  <c r="FF79" i="9"/>
  <c r="BM39" i="9"/>
  <c r="CI39" i="9" s="1"/>
  <c r="EW39" i="9"/>
  <c r="FS39" i="9"/>
  <c r="DE39" i="9"/>
  <c r="BI44" i="9"/>
  <c r="CE44" i="9" s="1"/>
  <c r="FO44" i="9"/>
  <c r="DA44" i="9"/>
  <c r="DW44" i="9"/>
  <c r="BB86" i="9"/>
  <c r="BX86" i="9" s="1"/>
  <c r="CT86" i="9"/>
  <c r="DP86" i="9"/>
  <c r="BF84" i="9"/>
  <c r="CB84" i="9" s="1"/>
  <c r="CX84" i="9"/>
  <c r="BA19" i="9"/>
  <c r="BW19" i="9" s="1"/>
  <c r="CS19" i="9"/>
  <c r="DO19" i="9"/>
  <c r="EK19" i="9"/>
  <c r="FG19" i="9"/>
  <c r="BH65" i="9"/>
  <c r="CD65" i="9" s="1"/>
  <c r="DV65" i="9"/>
  <c r="ER65" i="9"/>
  <c r="FN65" i="9"/>
  <c r="BP13" i="9"/>
  <c r="CL13" i="9" s="1"/>
  <c r="ED13" i="9"/>
  <c r="BK101" i="9"/>
  <c r="CG101" i="9" s="1"/>
  <c r="DC101" i="9"/>
  <c r="BL95" i="9"/>
  <c r="CH95" i="9" s="1"/>
  <c r="DD95" i="9"/>
  <c r="DZ95" i="9"/>
  <c r="AX14" i="9"/>
  <c r="BT14" i="9" s="1"/>
  <c r="BM89" i="9"/>
  <c r="CI89" i="9" s="1"/>
  <c r="FS89" i="9"/>
  <c r="FV13" i="9"/>
  <c r="DP69" i="9"/>
  <c r="FH34" i="9"/>
  <c r="EU101" i="9"/>
  <c r="EV95" i="9"/>
  <c r="ES77" i="9"/>
  <c r="AX30" i="9"/>
  <c r="BT30" i="9" s="1"/>
  <c r="CP30" i="9"/>
  <c r="DL30" i="9"/>
  <c r="DM95" i="9"/>
  <c r="EZ79" i="9"/>
  <c r="BB24" i="9"/>
  <c r="BX24" i="9" s="1"/>
  <c r="EL24" i="9"/>
  <c r="DP24" i="9"/>
  <c r="ET28" i="9"/>
  <c r="DT86" i="9"/>
  <c r="BI61" i="9"/>
  <c r="CE61" i="9" s="1"/>
  <c r="ES61" i="9"/>
  <c r="FK82" i="9"/>
  <c r="DR61" i="9"/>
  <c r="DA72" i="9"/>
  <c r="DZ9" i="9"/>
  <c r="BA63" i="9"/>
  <c r="BW63" i="9" s="1"/>
  <c r="FG63" i="9"/>
  <c r="CT52" i="9"/>
  <c r="FQ61" i="9"/>
  <c r="BL78" i="9"/>
  <c r="CH78" i="9" s="1"/>
  <c r="FR78" i="9"/>
  <c r="DD78" i="9"/>
  <c r="FH25" i="9"/>
  <c r="DW26" i="9"/>
  <c r="DL63" i="9"/>
  <c r="FL36" i="9"/>
  <c r="BF49" i="9"/>
  <c r="CB49" i="9" s="1"/>
  <c r="EP49" i="9"/>
  <c r="CW25" i="9"/>
  <c r="BI94" i="9"/>
  <c r="CE94" i="9" s="1"/>
  <c r="DA94" i="9"/>
  <c r="ES94" i="9"/>
  <c r="EV96" i="9"/>
  <c r="BP96" i="9"/>
  <c r="CL96" i="9" s="1"/>
  <c r="EZ96" i="9"/>
  <c r="BJ61" i="9"/>
  <c r="CF61" i="9" s="1"/>
  <c r="DX61" i="9"/>
  <c r="DB61" i="9"/>
  <c r="EC92" i="9"/>
  <c r="DN9" i="9"/>
  <c r="BC78" i="9"/>
  <c r="BY78" i="9" s="1"/>
  <c r="CU78" i="9"/>
  <c r="EM70" i="9"/>
  <c r="BI62" i="9"/>
  <c r="CE62" i="9" s="1"/>
  <c r="FO62" i="9"/>
  <c r="DE9" i="9"/>
  <c r="AY16" i="9"/>
  <c r="BU16" i="9" s="1"/>
  <c r="EI16" i="9"/>
  <c r="FE16" i="9" s="1"/>
  <c r="J16" i="8" s="1"/>
  <c r="BG37" i="9"/>
  <c r="CC37" i="9" s="1"/>
  <c r="FM37" i="9"/>
  <c r="EQ37" i="9"/>
  <c r="CY37" i="9"/>
  <c r="BC71" i="9"/>
  <c r="BY71" i="9" s="1"/>
  <c r="FI71" i="9"/>
  <c r="EM71" i="9"/>
  <c r="DQ71" i="9"/>
  <c r="EA76" i="9"/>
  <c r="BJ66" i="9"/>
  <c r="CF66" i="9" s="1"/>
  <c r="ET66" i="9"/>
  <c r="BM99" i="9"/>
  <c r="CI99" i="9" s="1"/>
  <c r="FS99" i="9"/>
  <c r="DE99" i="9"/>
  <c r="EA99" i="9"/>
  <c r="EW99" i="9"/>
  <c r="ES44" i="9"/>
  <c r="AY97" i="9"/>
  <c r="BU97" i="9" s="1"/>
  <c r="EI97" i="9"/>
  <c r="DM97" i="9"/>
  <c r="CQ97" i="9"/>
  <c r="FH86" i="9"/>
  <c r="AX48" i="9"/>
  <c r="BT48" i="9" s="1"/>
  <c r="FD48" i="9"/>
  <c r="BL54" i="9"/>
  <c r="CH54" i="9" s="1"/>
  <c r="EV54" i="9"/>
  <c r="FR54" i="9"/>
  <c r="DD54" i="9"/>
  <c r="DZ54" i="9"/>
  <c r="AZ32" i="9"/>
  <c r="BV32" i="9" s="1"/>
  <c r="CR32" i="9"/>
  <c r="EJ32" i="9"/>
  <c r="DN32" i="9"/>
  <c r="BA52" i="9"/>
  <c r="BW52" i="9" s="1"/>
  <c r="DO52" i="9"/>
  <c r="EK52" i="9"/>
  <c r="CS52" i="9"/>
  <c r="BH60" i="9"/>
  <c r="CD60" i="9" s="1"/>
  <c r="FN60" i="9"/>
  <c r="ER60" i="9"/>
  <c r="DV60" i="9"/>
  <c r="CZ60" i="9"/>
  <c r="BG102" i="9"/>
  <c r="CC102" i="9" s="1"/>
  <c r="DU102" i="9"/>
  <c r="FM102" i="9"/>
  <c r="CY102" i="9"/>
  <c r="EQ102" i="9"/>
  <c r="FM50" i="9"/>
  <c r="FO78" i="9"/>
  <c r="FJ88" i="9"/>
  <c r="EO85" i="9"/>
  <c r="FM79" i="9"/>
  <c r="CV75" i="9"/>
  <c r="EN102" i="9"/>
  <c r="FK71" i="9"/>
  <c r="DU64" i="9"/>
  <c r="EQ24" i="9"/>
  <c r="DQ98" i="9"/>
  <c r="FJ49" i="9"/>
  <c r="CZ97" i="9"/>
  <c r="DV12" i="9"/>
  <c r="BI75" i="9"/>
  <c r="CE75" i="9" s="1"/>
  <c r="ES75" i="9"/>
  <c r="FR50" i="9"/>
  <c r="DK46" i="9"/>
  <c r="DL14" i="9"/>
  <c r="FD14" i="9" s="1"/>
  <c r="I14" i="8" s="1"/>
  <c r="EW89" i="9"/>
  <c r="BO79" i="9"/>
  <c r="CK79" i="9" s="1"/>
  <c r="EC79" i="9"/>
  <c r="EZ13" i="9"/>
  <c r="FG25" i="9"/>
  <c r="CT69" i="9"/>
  <c r="BD11" i="9"/>
  <c r="BZ11" i="9" s="1"/>
  <c r="O11" i="8"/>
  <c r="O7" i="8" s="1"/>
  <c r="EN11" i="9"/>
  <c r="DR11" i="9"/>
  <c r="FD30" i="9"/>
  <c r="BN32" i="9"/>
  <c r="CJ32" i="9" s="1"/>
  <c r="DF32" i="9"/>
  <c r="EB32" i="9"/>
  <c r="FE95" i="9"/>
  <c r="FH24" i="9"/>
  <c r="FP28" i="9"/>
  <c r="BI96" i="9"/>
  <c r="CE96" i="9" s="1"/>
  <c r="DW96" i="9"/>
  <c r="DA96" i="9"/>
  <c r="DS82" i="9"/>
  <c r="CV61" i="9"/>
  <c r="CZ21" i="9"/>
  <c r="DP52" i="9"/>
  <c r="DC61" i="9"/>
  <c r="BH75" i="9"/>
  <c r="CD75" i="9" s="1"/>
  <c r="DV75" i="9"/>
  <c r="FN75" i="9"/>
  <c r="AY25" i="9"/>
  <c r="BU25" i="9" s="1"/>
  <c r="FE25" i="9"/>
  <c r="EI25" i="9"/>
  <c r="EL25" i="9"/>
  <c r="BF92" i="9"/>
  <c r="CB92" i="9" s="1"/>
  <c r="CX92" i="9"/>
  <c r="EP92" i="9"/>
  <c r="BA103" i="9"/>
  <c r="BW103" i="9" s="1"/>
  <c r="CS103" i="9"/>
  <c r="EK103" i="9"/>
  <c r="FG103" i="9"/>
  <c r="BG101" i="9"/>
  <c r="CC101" i="9" s="1"/>
  <c r="CY101" i="9"/>
  <c r="DU101" i="9"/>
  <c r="EQ101" i="9"/>
  <c r="BF94" i="9"/>
  <c r="CB94" i="9" s="1"/>
  <c r="DT94" i="9"/>
  <c r="EY92" i="9"/>
  <c r="CU70" i="9"/>
  <c r="BI66" i="9"/>
  <c r="CE66" i="9" s="1"/>
  <c r="ES66" i="9"/>
  <c r="BV15" i="9"/>
  <c r="K15" i="8" s="1"/>
  <c r="BC104" i="9"/>
  <c r="BY104" i="9" s="1"/>
  <c r="EM104" i="9"/>
  <c r="FI104" i="9"/>
  <c r="DQ104" i="9"/>
  <c r="AZ81" i="9"/>
  <c r="BV81" i="9" s="1"/>
  <c r="DN81" i="9"/>
  <c r="FF81" i="9"/>
  <c r="EJ81" i="9"/>
  <c r="BC26" i="9"/>
  <c r="BY26" i="9" s="1"/>
  <c r="DQ26" i="9"/>
  <c r="FI26" i="9"/>
  <c r="CU26" i="9"/>
  <c r="EM26" i="9"/>
  <c r="AZ87" i="9"/>
  <c r="BV87" i="9" s="1"/>
  <c r="FF87" i="9"/>
  <c r="DN87" i="9"/>
  <c r="EJ87" i="9"/>
  <c r="CR87" i="9"/>
  <c r="AW36" i="9"/>
  <c r="BS36" i="9" s="1"/>
  <c r="DK36" i="9"/>
  <c r="CO36" i="9"/>
  <c r="EG36" i="9"/>
  <c r="FC36" i="9"/>
  <c r="FK56" i="9"/>
  <c r="BE107" i="9"/>
  <c r="CA107" i="9" s="1"/>
  <c r="DS107" i="9"/>
  <c r="BI57" i="9"/>
  <c r="CE57" i="9" s="1"/>
  <c r="DW57" i="9"/>
  <c r="FO57" i="9"/>
  <c r="ES57" i="9"/>
  <c r="DA57" i="9"/>
  <c r="BB20" i="9"/>
  <c r="BX20" i="9" s="1"/>
  <c r="CT20" i="9"/>
  <c r="FH20" i="9"/>
  <c r="EL20" i="9"/>
  <c r="DP20" i="9"/>
  <c r="BO97" i="9"/>
  <c r="CK97" i="9" s="1"/>
  <c r="EY97" i="9"/>
  <c r="EC97" i="9"/>
  <c r="DG97" i="9"/>
  <c r="FU97" i="9"/>
  <c r="BC99" i="9"/>
  <c r="BY99" i="9" s="1"/>
  <c r="FI99" i="9"/>
  <c r="EM99" i="9"/>
  <c r="DQ99" i="9"/>
  <c r="CU99" i="9"/>
  <c r="BL98" i="9"/>
  <c r="CH98" i="9" s="1"/>
  <c r="DZ98" i="9"/>
  <c r="DD98" i="9"/>
  <c r="FR98" i="9"/>
  <c r="AW104" i="9"/>
  <c r="BS104" i="9" s="1"/>
  <c r="FC104" i="9"/>
  <c r="CO104" i="9"/>
  <c r="BP32" i="9"/>
  <c r="CL32" i="9" s="1"/>
  <c r="FV32" i="9"/>
  <c r="EZ32" i="9"/>
  <c r="BH104" i="9"/>
  <c r="CD104" i="9" s="1"/>
  <c r="DV104" i="9"/>
  <c r="CZ104" i="9"/>
  <c r="ER104" i="9"/>
  <c r="BI77" i="9"/>
  <c r="CE77" i="9" s="1"/>
  <c r="FO77" i="9"/>
  <c r="BP79" i="9"/>
  <c r="CL79" i="9" s="1"/>
  <c r="DH79" i="9"/>
  <c r="DX28" i="9"/>
  <c r="BF19" i="9"/>
  <c r="CB19" i="9" s="1"/>
  <c r="FL19" i="9"/>
  <c r="BH28" i="9"/>
  <c r="CD28" i="9" s="1"/>
  <c r="CZ28" i="9"/>
  <c r="CW82" i="9"/>
  <c r="BH87" i="9"/>
  <c r="CD87" i="9" s="1"/>
  <c r="ER87" i="9"/>
  <c r="FN87" i="9"/>
  <c r="FF17" i="9"/>
  <c r="AX63" i="9"/>
  <c r="BT63" i="9" s="1"/>
  <c r="EH63" i="9"/>
  <c r="BE25" i="9"/>
  <c r="CA25" i="9" s="1"/>
  <c r="DS25" i="9"/>
  <c r="BI58" i="9"/>
  <c r="CE58" i="9" s="1"/>
  <c r="DW58" i="9"/>
  <c r="FO58" i="9"/>
  <c r="BO78" i="9"/>
  <c r="CK78" i="9" s="1"/>
  <c r="EC78" i="9"/>
  <c r="BG98" i="9"/>
  <c r="CC98" i="9" s="1"/>
  <c r="CY98" i="9"/>
  <c r="EQ98" i="9"/>
  <c r="DU98" i="9"/>
  <c r="BC9" i="9"/>
  <c r="BY9" i="9" s="1"/>
  <c r="CU9" i="9"/>
  <c r="EM9" i="9"/>
  <c r="FI9" i="9"/>
  <c r="DQ9" i="9"/>
  <c r="AX83" i="9"/>
  <c r="BT83" i="9" s="1"/>
  <c r="FD83" i="9"/>
  <c r="CP83" i="9"/>
  <c r="EH83" i="9"/>
  <c r="BC28" i="9"/>
  <c r="BY28" i="9" s="1"/>
  <c r="DQ28" i="9"/>
  <c r="BO42" i="9"/>
  <c r="CK42" i="9" s="1"/>
  <c r="EY42" i="9"/>
  <c r="EC42" i="9"/>
  <c r="FU42" i="9"/>
  <c r="DG42" i="9"/>
  <c r="BJ73" i="9"/>
  <c r="CF73" i="9" s="1"/>
  <c r="FP73" i="9"/>
  <c r="DX73" i="9"/>
  <c r="ET73" i="9"/>
  <c r="BI19" i="9"/>
  <c r="CE19" i="9" s="1"/>
  <c r="ES19" i="9"/>
  <c r="DW19" i="9"/>
  <c r="DA19" i="9"/>
  <c r="BO102" i="9"/>
  <c r="CK102" i="9" s="1"/>
  <c r="EY102" i="9"/>
  <c r="DG102" i="9"/>
  <c r="EC102" i="9"/>
  <c r="AZ59" i="9"/>
  <c r="BV59" i="9" s="1"/>
  <c r="EJ59" i="9"/>
  <c r="DN59" i="9"/>
  <c r="CR59" i="9"/>
  <c r="BC64" i="9"/>
  <c r="BY64" i="9" s="1"/>
  <c r="FI64" i="9"/>
  <c r="CU64" i="9"/>
  <c r="BK81" i="9"/>
  <c r="CG81" i="9" s="1"/>
  <c r="EU81" i="9"/>
  <c r="FQ81" i="9"/>
  <c r="DC81" i="9"/>
  <c r="DY81" i="9"/>
  <c r="BM92" i="9"/>
  <c r="CI92" i="9" s="1"/>
  <c r="FS92" i="9"/>
  <c r="EW92" i="9"/>
  <c r="DE92" i="9"/>
  <c r="EA92" i="9"/>
  <c r="BD36" i="9"/>
  <c r="BZ36" i="9" s="1"/>
  <c r="FJ36" i="9"/>
  <c r="EN36" i="9"/>
  <c r="CV36" i="9"/>
  <c r="AW84" i="9"/>
  <c r="BS84" i="9" s="1"/>
  <c r="EG84" i="9"/>
  <c r="DK84" i="9"/>
  <c r="FC84" i="9"/>
  <c r="CO84" i="9"/>
  <c r="BI101" i="9"/>
  <c r="CE101" i="9" s="1"/>
  <c r="DW101" i="9"/>
  <c r="FO101" i="9"/>
  <c r="ES101" i="9"/>
  <c r="DA101" i="9"/>
  <c r="BE38" i="9"/>
  <c r="CA38" i="9" s="1"/>
  <c r="CW38" i="9"/>
  <c r="EO38" i="9"/>
  <c r="DS38" i="9"/>
  <c r="FK38" i="9"/>
  <c r="FJ37" i="9"/>
  <c r="EM42" i="9"/>
  <c r="DS85" i="9"/>
  <c r="DR102" i="9"/>
  <c r="CW71" i="9"/>
  <c r="EQ64" i="9"/>
  <c r="FI85" i="9"/>
  <c r="CU98" i="9"/>
  <c r="DR49" i="9"/>
  <c r="CZ12" i="9"/>
  <c r="BF20" i="9"/>
  <c r="CB20" i="9" s="1"/>
  <c r="FL20" i="9"/>
  <c r="DD50" i="9"/>
  <c r="BA105" i="9"/>
  <c r="BW105" i="9" s="1"/>
  <c r="DO105" i="9"/>
  <c r="EK105" i="9"/>
  <c r="CT34" i="9"/>
  <c r="FQ101" i="9"/>
  <c r="FL86" i="9"/>
  <c r="FO61" i="9"/>
  <c r="BH23" i="9"/>
  <c r="CD23" i="9" s="1"/>
  <c r="FN23" i="9"/>
  <c r="ES72" i="9"/>
  <c r="FR9" i="9"/>
  <c r="AX27" i="9"/>
  <c r="BT27" i="9" s="1"/>
  <c r="FD27" i="9"/>
  <c r="CQ70" i="9"/>
  <c r="EL52" i="9"/>
  <c r="DB100" i="9"/>
  <c r="DY61" i="9"/>
  <c r="EV57" i="9"/>
  <c r="BA102" i="9"/>
  <c r="BW102" i="9" s="1"/>
  <c r="EK102" i="9"/>
  <c r="FG102" i="9"/>
  <c r="BK100" i="9"/>
  <c r="CG100" i="9" s="1"/>
  <c r="EU100" i="9"/>
  <c r="CX49" i="9"/>
  <c r="DK30" i="9"/>
  <c r="EJ9" i="9"/>
  <c r="BG38" i="9"/>
  <c r="CC38" i="9" s="1"/>
  <c r="EQ38" i="9"/>
  <c r="FM38" i="9"/>
  <c r="DU38" i="9"/>
  <c r="CY38" i="9"/>
  <c r="BC103" i="9"/>
  <c r="BY103" i="9" s="1"/>
  <c r="EM103" i="9"/>
  <c r="FI103" i="9"/>
  <c r="CU103" i="9"/>
  <c r="FI70" i="9"/>
  <c r="AW55" i="9"/>
  <c r="BS55" i="9" s="1"/>
  <c r="EG55" i="9"/>
  <c r="BB99" i="9"/>
  <c r="BX99" i="9" s="1"/>
  <c r="FH99" i="9"/>
  <c r="EL99" i="9"/>
  <c r="DP99" i="9"/>
  <c r="CT99" i="9"/>
  <c r="BJ36" i="9"/>
  <c r="CF36" i="9" s="1"/>
  <c r="FP36" i="9"/>
  <c r="DX36" i="9"/>
  <c r="EM64" i="9"/>
  <c r="DN79" i="9"/>
  <c r="EH48" i="9"/>
  <c r="EP84" i="9"/>
  <c r="DR36" i="9"/>
  <c r="BD68" i="9"/>
  <c r="BZ68" i="9" s="1"/>
  <c r="FJ68" i="9"/>
  <c r="CV68" i="9"/>
  <c r="EN68" i="9"/>
  <c r="DR68" i="9"/>
  <c r="BH103" i="9"/>
  <c r="CD103" i="9" s="1"/>
  <c r="ER103" i="9"/>
  <c r="FN103" i="9"/>
  <c r="CZ103" i="9"/>
  <c r="DV103" i="9"/>
  <c r="AY75" i="9"/>
  <c r="BU75" i="9" s="1"/>
  <c r="EI75" i="9"/>
  <c r="DM75" i="9"/>
  <c r="CQ75" i="9"/>
  <c r="FE75" i="9"/>
  <c r="BI67" i="9"/>
  <c r="CE67" i="9" s="1"/>
  <c r="DA67" i="9"/>
  <c r="DW67" i="9"/>
  <c r="ES67" i="9"/>
  <c r="BG93" i="9"/>
  <c r="CC93" i="9" s="1"/>
  <c r="CY93" i="9"/>
  <c r="DU93" i="9"/>
  <c r="FG34" i="9"/>
  <c r="DU40" i="9"/>
  <c r="DY45" i="9"/>
  <c r="CV101" i="9"/>
  <c r="FK86" i="9"/>
  <c r="EH91" i="9"/>
  <c r="EB61" i="9"/>
  <c r="CS24" i="9"/>
  <c r="FH47" i="9"/>
  <c r="CX93" i="9"/>
  <c r="CY35" i="9"/>
  <c r="DK78" i="9"/>
  <c r="DP85" i="9"/>
  <c r="DD30" i="9"/>
  <c r="FE40" i="9"/>
  <c r="BE66" i="9"/>
  <c r="CA66" i="9" s="1"/>
  <c r="FK66" i="9"/>
  <c r="EA54" i="9"/>
  <c r="EK106" i="9"/>
  <c r="BL74" i="9"/>
  <c r="CH74" i="9" s="1"/>
  <c r="DZ74" i="9"/>
  <c r="AY71" i="9"/>
  <c r="BU71" i="9" s="1"/>
  <c r="CQ71" i="9"/>
  <c r="FE71" i="9"/>
  <c r="FF92" i="9"/>
  <c r="DA87" i="9"/>
  <c r="BC82" i="9"/>
  <c r="BY82" i="9" s="1"/>
  <c r="FI82" i="9"/>
  <c r="BH55" i="9"/>
  <c r="CD55" i="9" s="1"/>
  <c r="FN55" i="9"/>
  <c r="ER55" i="9"/>
  <c r="BH53" i="9"/>
  <c r="CD53" i="9" s="1"/>
  <c r="DV53" i="9"/>
  <c r="ER53" i="9"/>
  <c r="FN53" i="9"/>
  <c r="DZ63" i="9"/>
  <c r="CS88" i="9"/>
  <c r="BB95" i="9"/>
  <c r="BX95" i="9" s="1"/>
  <c r="DP95" i="9"/>
  <c r="BG20" i="9"/>
  <c r="CC20" i="9" s="1"/>
  <c r="EQ20" i="9"/>
  <c r="FM20" i="9"/>
  <c r="CY20" i="9"/>
  <c r="BC96" i="9"/>
  <c r="BY96" i="9" s="1"/>
  <c r="DQ96" i="9"/>
  <c r="FI96" i="9"/>
  <c r="EH74" i="9"/>
  <c r="BG51" i="9"/>
  <c r="CC51" i="9" s="1"/>
  <c r="CY51" i="9"/>
  <c r="EQ51" i="9"/>
  <c r="BA68" i="9"/>
  <c r="BW68" i="9" s="1"/>
  <c r="DO68" i="9"/>
  <c r="CS68" i="9"/>
  <c r="FG68" i="9"/>
  <c r="BG100" i="9"/>
  <c r="CC100" i="9" s="1"/>
  <c r="EQ100" i="9"/>
  <c r="DU100" i="9"/>
  <c r="FM100" i="9"/>
  <c r="BP74" i="9"/>
  <c r="CL74" i="9" s="1"/>
  <c r="FV74" i="9"/>
  <c r="ED74" i="9"/>
  <c r="BE73" i="9"/>
  <c r="CA73" i="9" s="1"/>
  <c r="FK73" i="9"/>
  <c r="DS73" i="9"/>
  <c r="EO73" i="9"/>
  <c r="CW73" i="9"/>
  <c r="BE55" i="9"/>
  <c r="CA55" i="9" s="1"/>
  <c r="CW55" i="9"/>
  <c r="EO55" i="9"/>
  <c r="FK55" i="9"/>
  <c r="EH22" i="9"/>
  <c r="AZ74" i="9"/>
  <c r="BV74" i="9" s="1"/>
  <c r="CR74" i="9"/>
  <c r="DN74" i="9"/>
  <c r="FF74" i="9"/>
  <c r="EJ74" i="9"/>
  <c r="BK89" i="9"/>
  <c r="CG89" i="9" s="1"/>
  <c r="DY89" i="9"/>
  <c r="EU89" i="9"/>
  <c r="FQ89" i="9"/>
  <c r="BG57" i="9"/>
  <c r="CC57" i="9" s="1"/>
  <c r="CY57" i="9"/>
  <c r="EQ57" i="9"/>
  <c r="FM57" i="9"/>
  <c r="DU57" i="9"/>
  <c r="BI33" i="9"/>
  <c r="CE33" i="9" s="1"/>
  <c r="FO33" i="9"/>
  <c r="DA33" i="9"/>
  <c r="ES33" i="9"/>
  <c r="DW33" i="9"/>
  <c r="BG47" i="9"/>
  <c r="CC47" i="9" s="1"/>
  <c r="DU47" i="9"/>
  <c r="FM47" i="9"/>
  <c r="CY47" i="9"/>
  <c r="BD16" i="9"/>
  <c r="BZ16" i="9" s="1"/>
  <c r="FJ16" i="9"/>
  <c r="FO67" i="9"/>
  <c r="BI45" i="9"/>
  <c r="CE45" i="9" s="1"/>
  <c r="FO45" i="9"/>
  <c r="DA45" i="9"/>
  <c r="DW45" i="9"/>
  <c r="ES45" i="9"/>
  <c r="BG12" i="9"/>
  <c r="CC12" i="9" s="1"/>
  <c r="DU12" i="9"/>
  <c r="EQ12" i="9"/>
  <c r="FM12" i="9"/>
  <c r="CY12" i="9"/>
  <c r="AW40" i="9"/>
  <c r="BS40" i="9" s="1"/>
  <c r="EG40" i="9"/>
  <c r="CO40" i="9"/>
  <c r="DK40" i="9"/>
  <c r="AW97" i="9"/>
  <c r="BS97" i="9" s="1"/>
  <c r="EG97" i="9"/>
  <c r="DK97" i="9"/>
  <c r="FC97" i="9"/>
  <c r="CO97" i="9"/>
  <c r="BB60" i="9"/>
  <c r="BX60" i="9" s="1"/>
  <c r="FH60" i="9"/>
  <c r="CT60" i="9"/>
  <c r="EL60" i="9"/>
  <c r="AW39" i="9"/>
  <c r="BS39" i="9" s="1"/>
  <c r="CO39" i="9"/>
  <c r="BH79" i="9"/>
  <c r="CD79" i="9" s="1"/>
  <c r="ER79" i="9"/>
  <c r="BI97" i="9"/>
  <c r="CE97" i="9" s="1"/>
  <c r="DA97" i="9"/>
  <c r="EV63" i="9"/>
  <c r="AY9" i="9"/>
  <c r="BU9" i="9" s="1"/>
  <c r="BO45" i="9"/>
  <c r="CK45" i="9" s="1"/>
  <c r="DG45" i="9"/>
  <c r="EK88" i="9"/>
  <c r="EL95" i="9"/>
  <c r="DU20" i="9"/>
  <c r="BC59" i="9"/>
  <c r="BY59" i="9" s="1"/>
  <c r="CU59" i="9"/>
  <c r="FI59" i="9"/>
  <c r="BH42" i="9"/>
  <c r="CD42" i="9" s="1"/>
  <c r="ER42" i="9"/>
  <c r="FR48" i="9"/>
  <c r="DL74" i="9"/>
  <c r="BP93" i="9"/>
  <c r="CL93" i="9" s="1"/>
  <c r="FV93" i="9"/>
  <c r="DH93" i="9"/>
  <c r="BC57" i="9"/>
  <c r="BY57" i="9" s="1"/>
  <c r="FI57" i="9"/>
  <c r="DQ57" i="9"/>
  <c r="CU57" i="9"/>
  <c r="CY100" i="9"/>
  <c r="BK83" i="9"/>
  <c r="CG83" i="9" s="1"/>
  <c r="DY83" i="9"/>
  <c r="DC83" i="9"/>
  <c r="EU83" i="9"/>
  <c r="DH74" i="9"/>
  <c r="AZ40" i="9"/>
  <c r="BV40" i="9" s="1"/>
  <c r="FF40" i="9"/>
  <c r="CR40" i="9"/>
  <c r="DN40" i="9"/>
  <c r="EQ47" i="9"/>
  <c r="BK33" i="9"/>
  <c r="CG33" i="9" s="1"/>
  <c r="FQ33" i="9"/>
  <c r="DC33" i="9"/>
  <c r="EU33" i="9"/>
  <c r="DY33" i="9"/>
  <c r="CV16" i="9"/>
  <c r="FC40" i="9"/>
  <c r="BA38" i="9"/>
  <c r="BW38" i="9" s="1"/>
  <c r="FG38" i="9"/>
  <c r="EK38" i="9"/>
  <c r="DO38" i="9"/>
  <c r="CS38" i="9"/>
  <c r="BK73" i="9"/>
  <c r="CG73" i="9" s="1"/>
  <c r="DY73" i="9"/>
  <c r="DC73" i="9"/>
  <c r="BM69" i="9"/>
  <c r="CI69" i="9" s="1"/>
  <c r="EW69" i="9"/>
  <c r="BF99" i="9"/>
  <c r="CB99" i="9" s="1"/>
  <c r="DT99" i="9"/>
  <c r="EP99" i="9"/>
  <c r="FL99" i="9"/>
  <c r="AX22" i="9"/>
  <c r="BT22" i="9" s="1"/>
  <c r="DL22" i="9"/>
  <c r="AW17" i="9"/>
  <c r="BS17" i="9" s="1"/>
  <c r="CO17" i="9"/>
  <c r="BB90" i="9"/>
  <c r="BX90" i="9" s="1"/>
  <c r="EL90" i="9"/>
  <c r="DP90" i="9"/>
  <c r="CT90" i="9"/>
  <c r="FH90" i="9"/>
  <c r="BF48" i="9"/>
  <c r="CB48" i="9" s="1"/>
  <c r="EP48" i="9"/>
  <c r="DT48" i="9"/>
  <c r="CX48" i="9"/>
  <c r="BI106" i="9"/>
  <c r="CE106" i="9" s="1"/>
  <c r="DA106" i="9"/>
  <c r="ES106" i="9"/>
  <c r="DW106" i="9"/>
  <c r="FO106" i="9"/>
  <c r="DR16" i="9"/>
  <c r="BF54" i="9"/>
  <c r="CB54" i="9" s="1"/>
  <c r="CX54" i="9"/>
  <c r="DT54" i="9"/>
  <c r="FL54" i="9"/>
  <c r="BC53" i="9"/>
  <c r="BY53" i="9" s="1"/>
  <c r="CU53" i="9"/>
  <c r="DD70" i="9"/>
  <c r="CX68" i="9"/>
  <c r="FR17" i="9"/>
  <c r="FK31" i="9"/>
  <c r="FM26" i="9"/>
  <c r="EM95" i="9"/>
  <c r="BL107" i="9"/>
  <c r="CH107" i="9" s="1"/>
  <c r="FR107" i="9"/>
  <c r="BC35" i="9"/>
  <c r="BY35" i="9" s="1"/>
  <c r="FI35" i="9"/>
  <c r="DQ35" i="9"/>
  <c r="CU35" i="9"/>
  <c r="BN93" i="9"/>
  <c r="CJ93" i="9" s="1"/>
  <c r="EB93" i="9"/>
  <c r="FT93" i="9"/>
  <c r="BC73" i="9"/>
  <c r="BY73" i="9" s="1"/>
  <c r="CU73" i="9"/>
  <c r="DQ73" i="9"/>
  <c r="BC44" i="9"/>
  <c r="BY44" i="9" s="1"/>
  <c r="DQ44" i="9"/>
  <c r="BN69" i="9"/>
  <c r="CJ69" i="9" s="1"/>
  <c r="DF69" i="9"/>
  <c r="EB69" i="9"/>
  <c r="BP44" i="9"/>
  <c r="CL44" i="9" s="1"/>
  <c r="DH44" i="9"/>
  <c r="FV44" i="9"/>
  <c r="EZ44" i="9"/>
  <c r="ED44" i="9"/>
  <c r="BE80" i="9"/>
  <c r="CA80" i="9" s="1"/>
  <c r="EO80" i="9"/>
  <c r="CW80" i="9"/>
  <c r="DS80" i="9"/>
  <c r="BI28" i="9"/>
  <c r="CE28" i="9" s="1"/>
  <c r="DW28" i="9"/>
  <c r="DA28" i="9"/>
  <c r="AY80" i="9"/>
  <c r="BU80" i="9" s="1"/>
  <c r="FE80" i="9"/>
  <c r="EI80" i="9"/>
  <c r="DM80" i="9"/>
  <c r="AZ16" i="9"/>
  <c r="BV16" i="9" s="1"/>
  <c r="CR16" i="9"/>
  <c r="BP22" i="9"/>
  <c r="CL22" i="9" s="1"/>
  <c r="EZ22" i="9"/>
  <c r="BF105" i="9"/>
  <c r="CB105" i="9" s="1"/>
  <c r="CX105" i="9"/>
  <c r="BH41" i="9"/>
  <c r="CD41" i="9" s="1"/>
  <c r="DV41" i="9"/>
  <c r="BF61" i="9"/>
  <c r="CB61" i="9" s="1"/>
  <c r="CX61" i="9"/>
  <c r="DT61" i="9"/>
  <c r="BE46" i="9"/>
  <c r="CA46" i="9" s="1"/>
  <c r="DS46" i="9"/>
  <c r="AZ67" i="9"/>
  <c r="BV67" i="9" s="1"/>
  <c r="DN67" i="9"/>
  <c r="EJ67" i="9"/>
  <c r="BP43" i="9"/>
  <c r="CL43" i="9" s="1"/>
  <c r="FV43" i="9"/>
  <c r="EZ43" i="9"/>
  <c r="DH43" i="9"/>
  <c r="BD52" i="9"/>
  <c r="BZ52" i="9" s="1"/>
  <c r="EN52" i="9"/>
  <c r="FJ52" i="9"/>
  <c r="BP76" i="9"/>
  <c r="CL76" i="9" s="1"/>
  <c r="DH76" i="9"/>
  <c r="FV76" i="9"/>
  <c r="ED76" i="9"/>
  <c r="BF83" i="9"/>
  <c r="CB83" i="9" s="1"/>
  <c r="DT83" i="9"/>
  <c r="FL83" i="9"/>
  <c r="CX83" i="9"/>
  <c r="BF29" i="9"/>
  <c r="CB29" i="9" s="1"/>
  <c r="DT29" i="9"/>
  <c r="FL29" i="9"/>
  <c r="BF27" i="9"/>
  <c r="CB27" i="9" s="1"/>
  <c r="CX27" i="9"/>
  <c r="FL27" i="9"/>
  <c r="DT27" i="9"/>
  <c r="EP27" i="9"/>
  <c r="BD14" i="9"/>
  <c r="BZ14" i="9" s="1"/>
  <c r="EN14" i="9"/>
  <c r="FJ14" i="9"/>
  <c r="CV14" i="9"/>
  <c r="EG8" i="9"/>
  <c r="DM78" i="9"/>
  <c r="DX23" i="9"/>
  <c r="DX99" i="9"/>
  <c r="DC60" i="9"/>
  <c r="EW46" i="9"/>
  <c r="ER69" i="9"/>
  <c r="FR89" i="9"/>
  <c r="DM58" i="9"/>
  <c r="BF35" i="9"/>
  <c r="CB35" i="9" s="1"/>
  <c r="CX35" i="9"/>
  <c r="BD22" i="9"/>
  <c r="BZ22" i="9" s="1"/>
  <c r="EN22" i="9"/>
  <c r="CZ46" i="9"/>
  <c r="BL87" i="9"/>
  <c r="CH87" i="9" s="1"/>
  <c r="EV87" i="9"/>
  <c r="EV17" i="9"/>
  <c r="CO91" i="9"/>
  <c r="EB49" i="9"/>
  <c r="BO107" i="9"/>
  <c r="CK107" i="9" s="1"/>
  <c r="DG107" i="9"/>
  <c r="EY107" i="9"/>
  <c r="DN16" i="9"/>
  <c r="DH22" i="9"/>
  <c r="DT105" i="9"/>
  <c r="FN41" i="9"/>
  <c r="CY26" i="9"/>
  <c r="BC79" i="9"/>
  <c r="BY79" i="9" s="1"/>
  <c r="EM79" i="9"/>
  <c r="EO46" i="9"/>
  <c r="CZ25" i="9"/>
  <c r="BI15" i="9"/>
  <c r="CE15" i="9" s="1"/>
  <c r="DA15" i="9"/>
  <c r="EV107" i="9"/>
  <c r="FF67" i="9"/>
  <c r="BB59" i="9"/>
  <c r="BX59" i="9" s="1"/>
  <c r="FH59" i="9"/>
  <c r="BG68" i="9"/>
  <c r="CC68" i="9" s="1"/>
  <c r="FM68" i="9"/>
  <c r="BE78" i="9"/>
  <c r="CA78" i="9" s="1"/>
  <c r="EO78" i="9"/>
  <c r="CW78" i="9"/>
  <c r="FK78" i="9"/>
  <c r="ED43" i="9"/>
  <c r="BC46" i="9"/>
  <c r="BY46" i="9" s="1"/>
  <c r="FI46" i="9"/>
  <c r="DQ46" i="9"/>
  <c r="EZ76" i="9"/>
  <c r="EP83" i="9"/>
  <c r="BB57" i="9"/>
  <c r="BX57" i="9" s="1"/>
  <c r="EL57" i="9"/>
  <c r="BD23" i="9"/>
  <c r="BZ23" i="9" s="1"/>
  <c r="FJ23" i="9"/>
  <c r="CV23" i="9"/>
  <c r="DR23" i="9"/>
  <c r="BL99" i="9"/>
  <c r="CH99" i="9" s="1"/>
  <c r="EV99" i="9"/>
  <c r="DD99" i="9"/>
  <c r="FR99" i="9"/>
  <c r="DZ99" i="9"/>
  <c r="BO8" i="9"/>
  <c r="CK8" i="9" s="1"/>
  <c r="DG8" i="9"/>
  <c r="FU8" i="9"/>
  <c r="EC8" i="9"/>
  <c r="BG13" i="9"/>
  <c r="CC13" i="9" s="1"/>
  <c r="FM13" i="9"/>
  <c r="DU13" i="9"/>
  <c r="BE21" i="9"/>
  <c r="CA21" i="9" s="1"/>
  <c r="EO21" i="9"/>
  <c r="BP66" i="9"/>
  <c r="CL66" i="9" s="1"/>
  <c r="ED66" i="9"/>
  <c r="EZ66" i="9"/>
  <c r="FV66" i="9"/>
  <c r="BF22" i="9"/>
  <c r="CB22" i="9" s="1"/>
  <c r="EP22" i="9"/>
  <c r="FL22" i="9"/>
  <c r="BO105" i="9"/>
  <c r="CK105" i="9" s="1"/>
  <c r="DG105" i="9"/>
  <c r="BC88" i="9"/>
  <c r="BY88" i="9" s="1"/>
  <c r="DQ88" i="9"/>
  <c r="BK94" i="9"/>
  <c r="CG94" i="9" s="1"/>
  <c r="DY94" i="9"/>
  <c r="DC94" i="9"/>
  <c r="EU94" i="9"/>
  <c r="AY101" i="9"/>
  <c r="BU101" i="9" s="1"/>
  <c r="CQ101" i="9"/>
  <c r="EI101" i="9"/>
  <c r="BH86" i="9"/>
  <c r="CD86" i="9" s="1"/>
  <c r="CZ86" i="9"/>
  <c r="ER86" i="9"/>
  <c r="FN86" i="9"/>
  <c r="DV86" i="9"/>
  <c r="BA72" i="9"/>
  <c r="BW72" i="9" s="1"/>
  <c r="EK72" i="9"/>
  <c r="CS72" i="9"/>
  <c r="FG72" i="9"/>
  <c r="BM87" i="9"/>
  <c r="CI87" i="9" s="1"/>
  <c r="FS87" i="9"/>
  <c r="BE93" i="9"/>
  <c r="CA93" i="9" s="1"/>
  <c r="EO93" i="9"/>
  <c r="DS93" i="9"/>
  <c r="BG56" i="9"/>
  <c r="CC56" i="9" s="1"/>
  <c r="CY56" i="9"/>
  <c r="EQ56" i="9"/>
  <c r="BL106" i="9"/>
  <c r="CH106" i="9" s="1"/>
  <c r="FR106" i="9"/>
  <c r="BN54" i="9"/>
  <c r="CJ54" i="9" s="1"/>
  <c r="DF54" i="9"/>
  <c r="EB54" i="9"/>
  <c r="FT54" i="9"/>
  <c r="BN74" i="9"/>
  <c r="CJ74" i="9" s="1"/>
  <c r="DF74" i="9"/>
  <c r="EX74" i="9"/>
  <c r="CY13" i="9"/>
  <c r="BN87" i="9"/>
  <c r="CJ87" i="9" s="1"/>
  <c r="EX87" i="9"/>
  <c r="EB87" i="9"/>
  <c r="DF87" i="9"/>
  <c r="FT87" i="9"/>
  <c r="DB94" i="9"/>
  <c r="AZ78" i="9"/>
  <c r="BV78" i="9" s="1"/>
  <c r="CR78" i="9"/>
  <c r="FF78" i="9"/>
  <c r="EJ78" i="9"/>
  <c r="EB79" i="9"/>
  <c r="FK21" i="9"/>
  <c r="CX22" i="9"/>
  <c r="BN76" i="9"/>
  <c r="CJ76" i="9" s="1"/>
  <c r="FT76" i="9"/>
  <c r="EB76" i="9"/>
  <c r="FS44" i="9"/>
  <c r="DL97" i="9"/>
  <c r="CU40" i="9"/>
  <c r="BK72" i="9"/>
  <c r="CG72" i="9" s="1"/>
  <c r="FQ72" i="9"/>
  <c r="EU72" i="9"/>
  <c r="AW26" i="9"/>
  <c r="BS26" i="9" s="1"/>
  <c r="EG26" i="9"/>
  <c r="BA48" i="9"/>
  <c r="BW48" i="9" s="1"/>
  <c r="DO48" i="9"/>
  <c r="EK48" i="9"/>
  <c r="FG48" i="9"/>
  <c r="AW48" i="9"/>
  <c r="BS48" i="9" s="1"/>
  <c r="DK48" i="9"/>
  <c r="CO48" i="9"/>
  <c r="EG48" i="9"/>
  <c r="FC48" i="9"/>
  <c r="AX47" i="9"/>
  <c r="BT47" i="9" s="1"/>
  <c r="FD47" i="9"/>
  <c r="CP47" i="9"/>
  <c r="DL47" i="9"/>
  <c r="EH47" i="9"/>
  <c r="BC61" i="9"/>
  <c r="BY61" i="9" s="1"/>
  <c r="EM61" i="9"/>
  <c r="CU61" i="9"/>
  <c r="DQ61" i="9"/>
  <c r="AW34" i="9"/>
  <c r="BS34" i="9" s="1"/>
  <c r="DK34" i="9"/>
  <c r="EG34" i="9"/>
  <c r="BB88" i="9"/>
  <c r="BX88" i="9" s="1"/>
  <c r="CT88" i="9"/>
  <c r="DP88" i="9"/>
  <c r="BI104" i="9"/>
  <c r="CE104" i="9" s="1"/>
  <c r="DA104" i="9"/>
  <c r="DW104" i="9"/>
  <c r="BL97" i="9"/>
  <c r="CH97" i="9" s="1"/>
  <c r="FR97" i="9"/>
  <c r="BE17" i="9"/>
  <c r="CA17" i="9" s="1"/>
  <c r="EO17" i="9"/>
  <c r="DG84" i="9"/>
  <c r="BA43" i="9"/>
  <c r="BW43" i="9" s="1"/>
  <c r="EK43" i="9"/>
  <c r="CS43" i="9"/>
  <c r="FG43" i="9"/>
  <c r="DO43" i="9"/>
  <c r="BK99" i="9"/>
  <c r="CG99" i="9" s="1"/>
  <c r="DY99" i="9"/>
  <c r="EU99" i="9"/>
  <c r="BF85" i="9"/>
  <c r="CB85" i="9" s="1"/>
  <c r="CX85" i="9"/>
  <c r="BG29" i="9"/>
  <c r="CC29" i="9" s="1"/>
  <c r="DU29" i="9"/>
  <c r="EQ29" i="9"/>
  <c r="AZ85" i="9"/>
  <c r="BV85" i="9" s="1"/>
  <c r="FF85" i="9"/>
  <c r="DN85" i="9"/>
  <c r="EJ85" i="9"/>
  <c r="CR85" i="9"/>
  <c r="BP58" i="9"/>
  <c r="CL58" i="9" s="1"/>
  <c r="EZ58" i="9"/>
  <c r="FV58" i="9"/>
  <c r="BI43" i="9"/>
  <c r="CE43" i="9" s="1"/>
  <c r="DA43" i="9"/>
  <c r="DW43" i="9"/>
  <c r="AY63" i="9"/>
  <c r="BU63" i="9" s="1"/>
  <c r="CQ63" i="9"/>
  <c r="FE63" i="9"/>
  <c r="DM63" i="9"/>
  <c r="BL13" i="9"/>
  <c r="CH13" i="9" s="1"/>
  <c r="DD13" i="9"/>
  <c r="DZ13" i="9"/>
  <c r="AZ18" i="9"/>
  <c r="BV18" i="9" s="1"/>
  <c r="EJ18" i="9"/>
  <c r="DN18" i="9"/>
  <c r="FF18" i="9"/>
  <c r="BC45" i="9"/>
  <c r="BY45" i="9" s="1"/>
  <c r="EM45" i="9"/>
  <c r="DQ45" i="9"/>
  <c r="AW43" i="9"/>
  <c r="BS43" i="9" s="1"/>
  <c r="EG43" i="9"/>
  <c r="DK43" i="9"/>
  <c r="FC43" i="9"/>
  <c r="CO43" i="9"/>
  <c r="BD15" i="9"/>
  <c r="BZ15" i="9" s="1"/>
  <c r="CV15" i="9"/>
  <c r="FJ15" i="9"/>
  <c r="O15" i="8"/>
  <c r="CO26" i="9"/>
  <c r="DF90" i="9"/>
  <c r="BI51" i="9"/>
  <c r="CE51" i="9" s="1"/>
  <c r="DW51" i="9"/>
  <c r="DA51" i="9"/>
  <c r="ES51" i="9"/>
  <c r="BN95" i="9"/>
  <c r="CJ95" i="9" s="1"/>
  <c r="DF95" i="9"/>
  <c r="EX95" i="9"/>
  <c r="EB95" i="9"/>
  <c r="BE88" i="9"/>
  <c r="CA88" i="9" s="1"/>
  <c r="EO88" i="9"/>
  <c r="CW88" i="9"/>
  <c r="FK88" i="9"/>
  <c r="DS88" i="9"/>
  <c r="CO34" i="9"/>
  <c r="EQ91" i="9"/>
  <c r="BH77" i="9"/>
  <c r="CD77" i="9" s="1"/>
  <c r="ER77" i="9"/>
  <c r="BI85" i="9"/>
  <c r="CE85" i="9" s="1"/>
  <c r="DW85" i="9"/>
  <c r="BG21" i="9"/>
  <c r="CC21" i="9" s="1"/>
  <c r="FM21" i="9"/>
  <c r="EQ21" i="9"/>
  <c r="DU21" i="9"/>
  <c r="BO81" i="9"/>
  <c r="CK81" i="9" s="1"/>
  <c r="DG81" i="9"/>
  <c r="EY81" i="9"/>
  <c r="FU81" i="9"/>
  <c r="EC81" i="9"/>
  <c r="BF67" i="9"/>
  <c r="CB67" i="9" s="1"/>
  <c r="EP67" i="9"/>
  <c r="BD54" i="9"/>
  <c r="BZ54" i="9" s="1"/>
  <c r="DR54" i="9"/>
  <c r="FJ54" i="9"/>
  <c r="AW10" i="9"/>
  <c r="FC10" i="9"/>
  <c r="DK10" i="9"/>
  <c r="CO10" i="9"/>
  <c r="BO94" i="9"/>
  <c r="CK94" i="9" s="1"/>
  <c r="EY94" i="9"/>
  <c r="EC94" i="9"/>
  <c r="FU94" i="9"/>
  <c r="BC84" i="9"/>
  <c r="BY84" i="9" s="1"/>
  <c r="EM84" i="9"/>
  <c r="DQ84" i="9"/>
  <c r="BO10" i="9"/>
  <c r="CK10" i="9" s="1"/>
  <c r="FU10" i="9"/>
  <c r="EY10" i="9"/>
  <c r="EC10" i="9"/>
  <c r="BE65" i="9"/>
  <c r="CA65" i="9" s="1"/>
  <c r="DS65" i="9"/>
  <c r="EO65" i="9"/>
  <c r="BM64" i="9"/>
  <c r="CI64" i="9" s="1"/>
  <c r="EW64" i="9"/>
  <c r="BF76" i="9"/>
  <c r="CB76" i="9" s="1"/>
  <c r="FL76" i="9"/>
  <c r="DT76" i="9"/>
  <c r="BE95" i="9"/>
  <c r="CA95" i="9" s="1"/>
  <c r="EO95" i="9"/>
  <c r="DS95" i="9"/>
  <c r="BI86" i="9"/>
  <c r="CE86" i="9" s="1"/>
  <c r="DA86" i="9"/>
  <c r="BJ77" i="9"/>
  <c r="CF77" i="9" s="1"/>
  <c r="DB77" i="9"/>
  <c r="FP77" i="9"/>
  <c r="BM96" i="9"/>
  <c r="CI96" i="9" s="1"/>
  <c r="DE96" i="9"/>
  <c r="EW96" i="9"/>
  <c r="BP97" i="9"/>
  <c r="CL97" i="9" s="1"/>
  <c r="ED97" i="9"/>
  <c r="EZ97" i="9"/>
  <c r="FV97" i="9"/>
  <c r="BC23" i="9"/>
  <c r="BY23" i="9" s="1"/>
  <c r="CU23" i="9"/>
  <c r="FI23" i="9"/>
  <c r="DP74" i="9"/>
  <c r="EU82" i="9"/>
  <c r="AW102" i="9"/>
  <c r="BS102" i="9" s="1"/>
  <c r="DK102" i="9"/>
  <c r="FC102" i="9"/>
  <c r="CO102" i="9"/>
  <c r="BE68" i="9"/>
  <c r="CA68" i="9" s="1"/>
  <c r="DS68" i="9"/>
  <c r="FK68" i="9"/>
  <c r="CW68" i="9"/>
  <c r="BB102" i="9"/>
  <c r="BX102" i="9" s="1"/>
  <c r="DP102" i="9"/>
  <c r="EL102" i="9"/>
  <c r="BP49" i="9"/>
  <c r="CL49" i="9" s="1"/>
  <c r="ED49" i="9"/>
  <c r="EZ49" i="9"/>
  <c r="FV49" i="9"/>
  <c r="DH49" i="9"/>
  <c r="CZ77" i="9"/>
  <c r="BP53" i="9"/>
  <c r="CL53" i="9" s="1"/>
  <c r="FV53" i="9"/>
  <c r="EL74" i="9"/>
  <c r="BI107" i="9"/>
  <c r="CE107" i="9" s="1"/>
  <c r="ES107" i="9"/>
  <c r="FO107" i="9"/>
  <c r="DW107" i="9"/>
  <c r="BN67" i="9"/>
  <c r="CJ67" i="9" s="1"/>
  <c r="FT67" i="9"/>
  <c r="DK54" i="9"/>
  <c r="BG83" i="9"/>
  <c r="CC83" i="9" s="1"/>
  <c r="DU83" i="9"/>
  <c r="EV66" i="9"/>
  <c r="BG48" i="9"/>
  <c r="CC48" i="9" s="1"/>
  <c r="FM48" i="9"/>
  <c r="BB103" i="9"/>
  <c r="BX103" i="9" s="1"/>
  <c r="DP103" i="9"/>
  <c r="CT103" i="9"/>
  <c r="EL103" i="9"/>
  <c r="BD80" i="9"/>
  <c r="BZ80" i="9" s="1"/>
  <c r="FJ80" i="9"/>
  <c r="EN80" i="9"/>
  <c r="CV80" i="9"/>
  <c r="DR80" i="9"/>
  <c r="AZ93" i="9"/>
  <c r="BV93" i="9" s="1"/>
  <c r="FF93" i="9"/>
  <c r="CR93" i="9"/>
  <c r="BP89" i="9"/>
  <c r="CL89" i="9" s="1"/>
  <c r="ED89" i="9"/>
  <c r="EZ89" i="9"/>
  <c r="FV89" i="9"/>
  <c r="BK82" i="9"/>
  <c r="CG82" i="9" s="1"/>
  <c r="DY82" i="9"/>
  <c r="BL83" i="9"/>
  <c r="CH83" i="9" s="1"/>
  <c r="FR83" i="9"/>
  <c r="EV83" i="9"/>
  <c r="BM106" i="9"/>
  <c r="CI106" i="9" s="1"/>
  <c r="EW106" i="9"/>
  <c r="DE106" i="9"/>
  <c r="EA106" i="9"/>
  <c r="FS106" i="9"/>
  <c r="DZ66" i="9"/>
  <c r="BI24" i="9"/>
  <c r="CE24" i="9" s="1"/>
  <c r="FO24" i="9"/>
  <c r="ES24" i="9"/>
  <c r="DA24" i="9"/>
  <c r="DW24" i="9"/>
  <c r="BI25" i="9"/>
  <c r="CE25" i="9" s="1"/>
  <c r="ES25" i="9"/>
  <c r="EQ48" i="9"/>
  <c r="BB82" i="9"/>
  <c r="BX82" i="9" s="1"/>
  <c r="EL82" i="9"/>
  <c r="CT82" i="9"/>
  <c r="DP82" i="9"/>
  <c r="FH82" i="9"/>
  <c r="DN93" i="9"/>
  <c r="BD94" i="9"/>
  <c r="BZ94" i="9" s="1"/>
  <c r="EN94" i="9"/>
  <c r="CV94" i="9"/>
  <c r="FJ94" i="9"/>
  <c r="BA10" i="9"/>
  <c r="BW10" i="9" s="1"/>
  <c r="EK10" i="9"/>
  <c r="BG8" i="9"/>
  <c r="CC8" i="9" s="1"/>
  <c r="EQ8" i="9"/>
  <c r="AW100" i="9"/>
  <c r="BS100" i="9" s="1"/>
  <c r="DK100" i="9"/>
  <c r="CO100" i="9"/>
  <c r="EG100" i="9"/>
  <c r="CY48" i="9"/>
  <c r="EJ93" i="9"/>
  <c r="BJ102" i="9"/>
  <c r="CF102" i="9" s="1"/>
  <c r="DX102" i="9"/>
  <c r="DB102" i="9"/>
  <c r="ET102" i="9"/>
  <c r="FP102" i="9"/>
  <c r="BJ103" i="9"/>
  <c r="CF103" i="9" s="1"/>
  <c r="DB103" i="9"/>
  <c r="BG82" i="9"/>
  <c r="CC82" i="9" s="1"/>
  <c r="EQ82" i="9"/>
  <c r="BH43" i="9"/>
  <c r="CD43" i="9" s="1"/>
  <c r="FN43" i="9"/>
  <c r="DV43" i="9"/>
  <c r="ER43" i="9"/>
  <c r="CZ43" i="9"/>
  <c r="BI80" i="9"/>
  <c r="CE80" i="9" s="1"/>
  <c r="FO80" i="9"/>
  <c r="DW80" i="9"/>
  <c r="ES80" i="9"/>
  <c r="BG89" i="9"/>
  <c r="CC89" i="9" s="1"/>
  <c r="EQ89" i="9"/>
  <c r="BJ59" i="9"/>
  <c r="CF59" i="9" s="1"/>
  <c r="ET59" i="9"/>
  <c r="BC76" i="9"/>
  <c r="BY76" i="9" s="1"/>
  <c r="CU76" i="9"/>
  <c r="DQ76" i="9"/>
  <c r="FT91" i="9"/>
  <c r="BC39" i="9"/>
  <c r="BY39" i="9" s="1"/>
  <c r="FI39" i="9"/>
  <c r="DQ39" i="9"/>
  <c r="CU39" i="9"/>
  <c r="BK67" i="9"/>
  <c r="CG67" i="9" s="1"/>
  <c r="EU67" i="9"/>
  <c r="DQ20" i="9"/>
  <c r="AX71" i="9"/>
  <c r="BT71" i="9" s="1"/>
  <c r="DL71" i="9"/>
  <c r="DA84" i="9"/>
  <c r="DF84" i="9"/>
  <c r="EW103" i="9"/>
  <c r="EC13" i="9"/>
  <c r="FV70" i="9"/>
  <c r="K10" i="8"/>
  <c r="DB81" i="9"/>
  <c r="FV38" i="9"/>
  <c r="AW14" i="9"/>
  <c r="BS14" i="9" s="1"/>
  <c r="DK14" i="9"/>
  <c r="EC32" i="9"/>
  <c r="BG27" i="9"/>
  <c r="CC27" i="9" s="1"/>
  <c r="CY27" i="9"/>
  <c r="CZ94" i="9"/>
  <c r="AY10" i="9"/>
  <c r="BU10" i="9" s="1"/>
  <c r="CQ10" i="9"/>
  <c r="J10" i="8" s="1"/>
  <c r="FE10" i="9"/>
  <c r="BE18" i="9"/>
  <c r="CA18" i="9" s="1"/>
  <c r="EO18" i="9"/>
  <c r="BH70" i="9"/>
  <c r="CD70" i="9" s="1"/>
  <c r="ER70" i="9"/>
  <c r="DL68" i="9"/>
  <c r="DX79" i="9"/>
  <c r="FE106" i="9"/>
  <c r="EA47" i="9"/>
  <c r="BO82" i="9"/>
  <c r="CK82" i="9" s="1"/>
  <c r="EY82" i="9"/>
  <c r="AX93" i="9"/>
  <c r="BT93" i="9" s="1"/>
  <c r="EH93" i="9"/>
  <c r="CP93" i="9"/>
  <c r="FP59" i="9"/>
  <c r="BP27" i="9"/>
  <c r="CL27" i="9" s="1"/>
  <c r="FV27" i="9"/>
  <c r="ED27" i="9"/>
  <c r="AZ58" i="9"/>
  <c r="BV58" i="9" s="1"/>
  <c r="FF58" i="9"/>
  <c r="DN58" i="9"/>
  <c r="CR58" i="9"/>
  <c r="BF37" i="9"/>
  <c r="CB37" i="9" s="1"/>
  <c r="DT37" i="9"/>
  <c r="FL37" i="9"/>
  <c r="EP37" i="9"/>
  <c r="BF31" i="9"/>
  <c r="CB31" i="9" s="1"/>
  <c r="EP31" i="9"/>
  <c r="AW88" i="9"/>
  <c r="BS88" i="9" s="1"/>
  <c r="CO88" i="9"/>
  <c r="DN10" i="9"/>
  <c r="AW86" i="9"/>
  <c r="BS86" i="9" s="1"/>
  <c r="EG86" i="9"/>
  <c r="AX58" i="9"/>
  <c r="BT58" i="9" s="1"/>
  <c r="EH58" i="9"/>
  <c r="CP58" i="9"/>
  <c r="EZ38" i="9"/>
  <c r="BN94" i="9"/>
  <c r="CJ94" i="9" s="1"/>
  <c r="FT94" i="9"/>
  <c r="DF94" i="9"/>
  <c r="BL43" i="9"/>
  <c r="CH43" i="9" s="1"/>
  <c r="FR43" i="9"/>
  <c r="DZ43" i="9"/>
  <c r="EV43" i="9"/>
  <c r="BK35" i="9"/>
  <c r="CG35" i="9" s="1"/>
  <c r="DC35" i="9"/>
  <c r="DY35" i="9"/>
  <c r="BG69" i="9"/>
  <c r="CC69" i="9" s="1"/>
  <c r="DU69" i="9"/>
  <c r="EQ69" i="9"/>
  <c r="DE47" i="9"/>
  <c r="AW41" i="9"/>
  <c r="BS41" i="9" s="1"/>
  <c r="DK41" i="9"/>
  <c r="BD46" i="9"/>
  <c r="BZ46" i="9" s="1"/>
  <c r="FJ46" i="9"/>
  <c r="CV46" i="9"/>
  <c r="DR46" i="9"/>
  <c r="BL79" i="9"/>
  <c r="CH79" i="9" s="1"/>
  <c r="DZ79" i="9"/>
  <c r="BB53" i="9"/>
  <c r="BX53" i="9" s="1"/>
  <c r="EL53" i="9"/>
  <c r="DP53" i="9"/>
  <c r="FH53" i="9"/>
  <c r="AX61" i="9"/>
  <c r="BT61" i="9" s="1"/>
  <c r="CP61" i="9"/>
  <c r="EH61" i="9"/>
  <c r="BE26" i="9"/>
  <c r="CA26" i="9" s="1"/>
  <c r="EO26" i="9"/>
  <c r="DT31" i="9"/>
  <c r="EB84" i="9"/>
  <c r="EU95" i="9"/>
  <c r="BE15" i="9"/>
  <c r="CA15" i="9" s="1"/>
  <c r="DS15" i="9"/>
  <c r="EO15" i="9"/>
  <c r="FK15" i="9"/>
  <c r="FU13" i="9"/>
  <c r="BD71" i="9"/>
  <c r="BZ71" i="9" s="1"/>
  <c r="DR71" i="9"/>
  <c r="EN71" i="9"/>
  <c r="J14" i="8"/>
  <c r="ED70" i="9"/>
  <c r="BD105" i="9"/>
  <c r="BZ105" i="9" s="1"/>
  <c r="EN105" i="9"/>
  <c r="CV105" i="9"/>
  <c r="AW64" i="9"/>
  <c r="BS64" i="9" s="1"/>
  <c r="EG64" i="9"/>
  <c r="CO64" i="9"/>
  <c r="FC64" i="9"/>
  <c r="DK64" i="9"/>
  <c r="CR10" i="9"/>
  <c r="BL80" i="9"/>
  <c r="CH80" i="9" s="1"/>
  <c r="DZ80" i="9"/>
  <c r="ET81" i="9"/>
  <c r="BT10" i="9"/>
  <c r="I10" i="8"/>
  <c r="DM35" i="9"/>
  <c r="BE61" i="9"/>
  <c r="CA61" i="9" s="1"/>
  <c r="CW61" i="9"/>
  <c r="EO61" i="9"/>
  <c r="DS61" i="9"/>
  <c r="FK61" i="9"/>
  <c r="BL24" i="9"/>
  <c r="CH24" i="9" s="1"/>
  <c r="DZ24" i="9"/>
  <c r="EV24" i="9"/>
  <c r="DD24" i="9"/>
  <c r="FR24" i="9"/>
  <c r="BM62" i="9"/>
  <c r="CI62" i="9" s="1"/>
  <c r="EA62" i="9"/>
  <c r="DE62" i="9"/>
  <c r="BU15" i="9"/>
  <c r="J15" i="8"/>
  <c r="EH68" i="9"/>
  <c r="DM106" i="9"/>
  <c r="BB16" i="9"/>
  <c r="BX16" i="9" s="1"/>
  <c r="CT16" i="9"/>
  <c r="EL16" i="9"/>
  <c r="DP16" i="9"/>
  <c r="BH98" i="9"/>
  <c r="CD98" i="9" s="1"/>
  <c r="ER98" i="9"/>
  <c r="FN98" i="9"/>
  <c r="CZ98" i="9"/>
  <c r="ES37" i="9"/>
  <c r="BI91" i="9"/>
  <c r="CE91" i="9" s="1"/>
  <c r="ES91" i="9"/>
  <c r="DW91" i="9"/>
  <c r="DA91" i="9"/>
  <c r="FO91" i="9"/>
  <c r="BM15" i="9"/>
  <c r="CI15" i="9" s="1"/>
  <c r="EW15" i="9"/>
  <c r="EA15" i="9"/>
  <c r="DE15" i="9"/>
  <c r="DR28" i="9"/>
  <c r="CO90" i="9"/>
  <c r="CO41" i="9"/>
  <c r="FF33" i="9"/>
  <c r="BA18" i="9"/>
  <c r="BW18" i="9" s="1"/>
  <c r="EK18" i="9"/>
  <c r="DO18" i="9"/>
  <c r="BE74" i="9"/>
  <c r="CA74" i="9" s="1"/>
  <c r="DS74" i="9"/>
  <c r="BE64" i="9"/>
  <c r="CA64" i="9" s="1"/>
  <c r="FK64" i="9"/>
  <c r="CW64" i="9"/>
  <c r="DS64" i="9"/>
  <c r="AY84" i="9"/>
  <c r="BU84" i="9" s="1"/>
  <c r="FE84" i="9"/>
  <c r="CP68" i="9"/>
  <c r="CQ106" i="9"/>
  <c r="BI68" i="9"/>
  <c r="CE68" i="9" s="1"/>
  <c r="DW68" i="9"/>
  <c r="DA68" i="9"/>
  <c r="BJ93" i="9"/>
  <c r="CF93" i="9" s="1"/>
  <c r="FP93" i="9"/>
  <c r="DX93" i="9"/>
  <c r="EG41" i="9"/>
  <c r="BL73" i="9"/>
  <c r="CH73" i="9" s="1"/>
  <c r="EV73" i="9"/>
  <c r="AW85" i="9"/>
  <c r="BS85" i="9" s="1"/>
  <c r="CO85" i="9"/>
  <c r="FF82" i="9"/>
  <c r="FO9" i="9"/>
  <c r="BO38" i="9"/>
  <c r="CK38" i="9" s="1"/>
  <c r="FU38" i="9"/>
  <c r="FK26" i="9"/>
  <c r="BM17" i="9"/>
  <c r="CI17" i="9" s="1"/>
  <c r="DE17" i="9"/>
  <c r="EA17" i="9"/>
  <c r="FS17" i="9"/>
  <c r="EW17" i="9"/>
  <c r="FF56" i="9"/>
  <c r="FQ95" i="9"/>
  <c r="BO22" i="9"/>
  <c r="CK22" i="9" s="1"/>
  <c r="EC22" i="9"/>
  <c r="DG22" i="9"/>
  <c r="FU22" i="9"/>
  <c r="EY22" i="9"/>
  <c r="BC102" i="9"/>
  <c r="BY102" i="9" s="1"/>
  <c r="EM102" i="9"/>
  <c r="DQ102" i="9"/>
  <c r="BL33" i="9"/>
  <c r="CH33" i="9" s="1"/>
  <c r="DZ33" i="9"/>
  <c r="BP39" i="9"/>
  <c r="CL39" i="9" s="1"/>
  <c r="FV39" i="9"/>
  <c r="EZ39" i="9"/>
  <c r="FJ105" i="9"/>
  <c r="EJ10" i="9"/>
  <c r="CS18" i="9"/>
  <c r="BI36" i="9"/>
  <c r="CE36" i="9" s="1"/>
  <c r="FO36" i="9"/>
  <c r="EK32" i="9"/>
  <c r="FM41" i="9"/>
  <c r="BI98" i="9"/>
  <c r="CE98" i="9" s="1"/>
  <c r="FO98" i="9"/>
  <c r="DW98" i="9"/>
  <c r="ES98" i="9"/>
  <c r="DA98" i="9"/>
  <c r="BI34" i="9"/>
  <c r="CE34" i="9" s="1"/>
  <c r="DW34" i="9"/>
  <c r="FD105" i="9"/>
  <c r="BI53" i="9"/>
  <c r="CE53" i="9" s="1"/>
  <c r="FO53" i="9"/>
  <c r="DA53" i="9"/>
  <c r="DW53" i="9"/>
  <c r="FE35" i="9"/>
  <c r="FS90" i="9"/>
  <c r="BD8" i="9"/>
  <c r="BZ8" i="9" s="1"/>
  <c r="FJ8" i="9"/>
  <c r="CV8" i="9"/>
  <c r="DR8" i="9"/>
  <c r="FK74" i="9"/>
  <c r="EO64" i="9"/>
  <c r="DD10" i="9"/>
  <c r="EI84" i="9"/>
  <c r="BE54" i="9"/>
  <c r="CA54" i="9" s="1"/>
  <c r="FK54" i="9"/>
  <c r="CT45" i="9"/>
  <c r="BA97" i="9"/>
  <c r="BW97" i="9" s="1"/>
  <c r="EK97" i="9"/>
  <c r="BG49" i="9"/>
  <c r="CC49" i="9" s="1"/>
  <c r="DU49" i="9"/>
  <c r="BC16" i="9"/>
  <c r="BY16" i="9" s="1"/>
  <c r="FI16" i="9"/>
  <c r="DA37" i="9"/>
  <c r="FO68" i="9"/>
  <c r="BJ82" i="9"/>
  <c r="CF82" i="9" s="1"/>
  <c r="DB82" i="9"/>
  <c r="DX82" i="9"/>
  <c r="CV28" i="9"/>
  <c r="ET93" i="9"/>
  <c r="BD74" i="9"/>
  <c r="BZ74" i="9" s="1"/>
  <c r="EN74" i="9"/>
  <c r="AW29" i="9"/>
  <c r="BS29" i="9" s="1"/>
  <c r="EG29" i="9"/>
  <c r="FC29" i="9"/>
  <c r="CO29" i="9"/>
  <c r="AX90" i="9"/>
  <c r="BT90" i="9" s="1"/>
  <c r="EH90" i="9"/>
  <c r="CR33" i="9"/>
  <c r="BH30" i="9"/>
  <c r="CD30" i="9" s="1"/>
  <c r="FN30" i="9"/>
  <c r="DZ73" i="9"/>
  <c r="CR82" i="9"/>
  <c r="BF38" i="9"/>
  <c r="CB38" i="9" s="1"/>
  <c r="EP38" i="9"/>
  <c r="ES9" i="9"/>
  <c r="BK87" i="9"/>
  <c r="CG87" i="9" s="1"/>
  <c r="EU87" i="9"/>
  <c r="FQ87" i="9"/>
  <c r="BG103" i="9"/>
  <c r="CC103" i="9" s="1"/>
  <c r="EQ103" i="9"/>
  <c r="BH15" i="9"/>
  <c r="CD15" i="9" s="1"/>
  <c r="DV15" i="9"/>
  <c r="EX62" i="9"/>
  <c r="DH106" i="9"/>
  <c r="DG38" i="9"/>
  <c r="CW26" i="9"/>
  <c r="AZ38" i="9"/>
  <c r="BV38" i="9" s="1"/>
  <c r="DN38" i="9"/>
  <c r="FF38" i="9"/>
  <c r="EJ38" i="9"/>
  <c r="AX104" i="9"/>
  <c r="BT104" i="9" s="1"/>
  <c r="EH104" i="9"/>
  <c r="CP104" i="9"/>
  <c r="EJ56" i="9"/>
  <c r="FI102" i="9"/>
  <c r="CV41" i="9"/>
  <c r="EV33" i="9"/>
  <c r="DH39" i="9"/>
  <c r="BC72" i="9"/>
  <c r="BY72" i="9" s="1"/>
  <c r="DQ72" i="9"/>
  <c r="FI72" i="9"/>
  <c r="BC90" i="9"/>
  <c r="BY90" i="9" s="1"/>
  <c r="EM90" i="9"/>
  <c r="AZ73" i="9"/>
  <c r="BV73" i="9" s="1"/>
  <c r="FF73" i="9"/>
  <c r="DN73" i="9"/>
  <c r="FG18" i="9"/>
  <c r="BK90" i="9"/>
  <c r="CG90" i="9" s="1"/>
  <c r="EU90" i="9"/>
  <c r="CP105" i="9"/>
  <c r="CQ35" i="9"/>
  <c r="AY74" i="9"/>
  <c r="BU74" i="9" s="1"/>
  <c r="CQ74" i="9"/>
  <c r="EA90" i="9"/>
  <c r="EO74" i="9"/>
  <c r="CQ84" i="9"/>
  <c r="CW54" i="9"/>
  <c r="DP45" i="9"/>
  <c r="AW106" i="9"/>
  <c r="BS106" i="9" s="1"/>
  <c r="DK106" i="9"/>
  <c r="FC106" i="9"/>
  <c r="DO97" i="9"/>
  <c r="EQ49" i="9"/>
  <c r="CU16" i="9"/>
  <c r="FO37" i="9"/>
  <c r="ES68" i="9"/>
  <c r="EN28" i="9"/>
  <c r="DB93" i="9"/>
  <c r="FJ74" i="9"/>
  <c r="BL37" i="9"/>
  <c r="CH37" i="9" s="1"/>
  <c r="DD37" i="9"/>
  <c r="EV37" i="9"/>
  <c r="FR37" i="9"/>
  <c r="CP90" i="9"/>
  <c r="J8" i="8"/>
  <c r="FI22" i="9"/>
  <c r="CU74" i="9"/>
  <c r="FE17" i="9"/>
  <c r="I13" i="8"/>
  <c r="DF65" i="9"/>
  <c r="DN91" i="9"/>
  <c r="EQ34" i="9"/>
  <c r="FI100" i="9"/>
  <c r="EC95" i="9"/>
  <c r="EU68" i="9"/>
  <c r="DS42" i="9"/>
  <c r="AY11" i="9"/>
  <c r="BU11" i="9" s="1"/>
  <c r="J11" i="8"/>
  <c r="EM97" i="9"/>
  <c r="CP65" i="9"/>
  <c r="I9" i="8"/>
  <c r="DF15" i="9"/>
  <c r="DZ104" i="9"/>
  <c r="EN29" i="9"/>
  <c r="EZ69" i="9"/>
  <c r="ED99" i="9"/>
  <c r="DR92" i="9"/>
  <c r="EZ29" i="9"/>
  <c r="CQ46" i="9"/>
  <c r="EX18" i="9"/>
  <c r="DY55" i="9"/>
  <c r="K12" i="8"/>
  <c r="H13" i="8"/>
  <c r="EI13" i="9"/>
  <c r="CW41" i="9"/>
  <c r="FM25" i="9"/>
  <c r="CW37" i="9"/>
  <c r="ER50" i="9"/>
  <c r="FJ63" i="9"/>
  <c r="FP72" i="9"/>
  <c r="EW51" i="9"/>
  <c r="FV62" i="9"/>
  <c r="DK82" i="9"/>
  <c r="DM8" i="9"/>
  <c r="EM74" i="9"/>
  <c r="EH13" i="9"/>
  <c r="CR91" i="9"/>
  <c r="CY70" i="9"/>
  <c r="CY34" i="9"/>
  <c r="EM100" i="9"/>
  <c r="FF80" i="9"/>
  <c r="FU95" i="9"/>
  <c r="EU76" i="9"/>
  <c r="DT63" i="9"/>
  <c r="DE72" i="9"/>
  <c r="CR63" i="9"/>
  <c r="DM11" i="9"/>
  <c r="CU97" i="9"/>
  <c r="EH65" i="9"/>
  <c r="FL78" i="9"/>
  <c r="FD9" i="9"/>
  <c r="EZ105" i="9"/>
  <c r="FV59" i="9"/>
  <c r="FQ41" i="9"/>
  <c r="CU94" i="9"/>
  <c r="DD67" i="9"/>
  <c r="FC75" i="9"/>
  <c r="DO11" i="9"/>
  <c r="FR101" i="9"/>
  <c r="FJ92" i="9"/>
  <c r="ES41" i="9"/>
  <c r="EG62" i="9"/>
  <c r="ES79" i="9"/>
  <c r="CO13" i="9"/>
  <c r="ES89" i="9"/>
  <c r="FK53" i="9"/>
  <c r="DG62" i="9"/>
  <c r="DP21" i="9"/>
  <c r="DE95" i="9"/>
  <c r="CV73" i="9"/>
  <c r="EW83" i="9"/>
  <c r="FC58" i="9"/>
  <c r="EQ46" i="9"/>
  <c r="DW16" i="9"/>
  <c r="EC96" i="9"/>
  <c r="FM55" i="9"/>
  <c r="FI63" i="9"/>
  <c r="CW62" i="9"/>
  <c r="FN92" i="9"/>
  <c r="DS75" i="9"/>
  <c r="CQ81" i="9"/>
  <c r="EU103" i="9"/>
  <c r="EA100" i="9"/>
  <c r="FU83" i="9"/>
  <c r="CV21" i="9"/>
  <c r="EY51" i="9"/>
  <c r="FG77" i="9"/>
  <c r="EN77" i="9"/>
  <c r="FD102" i="9"/>
  <c r="DH104" i="9"/>
  <c r="DU36" i="9"/>
  <c r="DU73" i="9"/>
  <c r="FI62" i="9"/>
  <c r="FM17" i="9"/>
  <c r="FO8" i="9"/>
  <c r="DV50" i="9"/>
  <c r="DR63" i="9"/>
  <c r="DX72" i="9"/>
  <c r="CZ59" i="9"/>
  <c r="CZ54" i="9"/>
  <c r="EZ62" i="9"/>
  <c r="EH66" i="9"/>
  <c r="CQ102" i="9"/>
  <c r="FF91" i="9"/>
  <c r="FF41" i="9"/>
  <c r="CS15" i="9"/>
  <c r="EJ80" i="9"/>
  <c r="ED103" i="9"/>
  <c r="FG59" i="9"/>
  <c r="EW72" i="9"/>
  <c r="EW67" i="9"/>
  <c r="EH12" i="9"/>
  <c r="FL51" i="9"/>
  <c r="EP78" i="9"/>
  <c r="CX21" i="9"/>
  <c r="FK103" i="9"/>
  <c r="FK77" i="9"/>
  <c r="DL9" i="9"/>
  <c r="EB15" i="9"/>
  <c r="CQ83" i="9"/>
  <c r="EY29" i="9"/>
  <c r="EJ76" i="9"/>
  <c r="DH105" i="9"/>
  <c r="ED59" i="9"/>
  <c r="DY30" i="9"/>
  <c r="DC41" i="9"/>
  <c r="ES47" i="9"/>
  <c r="DA55" i="9"/>
  <c r="EV104" i="9"/>
  <c r="EH43" i="9"/>
  <c r="EM94" i="9"/>
  <c r="CV29" i="9"/>
  <c r="FR67" i="9"/>
  <c r="DK75" i="9"/>
  <c r="CR102" i="9"/>
  <c r="CS93" i="9"/>
  <c r="CS31" i="9"/>
  <c r="FG11" i="9"/>
  <c r="DP72" i="9"/>
  <c r="N15" i="8"/>
  <c r="EN57" i="9"/>
  <c r="CV17" i="9"/>
  <c r="DZ101" i="9"/>
  <c r="FV69" i="9"/>
  <c r="FV99" i="9"/>
  <c r="CU54" i="9"/>
  <c r="CV92" i="9"/>
  <c r="CV79" i="9"/>
  <c r="DK74" i="9"/>
  <c r="EJ99" i="9"/>
  <c r="FV29" i="9"/>
  <c r="DO92" i="9"/>
  <c r="FH97" i="9"/>
  <c r="EI46" i="9"/>
  <c r="I15" i="8"/>
  <c r="DW41" i="9"/>
  <c r="ES50" i="9"/>
  <c r="DD76" i="9"/>
  <c r="FC62" i="9"/>
  <c r="DZ61" i="9"/>
  <c r="CS40" i="9"/>
  <c r="DY50" i="9"/>
  <c r="EB18" i="9"/>
  <c r="DW29" i="9"/>
  <c r="FO79" i="9"/>
  <c r="DK13" i="9"/>
  <c r="EC34" i="9"/>
  <c r="FQ11" i="9"/>
  <c r="EY62" i="9"/>
  <c r="FH21" i="9"/>
  <c r="DF86" i="9"/>
  <c r="FM46" i="9"/>
  <c r="DG96" i="9"/>
  <c r="CY55" i="9"/>
  <c r="CU63" i="9"/>
  <c r="DS62" i="9"/>
  <c r="ER92" i="9"/>
  <c r="FQ65" i="9"/>
  <c r="CY19" i="9"/>
  <c r="FK75" i="9"/>
  <c r="FU86" i="9"/>
  <c r="DY103" i="9"/>
  <c r="EW100" i="9"/>
  <c r="EY83" i="9"/>
  <c r="FT43" i="9"/>
  <c r="EH102" i="9"/>
  <c r="ED104" i="9"/>
  <c r="DF104" i="9"/>
  <c r="EQ36" i="9"/>
  <c r="FM73" i="9"/>
  <c r="CU62" i="9"/>
  <c r="CY17" i="9"/>
  <c r="ES8" i="9"/>
  <c r="DC49" i="9"/>
  <c r="DV44" i="9"/>
  <c r="FJ35" i="9"/>
  <c r="DM48" i="9"/>
  <c r="DR42" i="9"/>
  <c r="DV59" i="9"/>
  <c r="DR34" i="9"/>
  <c r="ER54" i="9"/>
  <c r="CV58" i="9"/>
  <c r="ED62" i="9"/>
  <c r="DK89" i="9"/>
  <c r="DL66" i="9"/>
  <c r="DM102" i="9"/>
  <c r="FE38" i="9"/>
  <c r="DH18" i="9"/>
  <c r="CQ8" i="9"/>
  <c r="FM96" i="9"/>
  <c r="ER29" i="9"/>
  <c r="FI83" i="9"/>
  <c r="CZ71" i="9"/>
  <c r="ER19" i="9"/>
  <c r="CP46" i="9"/>
  <c r="DO15" i="9"/>
  <c r="FS70" i="9"/>
  <c r="DN80" i="9"/>
  <c r="CR43" i="9"/>
  <c r="EZ103" i="9"/>
  <c r="DO59" i="9"/>
  <c r="FJ59" i="9"/>
  <c r="FI32" i="9"/>
  <c r="FT70" i="9"/>
  <c r="EB63" i="9"/>
  <c r="CP9" i="9"/>
  <c r="FS105" i="9"/>
  <c r="DH59" i="9"/>
  <c r="CT37" i="9"/>
  <c r="DY41" i="9"/>
  <c r="DA47" i="9"/>
  <c r="DQ94" i="9"/>
  <c r="DZ67" i="9"/>
  <c r="DH102" i="9"/>
  <c r="EK31" i="9"/>
  <c r="EV101" i="9"/>
  <c r="FO41" i="9"/>
  <c r="CO62" i="9"/>
  <c r="ES29" i="9"/>
  <c r="DW79" i="9"/>
  <c r="EG13" i="9"/>
  <c r="EW59" i="9"/>
  <c r="DY11" i="9"/>
  <c r="CT21" i="9"/>
  <c r="FK62" i="9"/>
  <c r="CW75" i="9"/>
  <c r="DU39" i="9"/>
  <c r="DG86" i="9"/>
  <c r="DF43" i="9"/>
  <c r="CY73" i="9"/>
  <c r="DW105" i="9"/>
  <c r="DU17" i="9"/>
  <c r="DS36" i="9"/>
  <c r="CZ44" i="9"/>
  <c r="EN35" i="9"/>
  <c r="DV54" i="9"/>
  <c r="CO16" i="9"/>
  <c r="FR19" i="9"/>
  <c r="EA30" i="9"/>
  <c r="CQ60" i="9"/>
  <c r="CX46" i="9"/>
  <c r="ER47" i="9"/>
  <c r="EZ18" i="9"/>
  <c r="FS98" i="9"/>
  <c r="EQ96" i="9"/>
  <c r="FN29" i="9"/>
  <c r="DV71" i="9"/>
  <c r="DV19" i="9"/>
  <c r="FD46" i="9"/>
  <c r="EB44" i="9"/>
  <c r="ED35" i="9"/>
  <c r="DN41" i="9"/>
  <c r="EK15" i="9"/>
  <c r="DU77" i="9"/>
  <c r="DF78" i="9"/>
  <c r="EA70" i="9"/>
  <c r="CR80" i="9"/>
  <c r="EJ43" i="9"/>
  <c r="DH103" i="9"/>
  <c r="EK59" i="9"/>
  <c r="DY76" i="9"/>
  <c r="FS72" i="9"/>
  <c r="DT90" i="9"/>
  <c r="EN59" i="9"/>
  <c r="CU32" i="9"/>
  <c r="EB70" i="9"/>
  <c r="DF63" i="9"/>
  <c r="CX51" i="9"/>
  <c r="DM41" i="9"/>
  <c r="CX78" i="9"/>
  <c r="CW103" i="9"/>
  <c r="DA52" i="9"/>
  <c r="EH26" i="9"/>
  <c r="EW105" i="9"/>
  <c r="FE27" i="9"/>
  <c r="DN76" i="9"/>
  <c r="FV105" i="9"/>
  <c r="DP37" i="9"/>
  <c r="EU41" i="9"/>
  <c r="CW89" i="9"/>
  <c r="DW47" i="9"/>
  <c r="FO55" i="9"/>
  <c r="DD49" i="9"/>
  <c r="EH8" i="9"/>
  <c r="ED102" i="9"/>
  <c r="CV57" i="9"/>
  <c r="FJ17" i="9"/>
  <c r="DD101" i="9"/>
  <c r="FT47" i="9"/>
  <c r="DH34" i="9"/>
  <c r="FG28" i="9"/>
  <c r="DQ51" i="9"/>
  <c r="DD59" i="9"/>
  <c r="FV84" i="9"/>
  <c r="ED31" i="9"/>
  <c r="FG92" i="9"/>
  <c r="EL97" i="9"/>
  <c r="DZ76" i="9"/>
  <c r="DO40" i="9"/>
  <c r="DC50" i="9"/>
  <c r="DX67" i="9"/>
  <c r="DA29" i="9"/>
  <c r="DA79" i="9"/>
  <c r="EQ94" i="9"/>
  <c r="DW99" i="9"/>
  <c r="DA48" i="9"/>
  <c r="FS59" i="9"/>
  <c r="DC11" i="9"/>
  <c r="FU62" i="9"/>
  <c r="EN69" i="9"/>
  <c r="DL53" i="9"/>
  <c r="EB86" i="9"/>
  <c r="CY46" i="9"/>
  <c r="EM63" i="9"/>
  <c r="FM39" i="9"/>
  <c r="DS52" i="9"/>
  <c r="ER99" i="9"/>
  <c r="EY86" i="9"/>
  <c r="DG83" i="9"/>
  <c r="FN81" i="9"/>
  <c r="EX43" i="9"/>
  <c r="DL102" i="9"/>
  <c r="FO105" i="9"/>
  <c r="EQ17" i="9"/>
  <c r="DW83" i="9"/>
  <c r="FQ19" i="9"/>
  <c r="EO36" i="9"/>
  <c r="FN44" i="9"/>
  <c r="DR35" i="9"/>
  <c r="FN54" i="9"/>
  <c r="FD66" i="9"/>
  <c r="EI38" i="9"/>
  <c r="DK16" i="9"/>
  <c r="FC16" i="9" s="1"/>
  <c r="FE60" i="9"/>
  <c r="DT46" i="9"/>
  <c r="DV29" i="9"/>
  <c r="FV103" i="9"/>
  <c r="EX63" i="9"/>
  <c r="FH37" i="9"/>
  <c r="FO47" i="9"/>
  <c r="DE80" i="9"/>
  <c r="EZ102" i="9"/>
  <c r="DO93" i="9"/>
  <c r="DO31" i="9"/>
  <c r="DH48" i="9"/>
  <c r="DR57" i="9"/>
  <c r="ED34" i="9"/>
  <c r="DH84" i="9"/>
  <c r="FV31" i="9"/>
  <c r="CS92" i="9"/>
  <c r="FO29" i="9"/>
  <c r="DW48" i="9"/>
  <c r="DE59" i="9"/>
  <c r="EU11" i="9"/>
  <c r="DR69" i="9"/>
  <c r="FT86" i="9"/>
  <c r="CY39" i="9"/>
  <c r="FK52" i="9"/>
  <c r="FN99" i="9"/>
  <c r="EC86" i="9"/>
  <c r="EB43" i="9"/>
  <c r="EM56" i="9"/>
  <c r="DA105" i="9"/>
  <c r="ES83" i="9"/>
  <c r="FK36" i="9"/>
  <c r="ER44" i="9"/>
  <c r="CV35" i="9"/>
  <c r="EN42" i="9"/>
  <c r="EN34" i="9"/>
  <c r="FH81" i="9"/>
  <c r="DR26" i="9"/>
  <c r="CO89" i="9"/>
  <c r="FC65" i="9"/>
  <c r="DM38" i="9"/>
  <c r="EG16" i="9"/>
  <c r="I7" i="8" l="1"/>
  <c r="K11" i="8"/>
  <c r="E11" i="8" s="1"/>
  <c r="G11" i="8" s="1"/>
  <c r="E12" i="8"/>
  <c r="G12" i="8" s="1"/>
  <c r="BU13" i="9"/>
  <c r="J13" i="8" s="1"/>
  <c r="FC14" i="9"/>
  <c r="H14" i="8" s="1"/>
  <c r="E14" i="8" s="1"/>
  <c r="K8" i="8"/>
  <c r="E8" i="8"/>
  <c r="H16" i="8"/>
  <c r="BS10" i="9"/>
  <c r="H10" i="8"/>
  <c r="F11" i="8"/>
  <c r="K16" i="8"/>
  <c r="F15" i="8"/>
  <c r="E15" i="8"/>
  <c r="G15" i="8" s="1"/>
  <c r="N7" i="8"/>
  <c r="J9" i="8"/>
  <c r="F9" i="8" s="1"/>
  <c r="N4" i="8" l="1"/>
  <c r="F13" i="8"/>
  <c r="J4" i="8"/>
  <c r="E13" i="8"/>
  <c r="H4" i="8"/>
  <c r="F14" i="8"/>
  <c r="G14" i="8" s="1"/>
  <c r="F16" i="8"/>
  <c r="E16" i="8"/>
  <c r="F8" i="8"/>
  <c r="J7" i="8"/>
  <c r="F10" i="8"/>
  <c r="E10" i="8"/>
  <c r="H7" i="8"/>
  <c r="E9" i="8"/>
  <c r="G9" i="8" s="1"/>
  <c r="K7" i="8"/>
  <c r="L4" i="8"/>
  <c r="G13" i="8"/>
  <c r="G10" i="8" l="1"/>
  <c r="F7" i="8"/>
  <c r="G8" i="8"/>
  <c r="C4" i="8"/>
  <c r="E4" i="8"/>
  <c r="E7" i="8"/>
  <c r="G16" i="8"/>
  <c r="G7" i="8" l="1"/>
</calcChain>
</file>

<file path=xl/sharedStrings.xml><?xml version="1.0" encoding="utf-8"?>
<sst xmlns="http://schemas.openxmlformats.org/spreadsheetml/2006/main" count="564" uniqueCount="247">
  <si>
    <t>شوق للتدريب المؤسسي</t>
  </si>
  <si>
    <t>خطة التدريب والتقويم ومصفوفة التدريب وكشف الحضور</t>
  </si>
  <si>
    <t>خطّط للتدريب الذي يحتاجه كل دور، ووزّعه على مدار السنة، واطبع كشوف الحضور، واعرف بنظرة واحدة من أتمّ تدريبه ومن اقترب موعده ومن تأخّر.</t>
  </si>
  <si>
    <t>طريقة العمل</t>
  </si>
  <si>
    <t>الإعدادات</t>
  </si>
  <si>
    <t>أدخل اسم شركتك وسنة التدريب، ثم أدوار التدريب والدورات. حدّد لكل دورة عدد الأشهر التي تبقى فيها صالحة، أو اتركه فارغًا إذا كانت لا تنتهي.</t>
  </si>
  <si>
    <t>الموظفون</t>
  </si>
  <si>
    <t>أدرج كل موظف برقم وظيفي ودور تدريب. عندما يغادر أحدهم غيّر حالته إلى «غادر»: يبقى في السجل ويخرج من الأعداد.</t>
  </si>
  <si>
    <t>خطة التدريب</t>
  </si>
  <si>
    <t>أضف سطرًا لكل دور ودورة: كم مرة ومتى. استخدم فترة محددة للجلسات المجدولة، أو عدد أيام بعد الالتحاق للتعريف بالعمل. السطر المخصص لـ«جميع الموظفين» يشمل الجميع.</t>
  </si>
  <si>
    <t>التقويم</t>
  </si>
  <si>
    <t>يُملأ تلقائيًا من الخطة: شريط لكل سطر على مدار السنة، بلون طريقة التدريب.</t>
  </si>
  <si>
    <t>كشف الحضور</t>
  </si>
  <si>
    <t>اطبع كشفًا لكل جلسة. اكتب الأرقام الوظيفية قبل الطباعة فتظهر الأسماء، ولا يبقى على الحاضرين إلا التوقيع.</t>
  </si>
  <si>
    <t>سجل التدريب</t>
  </si>
  <si>
    <t>بعد كل جلسة، أضف صفًا لكل موظف بالتاريخ والدورة والنتيجة. يُحسب تاريخ انتهاء الصلاحية من صلاحية الدورة.</t>
  </si>
  <si>
    <t>مصفوفة التدريب</t>
  </si>
  <si>
    <t>تُملأ تلقائيًا: كل موظف مقابل كل دورة يحتاجها دوره، مع ما هو متأخر أو قارب الانتهاء أو غير مجتاز.</t>
  </si>
  <si>
    <t>قراءة المصفوفة</t>
  </si>
  <si>
    <t>مكتملة</t>
  </si>
  <si>
    <t>أُنجزت، وما زالت صالحة اليوم.</t>
  </si>
  <si>
    <t>قاربت الانتهاء</t>
  </si>
  <si>
    <t>ما زالت صالحة، لكنها تنتهي خلال فترة التنبيه المحددة في الإعدادات.</t>
  </si>
  <si>
    <t>منتهية</t>
  </si>
  <si>
    <t>أُنجزت من قبل، لكن صلاحيتها انتهت.</t>
  </si>
  <si>
    <t>مخططة</t>
  </si>
  <si>
    <t>مطلوبة ولم تُنجز بعد، لكن موعدها لم يفت.</t>
  </si>
  <si>
    <t>متأخرة</t>
  </si>
  <si>
    <t>مطلوبة ولم تُنجز، وفات نهاية فترتها أو مهلتها بعد الالتحاق.</t>
  </si>
  <si>
    <t>غير مجتازة</t>
  </si>
  <si>
    <t>جرت محاولة ولم يُجتز الاختبار. احجز إعادة.</t>
  </si>
  <si>
    <t>– غير مطلوبة</t>
  </si>
  <si>
    <t>لا يحتاجها دور هذا الموظف.</t>
  </si>
  <si>
    <t>قبل أن تبدأ</t>
  </si>
  <si>
    <t>•</t>
  </si>
  <si>
    <t>الصفوف التوضيحية تبيّن الشكل المطلوب. امسحها قبل البدء، واترك عناوين الأعمدة ودور «جميع الموظفين».</t>
  </si>
  <si>
    <t>الخلايا البيضاء للكتابة. الخلايا المظللة تُملأ تلقائيًا، والكتابة فوقها تقطع الروابط.</t>
  </si>
  <si>
    <t>اجعل كل قائمة متصلة دون فراغات: ابدأ من أول صف فيها وأضف كل إدخال جديد في الصف الفارغ التالي.</t>
  </si>
  <si>
    <t>ورقتا التقويم ومصفوفة التدريب محميتان دون كلمة مرور حتى لا يكتب فوقهما أحد بالخطأ. لتعديلهما اختر «مراجعة» ثم «إلغاء حماية الورقة».</t>
  </si>
  <si>
    <t>ما لا يستطيع جدول البيانات إثباته</t>
  </si>
  <si>
    <t>الكشف الموقّع يثبت أن أحدهم كتب اسمًا، لكنه لا يثبت من حضر التدريب فعلًا، ولا أي إصدار من المادة اطّلع عليه، ولا هل فهمها. تحتفظ لك شوق للتدريب المؤسسي بالخطة والمصفوفة نفسيهما، وتملؤهما كلما أتمّ الموظفون دوراتهم، مع التحقق من هوية كل متعلم ودرجة تقييمه، وشهادة يستطيع أي شخص التحقق منها عبر الإنترنت، وتذكير قبل انتهاء صلاحيتها.</t>
  </si>
  <si>
    <t>تعرّف على طريقة العمل في training.shogconsulting.com</t>
  </si>
  <si>
    <t>استخدام مجاني وتعديل حر داخل مؤسستك. نموذج من شوق للتدريب المؤسسي، الإصدار 1.0، 2026.</t>
  </si>
  <si>
    <t>اسم شركتك وسنة التدريب، والقوائم التي تعتمد عليها بقية الأوراق.</t>
  </si>
  <si>
    <t>بيانات توضيحية. استبدل الأدوار والدورات ببياناتك، واترك «جميع الموظفين» أول دور في القائمة.</t>
  </si>
  <si>
    <t>اسم الشركة</t>
  </si>
  <si>
    <t>شركة مثال ذ.م.م</t>
  </si>
  <si>
    <t>سنة التدريب (للتقويم)</t>
  </si>
  <si>
    <t>التنبيه قبل الانتهاء (أيام)</t>
  </si>
  <si>
    <t>تاريخ اليوم (تلقائي)</t>
  </si>
  <si>
    <t>أدوار التدريب</t>
  </si>
  <si>
    <t>الدورات</t>
  </si>
  <si>
    <t>القوائم المنسدلة (عدّلها بحذر)</t>
  </si>
  <si>
    <t>دور التدريب</t>
  </si>
  <si>
    <t>الدورة</t>
  </si>
  <si>
    <t>الصلاحية (بالأشهر)</t>
  </si>
  <si>
    <t>التكرار</t>
  </si>
  <si>
    <t>الجدولة</t>
  </si>
  <si>
    <t>طريقة التدريب</t>
  </si>
  <si>
    <t>النتيجة</t>
  </si>
  <si>
    <t>الحضور</t>
  </si>
  <si>
    <t>الحالة</t>
  </si>
  <si>
    <t>جميع الموظفين</t>
  </si>
  <si>
    <t>مكافحة غسل الأموال وتمويل الإرهاب</t>
  </si>
  <si>
    <t>سنوياً</t>
  </si>
  <si>
    <t>فترة محددة</t>
  </si>
  <si>
    <t>عبر الإنترنت</t>
  </si>
  <si>
    <t>ناجح</t>
  </si>
  <si>
    <t>نعم</t>
  </si>
  <si>
    <t>على رأس العمل</t>
  </si>
  <si>
    <t>المديرون</t>
  </si>
  <si>
    <t>التعريف بالسلامة للموظفين الجدد</t>
  </si>
  <si>
    <t>كل سنتين</t>
  </si>
  <si>
    <t>خلال أيام من التعيين</t>
  </si>
  <si>
    <t>في قاعة التدريب</t>
  </si>
  <si>
    <t>راسب</t>
  </si>
  <si>
    <t>لا</t>
  </si>
  <si>
    <t>غادر</t>
  </si>
  <si>
    <t>موظفو الخطوط الأمامية</t>
  </si>
  <si>
    <t>حماية البيانات الشخصية (القانون الإماراتي)</t>
  </si>
  <si>
    <t>عند التعيين</t>
  </si>
  <si>
    <t>أثناء العمل</t>
  </si>
  <si>
    <t>دون تقييم</t>
  </si>
  <si>
    <t>المالية</t>
  </si>
  <si>
    <t>التوعية بالأمن السيبراني</t>
  </si>
  <si>
    <t>عند تغيير الدور أو القانون</t>
  </si>
  <si>
    <t>تدريب خارجي</t>
  </si>
  <si>
    <t>المستودع</t>
  </si>
  <si>
    <t>حقوق العمل والاحترام في مكان العمل</t>
  </si>
  <si>
    <t>مرة واحدة</t>
  </si>
  <si>
    <t>مسؤول الامتثال</t>
  </si>
  <si>
    <t>مراقب الحريق</t>
  </si>
  <si>
    <t>الموارد البشرية</t>
  </si>
  <si>
    <t>الإسعافات الأولية</t>
  </si>
  <si>
    <t>تشغيل الرافعة الشوكية</t>
  </si>
  <si>
    <t>اترك الصلاحية فارغة إذا كانت الدورة لا تنتهي، مثل التعريف بالسلامة.</t>
  </si>
  <si>
    <t>تبحث المعادلات عن هذه الكلمات بالضبط. لا تغيّر أيًا منها إلا إذا غيّرته في كل مكان.</t>
  </si>
  <si>
    <t>كل من تشمله الخطة. دور التدريب يحدد الدورات التي يحتاجها كل موظف.</t>
  </si>
  <si>
    <t>بيانات توضيحية. استبدل هذه الصفوف أو امسحها قبل البدء، واترك العناوين.</t>
  </si>
  <si>
    <t>الرقم الوظيفي</t>
  </si>
  <si>
    <t>الاسم الكامل</t>
  </si>
  <si>
    <t>القسم</t>
  </si>
  <si>
    <t>المسمى الوظيفي</t>
  </si>
  <si>
    <t>تاريخ الالتحاق</t>
  </si>
  <si>
    <t>E001</t>
  </si>
  <si>
    <t>عائشة المنصوري</t>
  </si>
  <si>
    <t>الإدارة</t>
  </si>
  <si>
    <t>مديرة العمليات</t>
  </si>
  <si>
    <t>E002</t>
  </si>
  <si>
    <t>عمر حداد</t>
  </si>
  <si>
    <t>محاسب</t>
  </si>
  <si>
    <t>E003</t>
  </si>
  <si>
    <t>بريا ناير</t>
  </si>
  <si>
    <t>المبيعات</t>
  </si>
  <si>
    <t>مسؤول مبيعات</t>
  </si>
  <si>
    <t>E004</t>
  </si>
  <si>
    <t>راهول مينون</t>
  </si>
  <si>
    <t>أمين مستودع</t>
  </si>
  <si>
    <t>E005</t>
  </si>
  <si>
    <t>فاطمة خان</t>
  </si>
  <si>
    <t>مسؤولة موارد بشرية</t>
  </si>
  <si>
    <t>E006</t>
  </si>
  <si>
    <t>جون ماثيو</t>
  </si>
  <si>
    <t>الامتثال</t>
  </si>
  <si>
    <t>مسؤول امتثال</t>
  </si>
  <si>
    <t>E007</t>
  </si>
  <si>
    <t>مريم سعيد</t>
  </si>
  <si>
    <t>موظفة خدمة عملاء</t>
  </si>
  <si>
    <t>E008</t>
  </si>
  <si>
    <t>أحمد يوسف</t>
  </si>
  <si>
    <t>مشغّل رافعة شوكية</t>
  </si>
  <si>
    <t>E009</t>
  </si>
  <si>
    <t>غريس ديلا كروز</t>
  </si>
  <si>
    <t>مساعدة مالية</t>
  </si>
  <si>
    <t>E010</t>
  </si>
  <si>
    <t>حسن علي</t>
  </si>
  <si>
    <t>سطر لكل دور تدريب ودورة. السطر المخصص لـ«جميع الموظفين» ينطبق على الجميع.</t>
  </si>
  <si>
    <t>البداية المخططة</t>
  </si>
  <si>
    <t>النهاية المخططة</t>
  </si>
  <si>
    <t>المهلة (أيام من الالتحاق)</t>
  </si>
  <si>
    <t>مقدم التدريب أو المدرب</t>
  </si>
  <si>
    <t>المسؤول</t>
  </si>
  <si>
    <t>عدد المشمولين</t>
  </si>
  <si>
    <t>ملاحظات</t>
  </si>
  <si>
    <t>دورة عبر الإنترنت</t>
  </si>
  <si>
    <t>قبل أي عمل في الموقع أو المستودع</t>
  </si>
  <si>
    <t>مدير تقنية المعلومات</t>
  </si>
  <si>
    <t>المدير العام</t>
  </si>
  <si>
    <t>قبل بقية الشركة</t>
  </si>
  <si>
    <t>كل من يتعامل مع العملاء أو المدفوعات</t>
  </si>
  <si>
    <t>مشرف المستودع</t>
  </si>
  <si>
    <t>مدير العمليات</t>
  </si>
  <si>
    <t>يعتمده المشرف</t>
  </si>
  <si>
    <t>مدرب خارجي</t>
  </si>
  <si>
    <t>مزوّد معتمد للإسعافات الأولية</t>
  </si>
  <si>
    <t>مزوّد معتمد للسلامة من الحرائق</t>
  </si>
  <si>
    <t>يُملأ من خطة التدريب: شريط لكل سطر بلون طريقة التدريب، والشهر الحالي مميّز.</t>
  </si>
  <si>
    <t>الموعد</t>
  </si>
  <si>
    <t>يناير</t>
  </si>
  <si>
    <t>فبراير</t>
  </si>
  <si>
    <t>مارس</t>
  </si>
  <si>
    <t>أبريل</t>
  </si>
  <si>
    <t>مايو</t>
  </si>
  <si>
    <t>يونيو</t>
  </si>
  <si>
    <t>يوليو</t>
  </si>
  <si>
    <t>أغسطس</t>
  </si>
  <si>
    <t>سبتمبر</t>
  </si>
  <si>
    <t>أكتوبر</t>
  </si>
  <si>
    <t>نوفمبر</t>
  </si>
  <si>
    <t>ديسمبر</t>
  </si>
  <si>
    <t>العدد</t>
  </si>
  <si>
    <t>كشف حضور التدريب</t>
  </si>
  <si>
    <t>وقّع عند الحضور وعند المغادرة. كشف واحد لكل جلسة.</t>
  </si>
  <si>
    <t>تاريخ الجلسة</t>
  </si>
  <si>
    <t>جلسة توضيحية. امسح بيانات الجلسة والأرقام الوظيفية قبل طباعة كشفك. اكتب الرقم الوظيفي فيظهر الاسم والقسم من ورقة الموظفين. هذه الملاحظة لا تُطبع.</t>
  </si>
  <si>
    <t>وقت البدء</t>
  </si>
  <si>
    <t>المكان أو الرابط</t>
  </si>
  <si>
    <t>قاعة التدريب، المكتب الرئيسي</t>
  </si>
  <si>
    <t>وقت الانتهاء</t>
  </si>
  <si>
    <t>المدرب أو مقدم التدريب</t>
  </si>
  <si>
    <t>المدة (بالساعات)</t>
  </si>
  <si>
    <t>إصدار المادة</t>
  </si>
  <si>
    <t>v2026.2</t>
  </si>
  <si>
    <t>مرجع الجلسة</t>
  </si>
  <si>
    <t>S-2026-031</t>
  </si>
  <si>
    <t>م</t>
  </si>
  <si>
    <t>وقت الدخول</t>
  </si>
  <si>
    <t>وقت الخروج</t>
  </si>
  <si>
    <t>التوقيع</t>
  </si>
  <si>
    <t>الدرجة</t>
  </si>
  <si>
    <t>إقرار المدرب: أؤكد أن الأشخاص المذكورين أعلاه حضروا هذه الجلسة وأن الأوقات المسجلة صحيحة.</t>
  </si>
  <si>
    <t>المدرب</t>
  </si>
  <si>
    <t>الاسم</t>
  </si>
  <si>
    <t>التاريخ</t>
  </si>
  <si>
    <t>راجعه (المدير)</t>
  </si>
  <si>
    <t>بعد الجلسة، أضف نتيجة كل شخص إلى سجل التدريب لتتحدّث مصفوفة التدريب.</t>
  </si>
  <si>
    <t>صف لكل موظف في كل جلسة مكتملة. تقرأ مصفوفة التدريب من هذه الورقة.</t>
  </si>
  <si>
    <t>تاريخ الإتمام</t>
  </si>
  <si>
    <t>مرجع الشهادة أو الإثبات</t>
  </si>
  <si>
    <t>صالحة حتى</t>
  </si>
  <si>
    <t>مكتمل (مساعد)</t>
  </si>
  <si>
    <t>الانتهاء (مساعد)</t>
  </si>
  <si>
    <t>IND-0101</t>
  </si>
  <si>
    <t>مسؤول الصحة والسلامة</t>
  </si>
  <si>
    <t>PDPL-2026-014</t>
  </si>
  <si>
    <t>FW-2024-221</t>
  </si>
  <si>
    <t>IND-0142</t>
  </si>
  <si>
    <t>AML-2025-117</t>
  </si>
  <si>
    <t>PDPL-2026-031</t>
  </si>
  <si>
    <t>CYB-2026-008</t>
  </si>
  <si>
    <t>IND-0188</t>
  </si>
  <si>
    <t>AML-2025-022</t>
  </si>
  <si>
    <t>CYB-2026-019</t>
  </si>
  <si>
    <t>IND-0231</t>
  </si>
  <si>
    <t>FORK-2024-05</t>
  </si>
  <si>
    <t>PDPL-2026-052</t>
  </si>
  <si>
    <t>IND-0077</t>
  </si>
  <si>
    <t>PDPL-2026-006</t>
  </si>
  <si>
    <t>CYB-2026-004</t>
  </si>
  <si>
    <t>IND-0012</t>
  </si>
  <si>
    <t>AML-2026-003</t>
  </si>
  <si>
    <t>PDPL-2026-002</t>
  </si>
  <si>
    <t>CYB-2026-001</t>
  </si>
  <si>
    <t>IND-0302</t>
  </si>
  <si>
    <t>FORK-2025-02</t>
  </si>
  <si>
    <t>FA-2024-310</t>
  </si>
  <si>
    <t>PDPL-2026-066</t>
  </si>
  <si>
    <t>CYB-2026-027</t>
  </si>
  <si>
    <t>IND-0120</t>
  </si>
  <si>
    <t>كل موظف مقابل كل دورة يحتاجها دوره. تُملأ من الموظفين وخطة التدريب وسجل التدريب.</t>
  </si>
  <si>
    <t>الموظفون النشطون</t>
  </si>
  <si>
    <t>التدريبات المطلوبة</t>
  </si>
  <si>
    <t>نسبة الاستيفاء</t>
  </si>
  <si>
    <t>دليل الحالات</t>
  </si>
  <si>
    <t>المطلوب</t>
  </si>
  <si>
    <t>المستوفى</t>
  </si>
  <si>
    <t>الحالة (مساعد)</t>
  </si>
  <si>
    <t>الاستيفاء حسب الدورة</t>
  </si>
  <si>
    <t>ورقة عمل لمصفوفة التدريب. لا شيء لتغييره هنا.</t>
  </si>
  <si>
    <t>REQ: بنود الخطة التي تشترط هذه الدورة لدور الموظف أو لجميع الموظفين</t>
  </si>
  <si>
    <t>ANY: مرات الإتمام المسجلة: نجاح، أو حضور عندما لا يوجد اختبار</t>
  </si>
  <si>
    <t>VALID: مرات الإتمام التي ما زالت صالحة اليوم</t>
  </si>
  <si>
    <t>BEYOND: مرات الإتمام الصالحة بعد فترة التنبيه</t>
  </si>
  <si>
    <t>FAIL: محاولات الرسوب، وتُحسب فقط إذا لم يتم الإتمام</t>
  </si>
  <si>
    <t>WE: نهاية فترة الخطة لهذا الدور وهذه الدورة</t>
  </si>
  <si>
    <t>TD: الأيام بعد الالتحاق، عندما تُحسب الخطة من تاريخ الالتحاق</t>
  </si>
  <si>
    <t>DUE: تاريخ الاستحقاق: نهاية الفترة (يُتجاهل إذا التحق الموظف بعدها) أو تاريخ الالتحاق مضافًا إليه الأيام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</si>
</sst>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
    <numFmt numFmtId="167" formatCode="hh:mm"/>
    <numFmt numFmtId="168" formatCode="0.0#"/>
  </numFmts>
  <fonts count="51" x14ac:knownFonts="1">
    <font>
      <sz val="11"/>
      <color theme="1"/>
      <name val="Calibri"/>
      <family val="2"/>
      <scheme val="minor"/>
    </font>
    <font>
      <b/>
      <sz val="16"/>
      <color rgb="FF0F294D"/>
      <name val="Arial"/>
    </font>
    <font>
      <sz val="10"/>
      <color rgb="FF6A727C"/>
      <name val="Arial"/>
    </font>
    <font>
      <i/>
      <sz val="9"/>
      <color rgb="FF7A4E00"/>
      <name val="Arial"/>
    </font>
    <font>
      <b/>
      <sz val="10"/>
      <color rgb="FF0F294D"/>
      <name val="Arial"/>
    </font>
    <font>
      <b/>
      <sz val="10"/>
      <color rgb="FF16191D"/>
      <name val="Arial"/>
    </font>
    <font>
      <b/>
      <sz val="10"/>
      <color rgb="FF6A727C"/>
      <name val="Arial"/>
    </font>
    <font>
      <b/>
      <sz val="11"/>
      <color rgb="FF0F294D"/>
      <name val="Arial"/>
    </font>
    <font>
      <b/>
      <sz val="9"/>
      <color rgb="FFFFFFFF"/>
      <name val="Arial"/>
    </font>
    <font>
      <sz val="10"/>
      <color rgb="FF16191D"/>
      <name val="Arial"/>
    </font>
    <font>
      <b/>
      <sz val="10"/>
      <color rgb="FF1F4E84"/>
      <name val="Arial"/>
    </font>
    <font>
      <i/>
      <sz val="9"/>
      <color rgb="FF6A727C"/>
      <name val="Arial"/>
    </font>
    <font>
      <b/>
      <sz val="8"/>
      <color rgb="FF6A727C"/>
      <name val="Arial"/>
    </font>
    <font>
      <b/>
      <sz val="8"/>
      <color rgb="FFFFFFFF"/>
      <name val="Arial"/>
    </font>
    <font>
      <b/>
      <sz val="8"/>
      <color rgb="FF0F294D"/>
      <name val="Arial"/>
    </font>
    <font>
      <sz val="9"/>
      <color rgb="FF16191D"/>
      <name val="Arial"/>
    </font>
    <font>
      <b/>
      <sz val="9"/>
      <color rgb="FF16191D"/>
      <name val="Arial"/>
    </font>
    <font>
      <sz val="9"/>
      <color rgb="FF6A727C"/>
      <name val="Arial"/>
    </font>
    <font>
      <b/>
      <sz val="18"/>
      <color rgb="FF0F294D"/>
      <name val="Arial"/>
    </font>
    <font>
      <b/>
      <sz val="11"/>
      <color rgb="FF1F4E84"/>
      <name val="Arial"/>
    </font>
    <font>
      <b/>
      <sz val="7"/>
      <color rgb="FF6A727C"/>
      <name val="Arial"/>
    </font>
    <font>
      <i/>
      <sz val="9"/>
      <color rgb="FF16191D"/>
      <name val="Arial"/>
    </font>
    <font>
      <b/>
      <sz val="9"/>
      <color rgb="FF0F294D"/>
      <name val="Arial"/>
    </font>
    <font>
      <sz val="7"/>
      <color rgb="FF6A727C"/>
      <name val="Arial"/>
    </font>
    <font>
      <i/>
      <sz val="8"/>
      <color rgb="FF6A727C"/>
      <name val="Arial"/>
    </font>
    <font>
      <b/>
      <sz val="18"/>
      <color rgb="FF05555E"/>
      <name val="Arial"/>
    </font>
    <font>
      <b/>
      <sz val="18"/>
      <color rgb="FFC52020"/>
      <name val="Arial"/>
    </font>
    <font>
      <b/>
      <sz val="18"/>
      <color rgb="FF9A6200"/>
      <name val="Arial"/>
    </font>
    <font>
      <b/>
      <sz val="18"/>
      <color rgb="FF7F3714"/>
      <name val="Arial"/>
    </font>
    <font>
      <b/>
      <sz val="18"/>
      <color rgb="FF8F1515"/>
      <name val="Arial"/>
    </font>
    <font>
      <sz val="8"/>
      <color rgb="FF05555E"/>
      <name val="Arial"/>
    </font>
    <font>
      <sz val="8"/>
      <color rgb="FF7A4E00"/>
      <name val="Arial"/>
    </font>
    <font>
      <sz val="8"/>
      <color rgb="FF7F3714"/>
      <name val="Arial"/>
    </font>
    <font>
      <sz val="8"/>
      <color rgb="FF1F4E84"/>
      <name val="Arial"/>
    </font>
    <font>
      <sz val="8"/>
      <color rgb="FF8F1515"/>
      <name val="Arial"/>
    </font>
    <font>
      <sz val="8"/>
      <color rgb="FF8A929C"/>
      <name val="Arial"/>
    </font>
    <font>
      <sz val="8"/>
      <color rgb="FF6A727C"/>
      <name val="Arial"/>
    </font>
    <font>
      <b/>
      <sz val="9"/>
      <color rgb="FF4071BA"/>
      <name val="Arial"/>
    </font>
    <font>
      <b/>
      <sz val="20"/>
      <color rgb="FF0F294D"/>
      <name val="Arial"/>
    </font>
    <font>
      <sz val="11"/>
      <color rgb="FF6A727C"/>
      <name val="Arial"/>
    </font>
    <font>
      <b/>
      <sz val="9"/>
      <color rgb="FF1F4E84"/>
      <name val="Arial"/>
    </font>
    <font>
      <b/>
      <sz val="14"/>
      <color rgb="FF4071BA"/>
      <name val="Arial"/>
    </font>
    <font>
      <b/>
      <u/>
      <sz val="10"/>
      <color rgb="FF1F4E84"/>
      <name val="Arial"/>
    </font>
    <font>
      <sz val="9"/>
      <color rgb="FF05555E"/>
      <name val="Arial"/>
    </font>
    <font>
      <sz val="9"/>
      <color rgb="FF7A4E00"/>
      <name val="Arial"/>
    </font>
    <font>
      <sz val="9"/>
      <color rgb="FF7F3714"/>
      <name val="Arial"/>
    </font>
    <font>
      <sz val="9"/>
      <color rgb="FF1F4E84"/>
      <name val="Arial"/>
    </font>
    <font>
      <sz val="9"/>
      <color rgb="FF8F1515"/>
      <name val="Arial"/>
    </font>
    <font>
      <sz val="9"/>
      <color rgb="FF8A929C"/>
      <name val="Arial"/>
    </font>
    <font>
      <b/>
      <sz val="11"/>
      <color rgb="FF4071BA"/>
      <name val="Arial"/>
    </font>
    <font>
      <b/>
      <u/>
      <sz val="10"/>
      <color rgb="FF4071BA"/>
      <name val="Arial"/>
    </font>
  </fonts>
  <fills count="18">
    <fill>
      <patternFill patternType="none"/>
    </fill>
    <fill>
      <patternFill patternType="gray125"/>
    </fill>
    <fill>
      <patternFill patternType="solid">
        <fgColor rgb="FFFCF3E5"/>
        <bgColor rgb="FFFCF3E5"/>
      </patternFill>
    </fill>
    <fill>
      <patternFill patternType="solid">
        <fgColor rgb="FFEFF1F6"/>
        <bgColor rgb="FFEFF1F6"/>
      </patternFill>
    </fill>
    <fill>
      <patternFill patternType="solid">
        <fgColor rgb="FF1F4E84"/>
        <bgColor rgb="FF1F4E84"/>
      </patternFill>
    </fill>
    <fill>
      <patternFill patternType="solid">
        <fgColor rgb="FF4071BA"/>
        <bgColor rgb="FF4071BA"/>
      </patternFill>
    </fill>
    <fill>
      <patternFill patternType="solid">
        <fgColor rgb="FF087F8C"/>
        <bgColor rgb="FF087F8C"/>
      </patternFill>
    </fill>
    <fill>
      <patternFill patternType="solid">
        <fgColor rgb="FFE49E25"/>
        <bgColor rgb="FFE49E25"/>
      </patternFill>
    </fill>
    <fill>
      <patternFill patternType="solid">
        <fgColor rgb="FFD37545"/>
        <bgColor rgb="FFD37545"/>
      </patternFill>
    </fill>
    <fill>
      <patternFill patternType="solid">
        <fgColor rgb="FFD7EBED"/>
        <bgColor rgb="FFD7EBED"/>
      </patternFill>
    </fill>
    <fill>
      <patternFill patternType="solid">
        <fgColor rgb="FFF9E8CB"/>
        <bgColor rgb="FFF9E8CB"/>
      </patternFill>
    </fill>
    <fill>
      <patternFill patternType="solid">
        <fgColor rgb="FFF4DED2"/>
        <bgColor rgb="FFF4DED2"/>
      </patternFill>
    </fill>
    <fill>
      <patternFill patternType="solid">
        <fgColor rgb="FFECF1F8"/>
        <bgColor rgb="FFECF1F8"/>
      </patternFill>
    </fill>
    <fill>
      <patternFill patternType="solid">
        <fgColor rgb="FFC52020"/>
        <bgColor rgb="FFC52020"/>
      </patternFill>
    </fill>
    <fill>
      <patternFill patternType="solid">
        <fgColor rgb="FFF6DBDB"/>
        <bgColor rgb="FFF6DBDB"/>
      </patternFill>
    </fill>
    <fill>
      <patternFill patternType="solid">
        <fgColor rgb="FFF4F5F7"/>
        <bgColor rgb="FFF4F5F7"/>
      </patternFill>
    </fill>
    <fill>
      <patternFill patternType="solid">
        <fgColor rgb="FF0F294D"/>
        <bgColor rgb="FF0F294D"/>
      </patternFill>
    </fill>
    <fill>
      <patternFill patternType="solid">
        <fgColor rgb="FFFCFBF8"/>
        <bgColor rgb="FFFCFBF8"/>
      </patternFill>
    </fill>
  </fills>
  <borders count="7">
    <border>
      <left/>
      <right/>
      <top/>
      <bottom/>
      <diagonal/>
    </border>
    <border>
      <left/>
      <right/>
      <top/>
      <bottom style="medium">
        <color rgb="FF4071BA"/>
      </bottom>
      <diagonal/>
    </border>
    <border>
      <left style="thin">
        <color rgb="FFE0E4EB"/>
      </left>
      <right style="thin">
        <color rgb="FFE0E4EB"/>
      </right>
      <top style="thin">
        <color rgb="FFE0E4EB"/>
      </top>
      <bottom style="thin">
        <color rgb="FFE0E4EB"/>
      </bottom>
      <diagonal/>
    </border>
    <border>
      <left style="thin">
        <color rgb="FFFFFFFF"/>
      </left>
      <right style="thin">
        <color rgb="FFFFFFFF"/>
      </right>
      <top style="thin">
        <color rgb="FFFFFFFF"/>
      </top>
      <bottom style="thin">
        <color rgb="FFFFFFFF"/>
      </bottom>
      <diagonal/>
    </border>
    <border>
      <left style="thin">
        <color rgb="FFC9CFD8"/>
      </left>
      <right style="thin">
        <color rgb="FFC9CFD8"/>
      </right>
      <top style="thin">
        <color rgb="FFC9CFD8"/>
      </top>
      <bottom style="thin">
        <color rgb="FFC9CFD8"/>
      </bottom>
      <diagonal/>
    </border>
    <border>
      <left/>
      <right/>
      <top/>
      <bottom style="thin">
        <color rgb="FF9AA3AE"/>
      </bottom>
      <diagonal/>
    </border>
    <border>
      <left/>
      <right/>
      <top/>
      <bottom style="thin">
        <color rgb="FFE0E4EB"/>
      </bottom>
      <diagonal/>
    </border>
  </borders>
  <cellStyleXfs count="1">
    <xf numFmtId="0" fontId="0" fillId="0" borderId="0"/>
  </cellStyleXfs>
  <cellXfs count="114">
    <xf numFmtId="0" fontId="0" fillId="0" borderId="0" xfId="0"/>
    <xf numFmtId="0" fontId="37" fillId="0" borderId="0" xfId="0" applyFont="1" applyAlignment="1">
      <alignment horizontal="right" vertical="center" readingOrder="2"/>
    </xf>
    <xf numFmtId="0" fontId="41" fillId="0" borderId="6" xfId="0" applyFont="1" applyBorder="1" applyAlignment="1">
      <alignment horizontal="center" vertical="center" wrapText="1" readingOrder="2"/>
    </xf>
    <xf numFmtId="0" fontId="42" fillId="0" borderId="6" xfId="0" applyFont="1" applyBorder="1" applyAlignment="1">
      <alignment horizontal="right" vertical="center" readingOrder="2"/>
    </xf>
    <xf numFmtId="0" fontId="43" fillId="9" borderId="3" xfId="0" applyFont="1" applyFill="1" applyBorder="1" applyAlignment="1">
      <alignment horizontal="center" vertical="center" wrapText="1" readingOrder="2"/>
    </xf>
    <xf numFmtId="0" fontId="9" fillId="0" borderId="0" xfId="0" applyFont="1" applyAlignment="1">
      <alignment horizontal="right" vertical="center" indent="1" readingOrder="2"/>
    </xf>
    <xf numFmtId="0" fontId="44" fillId="10" borderId="3" xfId="0" applyFont="1" applyFill="1" applyBorder="1" applyAlignment="1">
      <alignment horizontal="center" vertical="center" wrapText="1" readingOrder="2"/>
    </xf>
    <xf numFmtId="0" fontId="45" fillId="11" borderId="3" xfId="0" applyFont="1" applyFill="1" applyBorder="1" applyAlignment="1">
      <alignment horizontal="center" vertical="center" wrapText="1" readingOrder="2"/>
    </xf>
    <xf numFmtId="0" fontId="46" fillId="12" borderId="3" xfId="0" applyFont="1" applyFill="1" applyBorder="1" applyAlignment="1">
      <alignment horizontal="center" vertical="center" wrapText="1" readingOrder="2"/>
    </xf>
    <xf numFmtId="0" fontId="8" fillId="13" borderId="3" xfId="0" applyFont="1" applyFill="1" applyBorder="1" applyAlignment="1">
      <alignment horizontal="center" vertical="center" wrapText="1" readingOrder="2"/>
    </xf>
    <xf numFmtId="0" fontId="47" fillId="14" borderId="3" xfId="0" applyFont="1" applyFill="1" applyBorder="1" applyAlignment="1">
      <alignment horizontal="center" vertical="center" wrapText="1" readingOrder="2"/>
    </xf>
    <xf numFmtId="0" fontId="48" fillId="15" borderId="3" xfId="0" applyFont="1" applyFill="1" applyBorder="1" applyAlignment="1">
      <alignment horizontal="center" vertical="center" wrapText="1" readingOrder="2"/>
    </xf>
    <xf numFmtId="0" fontId="49" fillId="0" borderId="0" xfId="0" applyFont="1" applyAlignment="1">
      <alignment horizontal="center" vertical="center" readingOrder="2"/>
    </xf>
    <xf numFmtId="0" fontId="1" fillId="0" borderId="0" xfId="0" applyFont="1" applyAlignment="1">
      <alignment horizontal="right" vertical="center" readingOrder="2"/>
    </xf>
    <xf numFmtId="0" fontId="2" fillId="0" borderId="1" xfId="0" applyFont="1" applyBorder="1" applyAlignment="1">
      <alignment horizontal="right" vertical="center" readingOrder="2"/>
    </xf>
    <xf numFmtId="0" fontId="0" fillId="0" borderId="1" xfId="0" applyBorder="1"/>
    <xf numFmtId="0" fontId="4" fillId="0" borderId="0" xfId="0" applyFont="1" applyAlignment="1">
      <alignment horizontal="right" vertical="center" readingOrder="2"/>
    </xf>
    <xf numFmtId="0" fontId="5" fillId="0" borderId="2" xfId="0" applyFont="1" applyBorder="1" applyAlignment="1">
      <alignment horizontal="right" vertical="center" readingOrder="2"/>
    </xf>
    <xf numFmtId="1" fontId="5" fillId="0" borderId="2" xfId="0" applyNumberFormat="1" applyFont="1" applyBorder="1" applyAlignment="1">
      <alignment horizontal="right" vertical="center" readingOrder="2"/>
    </xf>
    <xf numFmtId="164" fontId="6" fillId="3" borderId="2" xfId="0" applyNumberFormat="1" applyFont="1" applyFill="1" applyBorder="1" applyAlignment="1">
      <alignment horizontal="right" vertical="center" readingOrder="2"/>
    </xf>
    <xf numFmtId="0" fontId="7" fillId="0" borderId="0" xfId="0" applyFont="1" applyAlignment="1">
      <alignment horizontal="right" vertical="center" readingOrder="2"/>
    </xf>
    <xf numFmtId="0" fontId="8" fillId="4" borderId="3" xfId="0" applyFont="1" applyFill="1" applyBorder="1" applyAlignment="1">
      <alignment horizontal="center" vertical="center" wrapText="1" readingOrder="2"/>
    </xf>
    <xf numFmtId="0" fontId="8" fillId="5" borderId="3" xfId="0" applyFont="1" applyFill="1" applyBorder="1" applyAlignment="1">
      <alignment horizontal="center" vertical="center" wrapText="1" readingOrder="2"/>
    </xf>
    <xf numFmtId="0" fontId="10" fillId="0" borderId="2" xfId="0" applyFont="1" applyBorder="1" applyAlignment="1">
      <alignment horizontal="right" vertical="center" readingOrder="2"/>
    </xf>
    <xf numFmtId="0" fontId="9" fillId="0" borderId="2" xfId="0" applyFont="1" applyBorder="1" applyAlignment="1">
      <alignment horizontal="right" vertical="center" readingOrder="2"/>
    </xf>
    <xf numFmtId="0" fontId="9" fillId="0" borderId="2" xfId="0" applyFont="1" applyBorder="1" applyAlignment="1">
      <alignment horizontal="center" vertical="center" wrapText="1" readingOrder="2"/>
    </xf>
    <xf numFmtId="0" fontId="2" fillId="3" borderId="2" xfId="0" applyFont="1" applyFill="1" applyBorder="1" applyAlignment="1">
      <alignment horizontal="right" vertical="center" readingOrder="2"/>
    </xf>
    <xf numFmtId="0" fontId="11" fillId="0" borderId="0" xfId="0" applyFont="1" applyAlignment="1">
      <alignment horizontal="right" vertical="center" readingOrder="2"/>
    </xf>
    <xf numFmtId="164" fontId="9" fillId="0" borderId="2" xfId="0" applyNumberFormat="1" applyFont="1" applyBorder="1" applyAlignment="1">
      <alignment horizontal="center" vertical="center" wrapText="1" readingOrder="2"/>
    </xf>
    <xf numFmtId="0" fontId="2" fillId="3" borderId="2" xfId="0" applyFont="1" applyFill="1" applyBorder="1" applyAlignment="1">
      <alignment horizontal="center" vertical="center" wrapText="1" readingOrder="2"/>
    </xf>
    <xf numFmtId="0" fontId="12" fillId="0" borderId="0" xfId="0" applyFont="1" applyAlignment="1">
      <alignment horizontal="left" vertical="center" indent="1" readingOrder="2"/>
    </xf>
    <xf numFmtId="0" fontId="15" fillId="0" borderId="0" xfId="0" applyFont="1" applyAlignment="1">
      <alignment horizontal="right" vertical="center" readingOrder="2"/>
    </xf>
    <xf numFmtId="0" fontId="16" fillId="0" borderId="0" xfId="0" applyFont="1" applyAlignment="1">
      <alignment horizontal="right" vertical="center" readingOrder="2"/>
    </xf>
    <xf numFmtId="0" fontId="17" fillId="0" borderId="0" xfId="0" applyFont="1" applyAlignment="1">
      <alignment horizontal="right" vertical="center" readingOrder="2"/>
    </xf>
    <xf numFmtId="165" fontId="17" fillId="0" borderId="0" xfId="0" applyNumberFormat="1" applyFont="1" applyAlignment="1">
      <alignment horizontal="center" vertical="center" wrapText="1" readingOrder="2"/>
    </xf>
    <xf numFmtId="0" fontId="17" fillId="0" borderId="0" xfId="0" applyFont="1" applyAlignment="1">
      <alignment horizontal="center" vertical="center" wrapText="1" readingOrder="2"/>
    </xf>
    <xf numFmtId="0" fontId="18" fillId="0" borderId="0" xfId="0" applyFont="1" applyAlignment="1">
      <alignment horizontal="right" vertical="center" readingOrder="2"/>
    </xf>
    <xf numFmtId="0" fontId="17" fillId="0" borderId="1" xfId="0" applyFont="1" applyBorder="1" applyAlignment="1">
      <alignment horizontal="right" vertical="center" readingOrder="2"/>
    </xf>
    <xf numFmtId="0" fontId="2" fillId="0" borderId="4" xfId="0" applyFont="1" applyBorder="1" applyAlignment="1">
      <alignment horizontal="center" vertical="center" wrapText="1" readingOrder="2"/>
    </xf>
    <xf numFmtId="0" fontId="9" fillId="0" borderId="4" xfId="0" applyFont="1" applyBorder="1" applyAlignment="1">
      <alignment horizontal="center" vertical="center" wrapText="1" readingOrder="2"/>
    </xf>
    <xf numFmtId="0" fontId="9" fillId="0" borderId="4" xfId="0" applyFont="1" applyBorder="1" applyAlignment="1">
      <alignment horizontal="right" vertical="center" indent="1" readingOrder="2"/>
    </xf>
    <xf numFmtId="167" fontId="9" fillId="0" borderId="4" xfId="0" applyNumberFormat="1" applyFont="1" applyBorder="1" applyAlignment="1">
      <alignment horizontal="center" vertical="center" wrapText="1" readingOrder="2"/>
    </xf>
    <xf numFmtId="9" fontId="9" fillId="0" borderId="4" xfId="0" applyNumberFormat="1" applyFont="1" applyBorder="1" applyAlignment="1">
      <alignment horizontal="center" vertical="center" wrapText="1" readingOrder="2"/>
    </xf>
    <xf numFmtId="9" fontId="9" fillId="0" borderId="2" xfId="0" applyNumberFormat="1" applyFont="1" applyBorder="1" applyAlignment="1">
      <alignment horizontal="center" vertical="center" wrapText="1" readingOrder="2"/>
    </xf>
    <xf numFmtId="164" fontId="2" fillId="3" borderId="2" xfId="0" applyNumberFormat="1" applyFont="1" applyFill="1" applyBorder="1" applyAlignment="1">
      <alignment horizontal="center" vertical="center" wrapText="1" readingOrder="2"/>
    </xf>
    <xf numFmtId="164" fontId="2" fillId="3" borderId="2" xfId="0" applyNumberFormat="1" applyFont="1" applyFill="1" applyBorder="1" applyAlignment="1">
      <alignment horizontal="right" vertical="center" readingOrder="2"/>
    </xf>
    <xf numFmtId="0" fontId="30" fillId="9" borderId="3" xfId="0" applyFont="1" applyFill="1" applyBorder="1" applyAlignment="1">
      <alignment horizontal="center" vertical="center" wrapText="1" readingOrder="2"/>
    </xf>
    <xf numFmtId="0" fontId="31" fillId="10" borderId="3" xfId="0" applyFont="1" applyFill="1" applyBorder="1" applyAlignment="1">
      <alignment horizontal="center" vertical="center" wrapText="1" readingOrder="2"/>
    </xf>
    <xf numFmtId="0" fontId="32" fillId="11" borderId="3" xfId="0" applyFont="1" applyFill="1" applyBorder="1" applyAlignment="1">
      <alignment horizontal="center" vertical="center" wrapText="1" readingOrder="2"/>
    </xf>
    <xf numFmtId="0" fontId="33" fillId="12" borderId="3" xfId="0" applyFont="1" applyFill="1" applyBorder="1" applyAlignment="1">
      <alignment horizontal="center" vertical="center" wrapText="1" readingOrder="2"/>
    </xf>
    <xf numFmtId="0" fontId="13" fillId="13" borderId="3" xfId="0" applyFont="1" applyFill="1" applyBorder="1" applyAlignment="1">
      <alignment horizontal="center" vertical="center" wrapText="1" readingOrder="2"/>
    </xf>
    <xf numFmtId="0" fontId="34" fillId="14" borderId="3" xfId="0" applyFont="1" applyFill="1" applyBorder="1" applyAlignment="1">
      <alignment horizontal="center" vertical="center" wrapText="1" readingOrder="2"/>
    </xf>
    <xf numFmtId="0" fontId="8" fillId="4" borderId="3" xfId="0" applyFont="1" applyFill="1" applyBorder="1" applyAlignment="1">
      <alignment horizontal="center" wrapText="1" readingOrder="2"/>
    </xf>
    <xf numFmtId="0" fontId="8" fillId="5" borderId="3" xfId="0" applyFont="1" applyFill="1" applyBorder="1" applyAlignment="1">
      <alignment horizontal="center" wrapText="1" readingOrder="2"/>
    </xf>
    <xf numFmtId="0" fontId="8" fillId="0" borderId="0" xfId="0" applyFont="1" applyAlignment="1">
      <alignment horizontal="center" textRotation="90" wrapText="1" readingOrder="2"/>
    </xf>
    <xf numFmtId="0" fontId="23" fillId="0" borderId="0" xfId="0" applyFont="1"/>
    <xf numFmtId="1" fontId="14" fillId="3" borderId="2" xfId="0" applyNumberFormat="1" applyFont="1" applyFill="1" applyBorder="1" applyAlignment="1">
      <alignment horizontal="center" vertical="center" wrapText="1" readingOrder="2"/>
    </xf>
    <xf numFmtId="9" fontId="14" fillId="3" borderId="2" xfId="0" applyNumberFormat="1" applyFont="1" applyFill="1" applyBorder="1" applyAlignment="1">
      <alignment horizontal="center" vertical="center" wrapText="1" readingOrder="2"/>
    </xf>
    <xf numFmtId="9" fontId="14" fillId="0" borderId="0" xfId="0" applyNumberFormat="1" applyFont="1" applyAlignment="1">
      <alignment horizontal="center" vertical="center" wrapText="1" readingOrder="2"/>
    </xf>
    <xf numFmtId="9" fontId="22" fillId="0" borderId="0" xfId="0" applyNumberFormat="1" applyFont="1" applyAlignment="1">
      <alignment horizontal="center" vertical="center" wrapText="1" readingOrder="2"/>
    </xf>
    <xf numFmtId="0" fontId="36" fillId="0" borderId="0" xfId="0" applyFont="1" applyAlignment="1">
      <alignment horizontal="center" vertical="center" wrapText="1" readingOrder="2"/>
    </xf>
    <xf numFmtId="0" fontId="12" fillId="0" borderId="0" xfId="0" applyFont="1" applyAlignment="1">
      <alignment horizontal="right" vertical="center" readingOrder="2"/>
    </xf>
    <xf numFmtId="0" fontId="38" fillId="0" borderId="0" xfId="0" applyFont="1" applyAlignment="1">
      <alignment horizontal="right" vertical="center" readingOrder="2"/>
    </xf>
    <xf numFmtId="0" fontId="0" fillId="0" borderId="0" xfId="0"/>
    <xf numFmtId="0" fontId="9" fillId="0" borderId="6" xfId="0" applyFont="1" applyBorder="1" applyAlignment="1">
      <alignment horizontal="right" vertical="center" wrapText="1" readingOrder="2"/>
    </xf>
    <xf numFmtId="0" fontId="0" fillId="0" borderId="6" xfId="0" applyBorder="1"/>
    <xf numFmtId="0" fontId="9" fillId="0" borderId="0" xfId="0" applyFont="1" applyAlignment="1">
      <alignment horizontal="right" vertical="center" wrapText="1" readingOrder="2"/>
    </xf>
    <xf numFmtId="0" fontId="8" fillId="4" borderId="0" xfId="0" applyFont="1" applyFill="1" applyAlignment="1">
      <alignment horizontal="right" vertical="center" indent="1" readingOrder="2"/>
    </xf>
    <xf numFmtId="0" fontId="0" fillId="4" borderId="0" xfId="0" applyFill="1"/>
    <xf numFmtId="0" fontId="50" fillId="17" borderId="0" xfId="0" applyFont="1" applyFill="1" applyAlignment="1">
      <alignment horizontal="right" vertical="center" indent="1" readingOrder="2"/>
    </xf>
    <xf numFmtId="0" fontId="0" fillId="17" borderId="0" xfId="0" applyFill="1"/>
    <xf numFmtId="0" fontId="40" fillId="0" borderId="0" xfId="0" applyFont="1" applyAlignment="1">
      <alignment horizontal="right" vertical="center" readingOrder="2"/>
    </xf>
    <xf numFmtId="0" fontId="9" fillId="17" borderId="0" xfId="0" applyFont="1" applyFill="1" applyAlignment="1">
      <alignment horizontal="right" vertical="center" wrapText="1" indent="1" readingOrder="2"/>
    </xf>
    <xf numFmtId="0" fontId="39" fillId="0" borderId="0" xfId="0" applyFont="1" applyAlignment="1">
      <alignment horizontal="right" vertical="center" wrapText="1" readingOrder="2"/>
    </xf>
    <xf numFmtId="0" fontId="36" fillId="0" borderId="0" xfId="0" applyFont="1" applyAlignment="1">
      <alignment horizontal="right" vertical="center" wrapText="1" readingOrder="2"/>
    </xf>
    <xf numFmtId="0" fontId="8" fillId="16" borderId="0" xfId="0" applyFont="1" applyFill="1" applyAlignment="1">
      <alignment horizontal="right" vertical="center" indent="1" readingOrder="2"/>
    </xf>
    <xf numFmtId="0" fontId="0" fillId="16" borderId="0" xfId="0" applyFill="1"/>
    <xf numFmtId="0" fontId="4" fillId="0" borderId="0" xfId="0" applyFont="1" applyAlignment="1">
      <alignment horizontal="right" vertical="center" readingOrder="2"/>
    </xf>
    <xf numFmtId="0" fontId="3" fillId="2" borderId="0" xfId="0" applyFont="1" applyFill="1" applyAlignment="1">
      <alignment horizontal="right" vertical="center" indent="1" readingOrder="2"/>
    </xf>
    <xf numFmtId="0" fontId="13" fillId="6" borderId="3" xfId="0" applyFont="1" applyFill="1" applyBorder="1" applyAlignment="1">
      <alignment horizontal="center" vertical="center" wrapText="1" readingOrder="2"/>
    </xf>
    <xf numFmtId="0" fontId="0" fillId="6" borderId="3" xfId="0" applyFill="1" applyBorder="1"/>
    <xf numFmtId="0" fontId="14" fillId="8" borderId="3" xfId="0" applyFont="1" applyFill="1" applyBorder="1" applyAlignment="1">
      <alignment horizontal="center" vertical="center" wrapText="1" readingOrder="2"/>
    </xf>
    <xf numFmtId="0" fontId="0" fillId="8" borderId="3" xfId="0" applyFill="1" applyBorder="1"/>
    <xf numFmtId="0" fontId="13" fillId="5" borderId="3" xfId="0" applyFont="1" applyFill="1" applyBorder="1" applyAlignment="1">
      <alignment horizontal="center" vertical="center" wrapText="1" readingOrder="2"/>
    </xf>
    <xf numFmtId="0" fontId="0" fillId="5" borderId="3" xfId="0" applyFill="1" applyBorder="1"/>
    <xf numFmtId="0" fontId="14" fillId="7" borderId="3" xfId="0" applyFont="1" applyFill="1" applyBorder="1" applyAlignment="1">
      <alignment horizontal="center" vertical="center" wrapText="1" readingOrder="2"/>
    </xf>
    <xf numFmtId="0" fontId="0" fillId="7" borderId="3" xfId="0" applyFill="1" applyBorder="1"/>
    <xf numFmtId="0" fontId="23" fillId="0" borderId="5" xfId="0" applyFont="1" applyBorder="1" applyAlignment="1">
      <alignment horizontal="right" vertical="top" indent="1" readingOrder="2"/>
    </xf>
    <xf numFmtId="0" fontId="0" fillId="0" borderId="5" xfId="0" applyBorder="1"/>
    <xf numFmtId="0" fontId="5" fillId="0" borderId="2" xfId="0" applyFont="1" applyBorder="1" applyAlignment="1">
      <alignment horizontal="right" vertical="center" indent="1" readingOrder="2"/>
    </xf>
    <xf numFmtId="0" fontId="0" fillId="0" borderId="2" xfId="0" applyBorder="1"/>
    <xf numFmtId="167" fontId="5" fillId="0" borderId="2" xfId="0" applyNumberFormat="1" applyFont="1" applyBorder="1" applyAlignment="1">
      <alignment horizontal="right" vertical="center" indent="1" readingOrder="2"/>
    </xf>
    <xf numFmtId="0" fontId="24" fillId="0" borderId="0" xfId="0" applyFont="1" applyAlignment="1">
      <alignment horizontal="right" readingOrder="2"/>
    </xf>
    <xf numFmtId="0" fontId="20" fillId="3" borderId="2" xfId="0" applyFont="1" applyFill="1" applyBorder="1" applyAlignment="1">
      <alignment horizontal="right" vertical="center" indent="1" readingOrder="2"/>
    </xf>
    <xf numFmtId="0" fontId="0" fillId="3" borderId="2" xfId="0" applyFill="1" applyBorder="1"/>
    <xf numFmtId="0" fontId="3" fillId="2" borderId="0" xfId="0" applyFont="1" applyFill="1" applyAlignment="1">
      <alignment horizontal="right" vertical="top" wrapText="1" indent="1" readingOrder="2"/>
    </xf>
    <xf numFmtId="0" fontId="0" fillId="2" borderId="0" xfId="0" applyFill="1"/>
    <xf numFmtId="0" fontId="22" fillId="0" borderId="0" xfId="0" applyFont="1" applyAlignment="1">
      <alignment horizontal="right" wrapText="1" readingOrder="2"/>
    </xf>
    <xf numFmtId="0" fontId="19" fillId="0" borderId="0" xfId="0" applyFont="1" applyAlignment="1">
      <alignment horizontal="left" vertical="center" readingOrder="2"/>
    </xf>
    <xf numFmtId="0" fontId="21" fillId="0" borderId="0" xfId="0" applyFont="1" applyAlignment="1">
      <alignment horizontal="right" vertical="center" readingOrder="2"/>
    </xf>
    <xf numFmtId="164" fontId="5" fillId="0" borderId="2" xfId="0" applyNumberFormat="1" applyFont="1" applyBorder="1" applyAlignment="1">
      <alignment horizontal="right" vertical="center" indent="1" readingOrder="2"/>
    </xf>
    <xf numFmtId="168" fontId="6" fillId="3" borderId="2" xfId="0" applyNumberFormat="1" applyFont="1" applyFill="1" applyBorder="1" applyAlignment="1">
      <alignment horizontal="right" vertical="center" indent="1" readingOrder="2"/>
    </xf>
    <xf numFmtId="1" fontId="18" fillId="3" borderId="3" xfId="0" applyNumberFormat="1" applyFont="1" applyFill="1" applyBorder="1" applyAlignment="1">
      <alignment horizontal="right" vertical="center" indent="1" readingOrder="2"/>
    </xf>
    <xf numFmtId="0" fontId="0" fillId="3" borderId="3" xfId="0" applyFill="1" applyBorder="1"/>
    <xf numFmtId="0" fontId="20" fillId="3" borderId="3" xfId="0" applyFont="1" applyFill="1" applyBorder="1" applyAlignment="1">
      <alignment horizontal="right" indent="1" readingOrder="2"/>
    </xf>
    <xf numFmtId="1" fontId="27" fillId="3" borderId="3" xfId="0" applyNumberFormat="1" applyFont="1" applyFill="1" applyBorder="1" applyAlignment="1">
      <alignment horizontal="right" vertical="center" indent="1" readingOrder="2"/>
    </xf>
    <xf numFmtId="1" fontId="28" fillId="3" borderId="3" xfId="0" applyNumberFormat="1" applyFont="1" applyFill="1" applyBorder="1" applyAlignment="1">
      <alignment horizontal="right" vertical="center" indent="1" readingOrder="2"/>
    </xf>
    <xf numFmtId="0" fontId="14" fillId="0" borderId="0" xfId="0" applyFont="1" applyAlignment="1">
      <alignment horizontal="left" vertical="center" indent="1" readingOrder="2"/>
    </xf>
    <xf numFmtId="0" fontId="14" fillId="0" borderId="0" xfId="0" applyFont="1"/>
    <xf numFmtId="9" fontId="25" fillId="3" borderId="3" xfId="0" applyNumberFormat="1" applyFont="1" applyFill="1" applyBorder="1" applyAlignment="1">
      <alignment horizontal="right" vertical="center" indent="1" readingOrder="2"/>
    </xf>
    <xf numFmtId="1" fontId="26" fillId="3" borderId="3" xfId="0" applyNumberFormat="1" applyFont="1" applyFill="1" applyBorder="1" applyAlignment="1">
      <alignment horizontal="right" vertical="center" indent="1" readingOrder="2"/>
    </xf>
    <xf numFmtId="0" fontId="35" fillId="15" borderId="3" xfId="0" applyFont="1" applyFill="1" applyBorder="1" applyAlignment="1">
      <alignment horizontal="center" vertical="center" wrapText="1" readingOrder="2"/>
    </xf>
    <xf numFmtId="0" fontId="0" fillId="15" borderId="3" xfId="0" applyFill="1" applyBorder="1"/>
    <xf numFmtId="1" fontId="29" fillId="3" borderId="3" xfId="0" applyNumberFormat="1" applyFont="1" applyFill="1" applyBorder="1" applyAlignment="1">
      <alignment horizontal="right" vertical="center" indent="1" readingOrder="2"/>
    </xf>
  </cellXfs>
  <cellStyles count="1">
    <cellStyle name="Normal" xfId="0" builtinId="0"/>
  </cellStyles>
  <dxfs count="32">
    <dxf>
      <border>
        <left style="thin">
          <color rgb="FFE0E4EB"/>
        </left>
        <right style="thin">
          <color rgb="FFE0E4EB"/>
        </right>
        <top style="thin">
          <color rgb="FFE0E4EB"/>
        </top>
        <bottom style="thin">
          <color rgb="FFE0E4EB"/>
        </bottom>
      </border>
    </dxf>
    <dxf>
      <font>
        <color rgb="FFA7ADB5"/>
      </font>
    </dxf>
    <dxf>
      <font>
        <color rgb="FF8F1515"/>
      </font>
      <fill>
        <patternFill patternType="solid">
          <fgColor rgb="FFF6DBDB"/>
          <bgColor rgb="FFF6DBDB"/>
        </patternFill>
      </fill>
    </dxf>
    <dxf>
      <font>
        <b/>
        <color rgb="FFFFFFFF"/>
      </font>
      <fill>
        <patternFill patternType="solid">
          <fgColor rgb="FFC52020"/>
          <bgColor rgb="FFC52020"/>
        </patternFill>
      </fill>
    </dxf>
    <dxf>
      <font>
        <color rgb="FF1F4E84"/>
      </font>
      <fill>
        <patternFill patternType="solid">
          <fgColor rgb="FFECF1F8"/>
          <bgColor rgb="FFECF1F8"/>
        </patternFill>
      </fill>
    </dxf>
    <dxf>
      <font>
        <color rgb="FF7F3714"/>
      </font>
      <fill>
        <patternFill patternType="solid">
          <fgColor rgb="FFF4DED2"/>
          <bgColor rgb="FFF4DED2"/>
        </patternFill>
      </fill>
    </dxf>
    <dxf>
      <font>
        <color rgb="FF7A4E00"/>
      </font>
      <fill>
        <patternFill patternType="solid">
          <fgColor rgb="FFF9E8CB"/>
          <bgColor rgb="FFF9E8CB"/>
        </patternFill>
      </fill>
    </dxf>
    <dxf>
      <font>
        <color rgb="FF05555E"/>
      </font>
      <fill>
        <patternFill patternType="solid">
          <fgColor rgb="FFD7EBED"/>
          <bgColor rgb="FFD7EBED"/>
        </patternFill>
      </fill>
    </dxf>
    <dxf>
      <fill>
        <patternFill patternType="solid">
          <fgColor rgb="FFEFF1F6"/>
          <bgColor rgb="FFEFF1F6"/>
        </patternFill>
      </fill>
      <border>
        <left style="thin">
          <color rgb="FFE0E4EB"/>
        </left>
        <right style="thin">
          <color rgb="FFE0E4EB"/>
        </right>
        <top style="thin">
          <color rgb="FFE0E4EB"/>
        </top>
        <bottom style="thin">
          <color rgb="FFE0E4EB"/>
        </bottom>
      </border>
    </dxf>
    <dxf>
      <fill>
        <patternFill patternType="solid">
          <fgColor rgb="FF1F4E84"/>
          <bgColor rgb="FF1F4E84"/>
        </patternFill>
      </fill>
      <border>
        <left style="thin">
          <color rgb="FFFFFFFF"/>
        </left>
        <right style="thin">
          <color rgb="FFFFFFFF"/>
        </right>
        <top style="thin">
          <color rgb="FFFFFFFF"/>
        </top>
        <bottom style="thin">
          <color rgb="FFFFFFFF"/>
        </bottom>
      </border>
    </dxf>
    <dxf>
      <font>
        <i/>
        <color rgb="FFA7ADB5"/>
      </font>
    </dxf>
    <dxf>
      <border>
        <left style="thin">
          <color rgb="FFE0E4EB"/>
        </left>
        <right style="thin">
          <color rgb="FFE0E4EB"/>
        </right>
        <top style="thin">
          <color rgb="FFE0E4EB"/>
        </top>
        <bottom style="thin">
          <color rgb="FFE0E4EB"/>
        </bottom>
      </border>
    </dxf>
    <dxf>
      <font>
        <b/>
        <color rgb="FF9A6200"/>
      </font>
    </dxf>
    <dxf>
      <font>
        <b/>
        <color rgb="FFC52020"/>
      </font>
    </dxf>
    <dxf>
      <font>
        <b/>
        <color rgb="FF8F1515"/>
      </font>
    </dxf>
    <dxf>
      <font>
        <i/>
        <color rgb="FFC52020"/>
      </font>
    </dxf>
    <dxf>
      <fill>
        <patternFill patternType="solid">
          <fgColor rgb="FFFCF3E5"/>
          <bgColor rgb="FFFCF3E5"/>
        </patternFill>
      </fill>
    </dxf>
    <dxf>
      <fill>
        <patternFill patternType="solid">
          <fgColor rgb="FF1F4E84"/>
          <bgColor rgb="FF1F4E84"/>
        </patternFill>
      </fill>
    </dxf>
    <dxf>
      <fill>
        <patternFill patternType="solid">
          <fgColor rgb="FFD37545"/>
          <bgColor rgb="FFD37545"/>
        </patternFill>
      </fill>
    </dxf>
    <dxf>
      <fill>
        <patternFill patternType="solid">
          <fgColor rgb="FFE49E25"/>
          <bgColor rgb="FFE49E25"/>
        </patternFill>
      </fill>
    </dxf>
    <dxf>
      <fill>
        <patternFill patternType="solid">
          <fgColor rgb="FF087F8C"/>
          <bgColor rgb="FF087F8C"/>
        </patternFill>
      </fill>
    </dxf>
    <dxf>
      <fill>
        <patternFill patternType="solid">
          <fgColor rgb="FF4071BA"/>
          <bgColor rgb="FF4071BA"/>
        </patternFill>
      </fill>
    </dxf>
    <dxf>
      <font>
        <b/>
        <color rgb="FF0F294D"/>
      </font>
      <fill>
        <patternFill patternType="solid">
          <fgColor rgb="FFE49E25"/>
          <bgColor rgb="FFE49E25"/>
        </patternFill>
      </fill>
    </dxf>
    <dxf>
      <font>
        <i/>
        <color rgb="FF9A6200"/>
      </font>
    </dxf>
    <dxf>
      <border>
        <left style="thin">
          <color rgb="FFE0E4EB"/>
        </left>
        <right style="thin">
          <color rgb="FFE0E4EB"/>
        </right>
        <top style="thin">
          <color rgb="FFE0E4EB"/>
        </top>
        <bottom style="thin">
          <color rgb="FFE0E4EB"/>
        </bottom>
      </border>
    </dxf>
    <dxf>
      <fill>
        <patternFill patternType="solid">
          <fgColor rgb="FFEFF1F6"/>
          <bgColor rgb="FFEFF1F6"/>
        </patternFill>
      </fill>
    </dxf>
    <dxf>
      <fill>
        <patternFill patternType="solid">
          <fgColor rgb="FFF7E0E0"/>
          <bgColor rgb="FFF7E0E0"/>
        </patternFill>
      </fill>
    </dxf>
    <dxf>
      <fill>
        <patternFill patternType="solid">
          <fgColor rgb="FFF7E0E0"/>
          <bgColor rgb="FFF7E0E0"/>
        </patternFill>
      </fill>
    </dxf>
    <dxf>
      <fill>
        <patternFill patternType="solid">
          <fgColor rgb="FFEFF1F6"/>
          <bgColor rgb="FFEFF1F6"/>
        </patternFill>
      </fill>
    </dxf>
    <dxf>
      <fill>
        <patternFill patternType="solid">
          <fgColor rgb="FFF7E0E0"/>
          <bgColor rgb="FFF7E0E0"/>
        </patternFill>
      </fill>
    </dxf>
    <dxf>
      <fill>
        <patternFill patternType="solid">
          <fgColor rgb="FFF7E0E0"/>
          <bgColor rgb="FFF7E0E0"/>
        </patternFill>
      </fill>
    </dxf>
    <dxf>
      <font>
        <i/>
        <color rgb="FFA7ADB5"/>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19100" cy="476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raining.shogconsulting.com/ar/help?utm_source=excel-template&amp;utm_medium=download&amp;utm_campaign=training-plan-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F294D"/>
    <pageSetUpPr fitToPage="1"/>
  </sheetPr>
  <dimension ref="B1:F36"/>
  <sheetViews>
    <sheetView showGridLines="0" rightToLeft="1" tabSelected="1" workbookViewId="0"/>
  </sheetViews>
  <sheetFormatPr defaultRowHeight="14.4" x14ac:dyDescent="0.3"/>
  <cols>
    <col min="1" max="1" width="3" customWidth="1"/>
    <col min="2" max="2" width="8" customWidth="1"/>
    <col min="3" max="3" width="24" customWidth="1"/>
    <col min="4" max="5" width="34" customWidth="1"/>
    <col min="6" max="6" width="22" customWidth="1"/>
  </cols>
  <sheetData>
    <row r="1" spans="2:6" ht="10.050000000000001" customHeight="1" x14ac:dyDescent="0.3"/>
    <row r="2" spans="2:6" ht="42" customHeight="1" x14ac:dyDescent="0.3">
      <c r="C2" s="1" t="s">
        <v>0</v>
      </c>
    </row>
    <row r="3" spans="2:6" ht="6" customHeight="1" x14ac:dyDescent="0.3"/>
    <row r="4" spans="2:6" ht="34.049999999999997" customHeight="1" x14ac:dyDescent="0.3">
      <c r="B4" s="62" t="s">
        <v>1</v>
      </c>
      <c r="C4" s="63"/>
      <c r="D4" s="63"/>
      <c r="E4" s="63"/>
      <c r="F4" s="63"/>
    </row>
    <row r="5" spans="2:6" ht="37.950000000000003" customHeight="1" x14ac:dyDescent="0.3">
      <c r="B5" s="73" t="s">
        <v>2</v>
      </c>
      <c r="C5" s="63"/>
      <c r="D5" s="63"/>
      <c r="E5" s="63"/>
      <c r="F5" s="63"/>
    </row>
    <row r="6" spans="2:6" ht="18" customHeight="1" x14ac:dyDescent="0.3">
      <c r="B6" s="71" t="str">
        <f>"الشركة: "&amp;CompanyName&amp;"      سنة التدريب: "&amp;TrainingYear</f>
        <v>الشركة: شركة مثال ذ.م.م      سنة التدريب: 2026</v>
      </c>
      <c r="C6" s="63"/>
      <c r="D6" s="63"/>
      <c r="E6" s="63"/>
      <c r="F6" s="63"/>
    </row>
    <row r="7" spans="2:6" ht="10.050000000000001" customHeight="1" x14ac:dyDescent="0.3"/>
    <row r="8" spans="2:6" ht="22.05" customHeight="1" x14ac:dyDescent="0.3">
      <c r="B8" s="67" t="s">
        <v>3</v>
      </c>
      <c r="C8" s="68"/>
      <c r="D8" s="68"/>
      <c r="E8" s="68"/>
      <c r="F8" s="68"/>
    </row>
    <row r="9" spans="2:6" ht="36" customHeight="1" x14ac:dyDescent="0.3">
      <c r="B9" s="2">
        <v>1</v>
      </c>
      <c r="C9" s="3" t="s">
        <v>4</v>
      </c>
      <c r="D9" s="64" t="s">
        <v>5</v>
      </c>
      <c r="E9" s="65"/>
      <c r="F9" s="65"/>
    </row>
    <row r="10" spans="2:6" ht="36" customHeight="1" x14ac:dyDescent="0.3">
      <c r="B10" s="2">
        <v>2</v>
      </c>
      <c r="C10" s="3" t="s">
        <v>6</v>
      </c>
      <c r="D10" s="64" t="s">
        <v>7</v>
      </c>
      <c r="E10" s="65"/>
      <c r="F10" s="65"/>
    </row>
    <row r="11" spans="2:6" ht="36" customHeight="1" x14ac:dyDescent="0.3">
      <c r="B11" s="2">
        <v>3</v>
      </c>
      <c r="C11" s="3" t="s">
        <v>8</v>
      </c>
      <c r="D11" s="64" t="s">
        <v>9</v>
      </c>
      <c r="E11" s="65"/>
      <c r="F11" s="65"/>
    </row>
    <row r="12" spans="2:6" ht="22.05" customHeight="1" x14ac:dyDescent="0.3">
      <c r="B12" s="2">
        <v>4</v>
      </c>
      <c r="C12" s="3" t="s">
        <v>10</v>
      </c>
      <c r="D12" s="64" t="s">
        <v>11</v>
      </c>
      <c r="E12" s="65"/>
      <c r="F12" s="65"/>
    </row>
    <row r="13" spans="2:6" ht="22.05" customHeight="1" x14ac:dyDescent="0.3">
      <c r="B13" s="2">
        <v>5</v>
      </c>
      <c r="C13" s="3" t="s">
        <v>12</v>
      </c>
      <c r="D13" s="64" t="s">
        <v>13</v>
      </c>
      <c r="E13" s="65"/>
      <c r="F13" s="65"/>
    </row>
    <row r="14" spans="2:6" ht="22.05" customHeight="1" x14ac:dyDescent="0.3">
      <c r="B14" s="2">
        <v>6</v>
      </c>
      <c r="C14" s="3" t="s">
        <v>14</v>
      </c>
      <c r="D14" s="64" t="s">
        <v>15</v>
      </c>
      <c r="E14" s="65"/>
      <c r="F14" s="65"/>
    </row>
    <row r="15" spans="2:6" ht="22.05" customHeight="1" x14ac:dyDescent="0.3">
      <c r="B15" s="2">
        <v>7</v>
      </c>
      <c r="C15" s="3" t="s">
        <v>16</v>
      </c>
      <c r="D15" s="64" t="s">
        <v>17</v>
      </c>
      <c r="E15" s="65"/>
      <c r="F15" s="65"/>
    </row>
    <row r="16" spans="2:6" ht="12" customHeight="1" x14ac:dyDescent="0.3"/>
    <row r="17" spans="2:6" ht="22.05" customHeight="1" x14ac:dyDescent="0.3">
      <c r="B17" s="67" t="s">
        <v>18</v>
      </c>
      <c r="C17" s="68"/>
      <c r="D17" s="68"/>
      <c r="E17" s="68"/>
      <c r="F17" s="68"/>
    </row>
    <row r="18" spans="2:6" ht="19.95" customHeight="1" x14ac:dyDescent="0.3">
      <c r="C18" s="4" t="s">
        <v>19</v>
      </c>
      <c r="D18" s="5" t="s">
        <v>20</v>
      </c>
    </row>
    <row r="19" spans="2:6" ht="19.95" customHeight="1" x14ac:dyDescent="0.3">
      <c r="C19" s="6" t="s">
        <v>21</v>
      </c>
      <c r="D19" s="5" t="s">
        <v>22</v>
      </c>
    </row>
    <row r="20" spans="2:6" ht="19.95" customHeight="1" x14ac:dyDescent="0.3">
      <c r="C20" s="7" t="s">
        <v>23</v>
      </c>
      <c r="D20" s="5" t="s">
        <v>24</v>
      </c>
    </row>
    <row r="21" spans="2:6" ht="19.95" customHeight="1" x14ac:dyDescent="0.3">
      <c r="C21" s="8" t="s">
        <v>25</v>
      </c>
      <c r="D21" s="5" t="s">
        <v>26</v>
      </c>
    </row>
    <row r="22" spans="2:6" ht="19.95" customHeight="1" x14ac:dyDescent="0.3">
      <c r="C22" s="9" t="s">
        <v>27</v>
      </c>
      <c r="D22" s="5" t="s">
        <v>28</v>
      </c>
    </row>
    <row r="23" spans="2:6" ht="19.95" customHeight="1" x14ac:dyDescent="0.3">
      <c r="C23" s="10" t="s">
        <v>29</v>
      </c>
      <c r="D23" s="5" t="s">
        <v>30</v>
      </c>
    </row>
    <row r="24" spans="2:6" ht="19.95" customHeight="1" x14ac:dyDescent="0.3">
      <c r="C24" s="11" t="s">
        <v>31</v>
      </c>
      <c r="D24" s="5" t="s">
        <v>32</v>
      </c>
    </row>
    <row r="25" spans="2:6" ht="12" customHeight="1" x14ac:dyDescent="0.3"/>
    <row r="26" spans="2:6" ht="22.05" customHeight="1" x14ac:dyDescent="0.3">
      <c r="B26" s="67" t="s">
        <v>33</v>
      </c>
      <c r="C26" s="68"/>
      <c r="D26" s="68"/>
      <c r="E26" s="68"/>
      <c r="F26" s="68"/>
    </row>
    <row r="27" spans="2:6" ht="22.05" customHeight="1" x14ac:dyDescent="0.3">
      <c r="B27" s="12" t="s">
        <v>34</v>
      </c>
      <c r="C27" s="66" t="s">
        <v>35</v>
      </c>
      <c r="D27" s="63"/>
      <c r="E27" s="63"/>
      <c r="F27" s="63"/>
    </row>
    <row r="28" spans="2:6" ht="22.05" customHeight="1" x14ac:dyDescent="0.3">
      <c r="B28" s="12" t="s">
        <v>34</v>
      </c>
      <c r="C28" s="66" t="s">
        <v>36</v>
      </c>
      <c r="D28" s="63"/>
      <c r="E28" s="63"/>
      <c r="F28" s="63"/>
    </row>
    <row r="29" spans="2:6" ht="22.05" customHeight="1" x14ac:dyDescent="0.3">
      <c r="B29" s="12" t="s">
        <v>34</v>
      </c>
      <c r="C29" s="66" t="s">
        <v>37</v>
      </c>
      <c r="D29" s="63"/>
      <c r="E29" s="63"/>
      <c r="F29" s="63"/>
    </row>
    <row r="30" spans="2:6" ht="36" customHeight="1" x14ac:dyDescent="0.3">
      <c r="B30" s="12" t="s">
        <v>34</v>
      </c>
      <c r="C30" s="66" t="s">
        <v>38</v>
      </c>
      <c r="D30" s="63"/>
      <c r="E30" s="63"/>
      <c r="F30" s="63"/>
    </row>
    <row r="31" spans="2:6" ht="12" customHeight="1" x14ac:dyDescent="0.3"/>
    <row r="32" spans="2:6" ht="22.05" customHeight="1" x14ac:dyDescent="0.3">
      <c r="B32" s="75" t="s">
        <v>39</v>
      </c>
      <c r="C32" s="76"/>
      <c r="D32" s="76"/>
      <c r="E32" s="76"/>
      <c r="F32" s="76"/>
    </row>
    <row r="33" spans="2:6" ht="64.05" customHeight="1" x14ac:dyDescent="0.3">
      <c r="B33" s="72" t="s">
        <v>40</v>
      </c>
      <c r="C33" s="70"/>
      <c r="D33" s="70"/>
      <c r="E33" s="70"/>
      <c r="F33" s="70"/>
    </row>
    <row r="34" spans="2:6" ht="24" customHeight="1" x14ac:dyDescent="0.3">
      <c r="B34" s="69" t="s">
        <v>41</v>
      </c>
      <c r="C34" s="70"/>
      <c r="D34" s="70"/>
      <c r="E34" s="70"/>
      <c r="F34" s="70"/>
    </row>
    <row r="35" spans="2:6" ht="12" customHeight="1" x14ac:dyDescent="0.3"/>
    <row r="36" spans="2:6" ht="19.95" customHeight="1" x14ac:dyDescent="0.3">
      <c r="B36" s="74" t="s">
        <v>42</v>
      </c>
      <c r="C36" s="63"/>
      <c r="D36" s="63"/>
      <c r="E36" s="63"/>
      <c r="F36" s="63"/>
    </row>
  </sheetData>
  <mergeCells count="21">
    <mergeCell ref="B36:F36"/>
    <mergeCell ref="B32:F32"/>
    <mergeCell ref="B26:F26"/>
    <mergeCell ref="B34:F34"/>
    <mergeCell ref="C27:F27"/>
    <mergeCell ref="C29:F29"/>
    <mergeCell ref="D10:F10"/>
    <mergeCell ref="B6:F6"/>
    <mergeCell ref="B33:F33"/>
    <mergeCell ref="C30:F30"/>
    <mergeCell ref="D9:F9"/>
    <mergeCell ref="B8:F8"/>
    <mergeCell ref="B17:F17"/>
    <mergeCell ref="D15:F15"/>
    <mergeCell ref="D14:F14"/>
    <mergeCell ref="B4:F4"/>
    <mergeCell ref="D11:F11"/>
    <mergeCell ref="D13:F13"/>
    <mergeCell ref="C28:F28"/>
    <mergeCell ref="D12:F12"/>
    <mergeCell ref="B5:F5"/>
  </mergeCells>
  <hyperlinks>
    <hyperlink ref="C9" location="'الإعدادات'!A1" tooltip="انتقل إلى الإعدادات" display="الإعدادات" xr:uid="{00000000-0004-0000-0000-000000000000}"/>
    <hyperlink ref="C10" location="'الموظفون'!A1" tooltip="انتقل إلى الموظفون" display="الموظفون" xr:uid="{00000000-0004-0000-0000-000001000000}"/>
    <hyperlink ref="C11" location="'خطة التدريب'!A1" tooltip="انتقل إلى خطة التدريب" display="خطة التدريب" xr:uid="{00000000-0004-0000-0000-000002000000}"/>
    <hyperlink ref="C12" location="'التقويم'!A1" tooltip="انتقل إلى التقويم" display="التقويم" xr:uid="{00000000-0004-0000-0000-000003000000}"/>
    <hyperlink ref="C13" location="'كشف الحضور'!A1" tooltip="انتقل إلى كشف الحضور" display="كشف الحضور" xr:uid="{00000000-0004-0000-0000-000004000000}"/>
    <hyperlink ref="C14" location="'سجل التدريب'!A1" tooltip="انتقل إلى سجل التدريب" display="سجل التدريب" xr:uid="{00000000-0004-0000-0000-000005000000}"/>
    <hyperlink ref="C15" location="'مصفوفة التدريب'!A1" tooltip="انتقل إلى مصفوفة التدريب" display="مصفوفة التدريب" xr:uid="{00000000-0004-0000-0000-000006000000}"/>
    <hyperlink ref="B34" r:id="rId1" xr:uid="{00000000-0004-0000-0000-000007000000}"/>
  </hyperlinks>
  <printOptions horizontalCentered="1"/>
  <pageMargins left="0.4" right="0.4" top="0.5" bottom="0.5" header="0.25" footer="0.25"/>
  <pageSetup paperSize="9" orientation="portrait"/>
  <headerFooter>
    <oddFooter>&amp;L&amp;7 &amp;K6A727Cصفحة &amp;P من &amp;N&amp;R&amp;7 &amp;K6A727Cنموذج: شوق للتدريب المؤسسي · training.shogconsulting.com</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071BA"/>
    <pageSetUpPr fitToPage="1"/>
  </sheetPr>
  <dimension ref="A1:L33"/>
  <sheetViews>
    <sheetView showGridLines="0" rightToLeft="1" workbookViewId="0"/>
  </sheetViews>
  <sheetFormatPr defaultRowHeight="14.4" x14ac:dyDescent="0.3"/>
  <cols>
    <col min="1" max="1" width="2" customWidth="1"/>
    <col min="2" max="2" width="26" customWidth="1"/>
    <col min="3" max="3" width="3" customWidth="1"/>
    <col min="4" max="4" width="38" customWidth="1"/>
    <col min="5" max="5" width="14" customWidth="1"/>
    <col min="6" max="6" width="3" customWidth="1"/>
    <col min="7" max="7" width="24" customWidth="1"/>
    <col min="8" max="8" width="20" customWidth="1"/>
    <col min="9" max="9" width="15" customWidth="1"/>
    <col min="10" max="10" width="14" customWidth="1"/>
    <col min="11" max="11" width="10" customWidth="1"/>
    <col min="12" max="12" width="12" customWidth="1"/>
  </cols>
  <sheetData>
    <row r="1" spans="1:12" ht="30" customHeight="1" x14ac:dyDescent="0.3">
      <c r="A1" s="13" t="s">
        <v>4</v>
      </c>
    </row>
    <row r="2" spans="1:12" ht="19.95" customHeight="1" x14ac:dyDescent="0.3">
      <c r="A2" s="14" t="s">
        <v>43</v>
      </c>
      <c r="B2" s="15"/>
      <c r="C2" s="15"/>
      <c r="D2" s="15"/>
      <c r="E2" s="15"/>
      <c r="F2" s="15"/>
      <c r="G2" s="15"/>
      <c r="H2" s="15"/>
      <c r="I2" s="15"/>
      <c r="J2" s="15"/>
      <c r="K2" s="15"/>
      <c r="L2" s="15"/>
    </row>
    <row r="3" spans="1:12" ht="18" customHeight="1" x14ac:dyDescent="0.3">
      <c r="A3" s="78" t="s">
        <v>44</v>
      </c>
      <c r="B3" s="63"/>
      <c r="C3" s="63"/>
      <c r="D3" s="63"/>
      <c r="E3" s="63"/>
      <c r="F3" s="63"/>
      <c r="G3" s="63"/>
      <c r="H3" s="63"/>
      <c r="I3" s="63"/>
      <c r="J3" s="63"/>
      <c r="K3" s="63"/>
      <c r="L3" s="63"/>
    </row>
    <row r="5" spans="1:12" ht="19.95" customHeight="1" x14ac:dyDescent="0.3">
      <c r="B5" s="77" t="s">
        <v>45</v>
      </c>
      <c r="C5" s="63"/>
      <c r="D5" s="17" t="s">
        <v>46</v>
      </c>
    </row>
    <row r="6" spans="1:12" ht="19.95" customHeight="1" x14ac:dyDescent="0.3">
      <c r="B6" s="77" t="s">
        <v>47</v>
      </c>
      <c r="C6" s="63"/>
      <c r="D6" s="18">
        <v>2026</v>
      </c>
    </row>
    <row r="7" spans="1:12" ht="19.95" customHeight="1" x14ac:dyDescent="0.3">
      <c r="B7" s="77" t="s">
        <v>48</v>
      </c>
      <c r="C7" s="63"/>
      <c r="D7" s="18">
        <v>60</v>
      </c>
    </row>
    <row r="8" spans="1:12" ht="19.95" customHeight="1" x14ac:dyDescent="0.3">
      <c r="B8" s="77" t="s">
        <v>49</v>
      </c>
      <c r="C8" s="63"/>
      <c r="D8" s="19">
        <f ca="1">TODAY()</f>
        <v>46290</v>
      </c>
    </row>
    <row r="10" spans="1:12" ht="19.95" customHeight="1" x14ac:dyDescent="0.3">
      <c r="B10" s="20" t="s">
        <v>50</v>
      </c>
      <c r="D10" s="20" t="s">
        <v>51</v>
      </c>
      <c r="G10" s="20" t="s">
        <v>52</v>
      </c>
    </row>
    <row r="11" spans="1:12" ht="30" customHeight="1" x14ac:dyDescent="0.3">
      <c r="B11" s="21" t="s">
        <v>53</v>
      </c>
      <c r="D11" s="21" t="s">
        <v>54</v>
      </c>
      <c r="E11" s="21" t="s">
        <v>55</v>
      </c>
      <c r="G11" s="22" t="s">
        <v>56</v>
      </c>
      <c r="H11" s="22" t="s">
        <v>57</v>
      </c>
      <c r="I11" s="22" t="s">
        <v>58</v>
      </c>
      <c r="J11" s="22" t="s">
        <v>59</v>
      </c>
      <c r="K11" s="22" t="s">
        <v>60</v>
      </c>
      <c r="L11" s="22" t="s">
        <v>61</v>
      </c>
    </row>
    <row r="12" spans="1:12" ht="18" customHeight="1" x14ac:dyDescent="0.3">
      <c r="B12" s="23" t="s">
        <v>62</v>
      </c>
      <c r="D12" s="24" t="s">
        <v>63</v>
      </c>
      <c r="E12" s="25">
        <v>12</v>
      </c>
      <c r="G12" s="26" t="s">
        <v>64</v>
      </c>
      <c r="H12" s="26" t="s">
        <v>65</v>
      </c>
      <c r="I12" s="26" t="s">
        <v>66</v>
      </c>
      <c r="J12" s="26" t="s">
        <v>67</v>
      </c>
      <c r="K12" s="26" t="s">
        <v>68</v>
      </c>
      <c r="L12" s="26" t="s">
        <v>69</v>
      </c>
    </row>
    <row r="13" spans="1:12" ht="18" customHeight="1" x14ac:dyDescent="0.3">
      <c r="B13" s="24" t="s">
        <v>70</v>
      </c>
      <c r="D13" s="24" t="s">
        <v>71</v>
      </c>
      <c r="E13" s="25"/>
      <c r="G13" s="26" t="s">
        <v>72</v>
      </c>
      <c r="H13" s="26" t="s">
        <v>73</v>
      </c>
      <c r="I13" s="26" t="s">
        <v>74</v>
      </c>
      <c r="J13" s="26" t="s">
        <v>75</v>
      </c>
      <c r="K13" s="26" t="s">
        <v>76</v>
      </c>
      <c r="L13" s="26" t="s">
        <v>77</v>
      </c>
    </row>
    <row r="14" spans="1:12" ht="18" customHeight="1" x14ac:dyDescent="0.3">
      <c r="B14" s="24" t="s">
        <v>78</v>
      </c>
      <c r="D14" s="24" t="s">
        <v>79</v>
      </c>
      <c r="E14" s="25">
        <v>12</v>
      </c>
      <c r="G14" s="26" t="s">
        <v>80</v>
      </c>
      <c r="I14" s="26" t="s">
        <v>81</v>
      </c>
      <c r="J14" s="26" t="s">
        <v>82</v>
      </c>
    </row>
    <row r="15" spans="1:12" ht="18" customHeight="1" x14ac:dyDescent="0.3">
      <c r="B15" s="24" t="s">
        <v>83</v>
      </c>
      <c r="D15" s="24" t="s">
        <v>84</v>
      </c>
      <c r="E15" s="25">
        <v>12</v>
      </c>
      <c r="G15" s="26" t="s">
        <v>85</v>
      </c>
      <c r="I15" s="26" t="s">
        <v>86</v>
      </c>
    </row>
    <row r="16" spans="1:12" ht="18" customHeight="1" x14ac:dyDescent="0.3">
      <c r="B16" s="24" t="s">
        <v>87</v>
      </c>
      <c r="D16" s="24" t="s">
        <v>88</v>
      </c>
      <c r="E16" s="25">
        <v>24</v>
      </c>
      <c r="G16" s="26" t="s">
        <v>89</v>
      </c>
    </row>
    <row r="17" spans="2:5" ht="18" customHeight="1" x14ac:dyDescent="0.3">
      <c r="B17" s="24" t="s">
        <v>90</v>
      </c>
      <c r="D17" s="24" t="s">
        <v>91</v>
      </c>
      <c r="E17" s="25">
        <v>24</v>
      </c>
    </row>
    <row r="18" spans="2:5" ht="18" customHeight="1" x14ac:dyDescent="0.3">
      <c r="B18" s="24" t="s">
        <v>92</v>
      </c>
      <c r="D18" s="24" t="s">
        <v>93</v>
      </c>
      <c r="E18" s="25">
        <v>24</v>
      </c>
    </row>
    <row r="19" spans="2:5" ht="18" customHeight="1" x14ac:dyDescent="0.3">
      <c r="B19" s="24"/>
      <c r="D19" s="24" t="s">
        <v>94</v>
      </c>
      <c r="E19" s="25">
        <v>36</v>
      </c>
    </row>
    <row r="20" spans="2:5" ht="18" customHeight="1" x14ac:dyDescent="0.3">
      <c r="B20" s="24"/>
      <c r="D20" s="24"/>
      <c r="E20" s="25"/>
    </row>
    <row r="21" spans="2:5" ht="18" customHeight="1" x14ac:dyDescent="0.3">
      <c r="B21" s="24"/>
      <c r="D21" s="24"/>
      <c r="E21" s="25"/>
    </row>
    <row r="22" spans="2:5" ht="18" customHeight="1" x14ac:dyDescent="0.3">
      <c r="B22" s="24"/>
      <c r="D22" s="24"/>
      <c r="E22" s="25"/>
    </row>
    <row r="23" spans="2:5" ht="18" customHeight="1" x14ac:dyDescent="0.3">
      <c r="B23" s="24"/>
      <c r="D23" s="24"/>
      <c r="E23" s="25"/>
    </row>
    <row r="24" spans="2:5" ht="18" customHeight="1" x14ac:dyDescent="0.3">
      <c r="B24" s="24"/>
      <c r="D24" s="24"/>
      <c r="E24" s="25"/>
    </row>
    <row r="25" spans="2:5" ht="18" customHeight="1" x14ac:dyDescent="0.3">
      <c r="B25" s="24"/>
      <c r="D25" s="24"/>
      <c r="E25" s="25"/>
    </row>
    <row r="26" spans="2:5" ht="18" customHeight="1" x14ac:dyDescent="0.3">
      <c r="B26" s="24"/>
      <c r="D26" s="24"/>
      <c r="E26" s="25"/>
    </row>
    <row r="27" spans="2:5" ht="18" customHeight="1" x14ac:dyDescent="0.3">
      <c r="B27" s="24"/>
      <c r="D27" s="24"/>
      <c r="E27" s="25"/>
    </row>
    <row r="28" spans="2:5" ht="18" customHeight="1" x14ac:dyDescent="0.3">
      <c r="B28" s="24"/>
      <c r="D28" s="24"/>
      <c r="E28" s="25"/>
    </row>
    <row r="29" spans="2:5" ht="18" customHeight="1" x14ac:dyDescent="0.3">
      <c r="B29" s="24"/>
      <c r="D29" s="24"/>
      <c r="E29" s="25"/>
    </row>
    <row r="30" spans="2:5" ht="18" customHeight="1" x14ac:dyDescent="0.3">
      <c r="B30" s="24"/>
      <c r="D30" s="24"/>
      <c r="E30" s="25"/>
    </row>
    <row r="31" spans="2:5" ht="18" customHeight="1" x14ac:dyDescent="0.3">
      <c r="B31" s="24"/>
      <c r="D31" s="24"/>
      <c r="E31" s="25"/>
    </row>
    <row r="33" spans="4:7" x14ac:dyDescent="0.3">
      <c r="D33" s="27" t="s">
        <v>95</v>
      </c>
      <c r="G33" s="27" t="s">
        <v>96</v>
      </c>
    </row>
  </sheetData>
  <mergeCells count="5">
    <mergeCell ref="B6:C6"/>
    <mergeCell ref="B7:C7"/>
    <mergeCell ref="B5:C5"/>
    <mergeCell ref="A3:L3"/>
    <mergeCell ref="B8:C8"/>
  </mergeCells>
  <dataValidations count="3">
    <dataValidation type="whole" allowBlank="1" showErrorMessage="1" errorTitle="خارج النطاق" error="أدخل سنة، مثل 2026." sqref="D6" xr:uid="{00000000-0002-0000-0100-000000000000}">
      <formula1>2000</formula1>
      <formula2>2100</formula2>
    </dataValidation>
    <dataValidation type="whole" allowBlank="1" showErrorMessage="1" errorTitle="خارج النطاق" error="أدخل عدد أيام بين 0 و365." sqref="D7" xr:uid="{00000000-0002-0000-0100-000001000000}">
      <formula1>0</formula1>
      <formula2>365</formula2>
    </dataValidation>
    <dataValidation type="whole" allowBlank="1" showErrorMessage="1" errorTitle="خارج النطاق" error="عدد أشهر بين 1 و240. اتركه فارغًا إذا كانت الدورة لا تنتهي." sqref="E12:E31" xr:uid="{00000000-0002-0000-0100-000002000000}">
      <formula1>1</formula1>
      <formula2>240</formula2>
    </dataValidation>
  </dataValidations>
  <printOptions horizontalCentered="1"/>
  <pageMargins left="0.4" right="0.4" top="0.5" bottom="0.5" header="0.25" footer="0.25"/>
  <pageSetup paperSize="9" orientation="landscape"/>
  <headerFooter>
    <oddFooter>&amp;L&amp;7 &amp;K6A727Cصفحة &amp;P من &amp;N&amp;R&amp;7 &amp;K6A727Cنموذج: شوق للتدريب المؤسسي · training.shogconsulting.com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071BA"/>
    <pageSetUpPr fitToPage="1"/>
  </sheetPr>
  <dimension ref="A1:G105"/>
  <sheetViews>
    <sheetView showGridLines="0" rightToLeft="1" workbookViewId="0">
      <pane xSplit="2" ySplit="5" topLeftCell="C6" activePane="bottomRight" state="frozen"/>
      <selection pane="topRight"/>
      <selection pane="bottomLeft"/>
      <selection pane="bottomRight"/>
    </sheetView>
  </sheetViews>
  <sheetFormatPr defaultRowHeight="14.4" x14ac:dyDescent="0.3"/>
  <cols>
    <col min="1" max="1" width="13" customWidth="1"/>
    <col min="2" max="2" width="26" customWidth="1"/>
    <col min="3" max="3" width="18" customWidth="1"/>
    <col min="4" max="4" width="24" customWidth="1"/>
    <col min="5" max="5" width="26" customWidth="1"/>
    <col min="6" max="6" width="14" customWidth="1"/>
    <col min="7" max="7" width="13" customWidth="1"/>
  </cols>
  <sheetData>
    <row r="1" spans="1:7" ht="30" customHeight="1" x14ac:dyDescent="0.3">
      <c r="A1" s="13" t="s">
        <v>6</v>
      </c>
    </row>
    <row r="2" spans="1:7" ht="19.95" customHeight="1" x14ac:dyDescent="0.3">
      <c r="A2" s="14" t="s">
        <v>97</v>
      </c>
      <c r="B2" s="15"/>
      <c r="C2" s="15"/>
      <c r="D2" s="15"/>
      <c r="E2" s="15"/>
      <c r="F2" s="15"/>
      <c r="G2" s="15"/>
    </row>
    <row r="3" spans="1:7" ht="18" customHeight="1" x14ac:dyDescent="0.3">
      <c r="A3" s="78" t="s">
        <v>98</v>
      </c>
      <c r="B3" s="63"/>
      <c r="C3" s="63"/>
      <c r="D3" s="63"/>
      <c r="E3" s="63"/>
      <c r="F3" s="63"/>
      <c r="G3" s="63"/>
    </row>
    <row r="5" spans="1:7" ht="30" customHeight="1" x14ac:dyDescent="0.3">
      <c r="A5" s="21" t="s">
        <v>99</v>
      </c>
      <c r="B5" s="21" t="s">
        <v>100</v>
      </c>
      <c r="C5" s="21" t="s">
        <v>101</v>
      </c>
      <c r="D5" s="21" t="s">
        <v>53</v>
      </c>
      <c r="E5" s="21" t="s">
        <v>102</v>
      </c>
      <c r="F5" s="21" t="s">
        <v>103</v>
      </c>
      <c r="G5" s="21" t="s">
        <v>61</v>
      </c>
    </row>
    <row r="6" spans="1:7" ht="18" customHeight="1" x14ac:dyDescent="0.3">
      <c r="A6" s="25" t="s">
        <v>104</v>
      </c>
      <c r="B6" s="24" t="s">
        <v>105</v>
      </c>
      <c r="C6" s="24" t="s">
        <v>106</v>
      </c>
      <c r="D6" s="24" t="s">
        <v>70</v>
      </c>
      <c r="E6" s="24" t="s">
        <v>107</v>
      </c>
      <c r="F6" s="28">
        <v>44269</v>
      </c>
      <c r="G6" s="25" t="s">
        <v>69</v>
      </c>
    </row>
    <row r="7" spans="1:7" ht="18" customHeight="1" x14ac:dyDescent="0.3">
      <c r="A7" s="25" t="s">
        <v>108</v>
      </c>
      <c r="B7" s="24" t="s">
        <v>109</v>
      </c>
      <c r="C7" s="24" t="s">
        <v>83</v>
      </c>
      <c r="D7" s="24" t="s">
        <v>83</v>
      </c>
      <c r="E7" s="24" t="s">
        <v>110</v>
      </c>
      <c r="F7" s="28">
        <v>44745</v>
      </c>
      <c r="G7" s="25" t="s">
        <v>69</v>
      </c>
    </row>
    <row r="8" spans="1:7" ht="18" customHeight="1" x14ac:dyDescent="0.3">
      <c r="A8" s="25" t="s">
        <v>111</v>
      </c>
      <c r="B8" s="24" t="s">
        <v>112</v>
      </c>
      <c r="C8" s="24" t="s">
        <v>113</v>
      </c>
      <c r="D8" s="24" t="s">
        <v>78</v>
      </c>
      <c r="E8" s="24" t="s">
        <v>114</v>
      </c>
      <c r="F8" s="28">
        <v>44935</v>
      </c>
      <c r="G8" s="25" t="s">
        <v>69</v>
      </c>
    </row>
    <row r="9" spans="1:7" ht="18" customHeight="1" x14ac:dyDescent="0.3">
      <c r="A9" s="25" t="s">
        <v>115</v>
      </c>
      <c r="B9" s="24" t="s">
        <v>116</v>
      </c>
      <c r="C9" s="24" t="s">
        <v>87</v>
      </c>
      <c r="D9" s="24" t="s">
        <v>87</v>
      </c>
      <c r="E9" s="24" t="s">
        <v>117</v>
      </c>
      <c r="F9" s="28">
        <v>45432</v>
      </c>
      <c r="G9" s="25" t="s">
        <v>69</v>
      </c>
    </row>
    <row r="10" spans="1:7" ht="18" customHeight="1" x14ac:dyDescent="0.3">
      <c r="A10" s="25" t="s">
        <v>118</v>
      </c>
      <c r="B10" s="24" t="s">
        <v>119</v>
      </c>
      <c r="C10" s="24" t="s">
        <v>92</v>
      </c>
      <c r="D10" s="24" t="s">
        <v>92</v>
      </c>
      <c r="E10" s="24" t="s">
        <v>120</v>
      </c>
      <c r="F10" s="28">
        <v>44136</v>
      </c>
      <c r="G10" s="25" t="s">
        <v>69</v>
      </c>
    </row>
    <row r="11" spans="1:7" ht="18" customHeight="1" x14ac:dyDescent="0.3">
      <c r="A11" s="25" t="s">
        <v>121</v>
      </c>
      <c r="B11" s="24" t="s">
        <v>122</v>
      </c>
      <c r="C11" s="24" t="s">
        <v>123</v>
      </c>
      <c r="D11" s="24" t="s">
        <v>90</v>
      </c>
      <c r="E11" s="24" t="s">
        <v>124</v>
      </c>
      <c r="F11" s="28">
        <v>43723</v>
      </c>
      <c r="G11" s="25" t="s">
        <v>69</v>
      </c>
    </row>
    <row r="12" spans="1:7" ht="18" customHeight="1" x14ac:dyDescent="0.3">
      <c r="A12" s="25" t="s">
        <v>125</v>
      </c>
      <c r="B12" s="24" t="s">
        <v>126</v>
      </c>
      <c r="C12" s="24" t="s">
        <v>113</v>
      </c>
      <c r="D12" s="24" t="s">
        <v>78</v>
      </c>
      <c r="E12" s="24" t="s">
        <v>127</v>
      </c>
      <c r="F12" s="28">
        <v>46258</v>
      </c>
      <c r="G12" s="25" t="s">
        <v>69</v>
      </c>
    </row>
    <row r="13" spans="1:7" ht="18" customHeight="1" x14ac:dyDescent="0.3">
      <c r="A13" s="25" t="s">
        <v>128</v>
      </c>
      <c r="B13" s="24" t="s">
        <v>129</v>
      </c>
      <c r="C13" s="24" t="s">
        <v>87</v>
      </c>
      <c r="D13" s="24" t="s">
        <v>87</v>
      </c>
      <c r="E13" s="24" t="s">
        <v>130</v>
      </c>
      <c r="F13" s="28">
        <v>45690</v>
      </c>
      <c r="G13" s="25" t="s">
        <v>69</v>
      </c>
    </row>
    <row r="14" spans="1:7" ht="18" customHeight="1" x14ac:dyDescent="0.3">
      <c r="A14" s="25" t="s">
        <v>131</v>
      </c>
      <c r="B14" s="24" t="s">
        <v>132</v>
      </c>
      <c r="C14" s="24" t="s">
        <v>83</v>
      </c>
      <c r="D14" s="24" t="s">
        <v>83</v>
      </c>
      <c r="E14" s="24" t="s">
        <v>133</v>
      </c>
      <c r="F14" s="28">
        <v>46275</v>
      </c>
      <c r="G14" s="25" t="s">
        <v>69</v>
      </c>
    </row>
    <row r="15" spans="1:7" ht="18" customHeight="1" x14ac:dyDescent="0.3">
      <c r="A15" s="25" t="s">
        <v>134</v>
      </c>
      <c r="B15" s="24" t="s">
        <v>135</v>
      </c>
      <c r="C15" s="24" t="s">
        <v>113</v>
      </c>
      <c r="D15" s="24" t="s">
        <v>78</v>
      </c>
      <c r="E15" s="24" t="s">
        <v>114</v>
      </c>
      <c r="F15" s="28">
        <v>44348</v>
      </c>
      <c r="G15" s="25" t="s">
        <v>77</v>
      </c>
    </row>
    <row r="16" spans="1:7" ht="18" customHeight="1" x14ac:dyDescent="0.3">
      <c r="A16" s="25"/>
      <c r="B16" s="24"/>
      <c r="C16" s="24"/>
      <c r="D16" s="24"/>
      <c r="E16" s="24"/>
      <c r="F16" s="28"/>
      <c r="G16" s="25"/>
    </row>
    <row r="17" spans="1:7" ht="18" customHeight="1" x14ac:dyDescent="0.3">
      <c r="A17" s="25"/>
      <c r="B17" s="24"/>
      <c r="C17" s="24"/>
      <c r="D17" s="24"/>
      <c r="E17" s="24"/>
      <c r="F17" s="28"/>
      <c r="G17" s="25"/>
    </row>
    <row r="18" spans="1:7" ht="18" customHeight="1" x14ac:dyDescent="0.3">
      <c r="A18" s="25"/>
      <c r="B18" s="24"/>
      <c r="C18" s="24"/>
      <c r="D18" s="24"/>
      <c r="E18" s="24"/>
      <c r="F18" s="28"/>
      <c r="G18" s="25"/>
    </row>
    <row r="19" spans="1:7" ht="18" customHeight="1" x14ac:dyDescent="0.3">
      <c r="A19" s="25"/>
      <c r="B19" s="24"/>
      <c r="C19" s="24"/>
      <c r="D19" s="24"/>
      <c r="E19" s="24"/>
      <c r="F19" s="28"/>
      <c r="G19" s="25"/>
    </row>
    <row r="20" spans="1:7" ht="18" customHeight="1" x14ac:dyDescent="0.3">
      <c r="A20" s="25"/>
      <c r="B20" s="24"/>
      <c r="C20" s="24"/>
      <c r="D20" s="24"/>
      <c r="E20" s="24"/>
      <c r="F20" s="28"/>
      <c r="G20" s="25"/>
    </row>
    <row r="21" spans="1:7" ht="18" customHeight="1" x14ac:dyDescent="0.3">
      <c r="A21" s="25"/>
      <c r="B21" s="24"/>
      <c r="C21" s="24"/>
      <c r="D21" s="24"/>
      <c r="E21" s="24"/>
      <c r="F21" s="28"/>
      <c r="G21" s="25"/>
    </row>
    <row r="22" spans="1:7" ht="18" customHeight="1" x14ac:dyDescent="0.3">
      <c r="A22" s="25"/>
      <c r="B22" s="24"/>
      <c r="C22" s="24"/>
      <c r="D22" s="24"/>
      <c r="E22" s="24"/>
      <c r="F22" s="28"/>
      <c r="G22" s="25"/>
    </row>
    <row r="23" spans="1:7" ht="18" customHeight="1" x14ac:dyDescent="0.3">
      <c r="A23" s="25"/>
      <c r="B23" s="24"/>
      <c r="C23" s="24"/>
      <c r="D23" s="24"/>
      <c r="E23" s="24"/>
      <c r="F23" s="28"/>
      <c r="G23" s="25"/>
    </row>
    <row r="24" spans="1:7" ht="18" customHeight="1" x14ac:dyDescent="0.3">
      <c r="A24" s="25"/>
      <c r="B24" s="24"/>
      <c r="C24" s="24"/>
      <c r="D24" s="24"/>
      <c r="E24" s="24"/>
      <c r="F24" s="28"/>
      <c r="G24" s="25"/>
    </row>
    <row r="25" spans="1:7" ht="18" customHeight="1" x14ac:dyDescent="0.3">
      <c r="A25" s="25"/>
      <c r="B25" s="24"/>
      <c r="C25" s="24"/>
      <c r="D25" s="24"/>
      <c r="E25" s="24"/>
      <c r="F25" s="28"/>
      <c r="G25" s="25"/>
    </row>
    <row r="26" spans="1:7" ht="18" customHeight="1" x14ac:dyDescent="0.3">
      <c r="A26" s="25"/>
      <c r="B26" s="24"/>
      <c r="C26" s="24"/>
      <c r="D26" s="24"/>
      <c r="E26" s="24"/>
      <c r="F26" s="28"/>
      <c r="G26" s="25"/>
    </row>
    <row r="27" spans="1:7" ht="18" customHeight="1" x14ac:dyDescent="0.3">
      <c r="A27" s="25"/>
      <c r="B27" s="24"/>
      <c r="C27" s="24"/>
      <c r="D27" s="24"/>
      <c r="E27" s="24"/>
      <c r="F27" s="28"/>
      <c r="G27" s="25"/>
    </row>
    <row r="28" spans="1:7" ht="18" customHeight="1" x14ac:dyDescent="0.3">
      <c r="A28" s="25"/>
      <c r="B28" s="24"/>
      <c r="C28" s="24"/>
      <c r="D28" s="24"/>
      <c r="E28" s="24"/>
      <c r="F28" s="28"/>
      <c r="G28" s="25"/>
    </row>
    <row r="29" spans="1:7" ht="18" customHeight="1" x14ac:dyDescent="0.3">
      <c r="A29" s="25"/>
      <c r="B29" s="24"/>
      <c r="C29" s="24"/>
      <c r="D29" s="24"/>
      <c r="E29" s="24"/>
      <c r="F29" s="28"/>
      <c r="G29" s="25"/>
    </row>
    <row r="30" spans="1:7" ht="18" customHeight="1" x14ac:dyDescent="0.3">
      <c r="A30" s="25"/>
      <c r="B30" s="24"/>
      <c r="C30" s="24"/>
      <c r="D30" s="24"/>
      <c r="E30" s="24"/>
      <c r="F30" s="28"/>
      <c r="G30" s="25"/>
    </row>
    <row r="31" spans="1:7" ht="18" customHeight="1" x14ac:dyDescent="0.3">
      <c r="A31" s="25"/>
      <c r="B31" s="24"/>
      <c r="C31" s="24"/>
      <c r="D31" s="24"/>
      <c r="E31" s="24"/>
      <c r="F31" s="28"/>
      <c r="G31" s="25"/>
    </row>
    <row r="32" spans="1:7" ht="18" customHeight="1" x14ac:dyDescent="0.3">
      <c r="A32" s="25"/>
      <c r="B32" s="24"/>
      <c r="C32" s="24"/>
      <c r="D32" s="24"/>
      <c r="E32" s="24"/>
      <c r="F32" s="28"/>
      <c r="G32" s="25"/>
    </row>
    <row r="33" spans="1:7" ht="18" customHeight="1" x14ac:dyDescent="0.3">
      <c r="A33" s="25"/>
      <c r="B33" s="24"/>
      <c r="C33" s="24"/>
      <c r="D33" s="24"/>
      <c r="E33" s="24"/>
      <c r="F33" s="28"/>
      <c r="G33" s="25"/>
    </row>
    <row r="34" spans="1:7" ht="18" customHeight="1" x14ac:dyDescent="0.3">
      <c r="A34" s="25"/>
      <c r="B34" s="24"/>
      <c r="C34" s="24"/>
      <c r="D34" s="24"/>
      <c r="E34" s="24"/>
      <c r="F34" s="28"/>
      <c r="G34" s="25"/>
    </row>
    <row r="35" spans="1:7" ht="18" customHeight="1" x14ac:dyDescent="0.3">
      <c r="A35" s="25"/>
      <c r="B35" s="24"/>
      <c r="C35" s="24"/>
      <c r="D35" s="24"/>
      <c r="E35" s="24"/>
      <c r="F35" s="28"/>
      <c r="G35" s="25"/>
    </row>
    <row r="36" spans="1:7" ht="18" customHeight="1" x14ac:dyDescent="0.3">
      <c r="A36" s="25"/>
      <c r="B36" s="24"/>
      <c r="C36" s="24"/>
      <c r="D36" s="24"/>
      <c r="E36" s="24"/>
      <c r="F36" s="28"/>
      <c r="G36" s="25"/>
    </row>
    <row r="37" spans="1:7" ht="18" customHeight="1" x14ac:dyDescent="0.3">
      <c r="A37" s="25"/>
      <c r="B37" s="24"/>
      <c r="C37" s="24"/>
      <c r="D37" s="24"/>
      <c r="E37" s="24"/>
      <c r="F37" s="28"/>
      <c r="G37" s="25"/>
    </row>
    <row r="38" spans="1:7" ht="18" customHeight="1" x14ac:dyDescent="0.3">
      <c r="A38" s="25"/>
      <c r="B38" s="24"/>
      <c r="C38" s="24"/>
      <c r="D38" s="24"/>
      <c r="E38" s="24"/>
      <c r="F38" s="28"/>
      <c r="G38" s="25"/>
    </row>
    <row r="39" spans="1:7" ht="18" customHeight="1" x14ac:dyDescent="0.3">
      <c r="A39" s="25"/>
      <c r="B39" s="24"/>
      <c r="C39" s="24"/>
      <c r="D39" s="24"/>
      <c r="E39" s="24"/>
      <c r="F39" s="28"/>
      <c r="G39" s="25"/>
    </row>
    <row r="40" spans="1:7" ht="18" customHeight="1" x14ac:dyDescent="0.3">
      <c r="A40" s="25"/>
      <c r="B40" s="24"/>
      <c r="C40" s="24"/>
      <c r="D40" s="24"/>
      <c r="E40" s="24"/>
      <c r="F40" s="28"/>
      <c r="G40" s="25"/>
    </row>
    <row r="41" spans="1:7" ht="18" customHeight="1" x14ac:dyDescent="0.3">
      <c r="A41" s="25"/>
      <c r="B41" s="24"/>
      <c r="C41" s="24"/>
      <c r="D41" s="24"/>
      <c r="E41" s="24"/>
      <c r="F41" s="28"/>
      <c r="G41" s="25"/>
    </row>
    <row r="42" spans="1:7" ht="18" customHeight="1" x14ac:dyDescent="0.3">
      <c r="A42" s="25"/>
      <c r="B42" s="24"/>
      <c r="C42" s="24"/>
      <c r="D42" s="24"/>
      <c r="E42" s="24"/>
      <c r="F42" s="28"/>
      <c r="G42" s="25"/>
    </row>
    <row r="43" spans="1:7" ht="18" customHeight="1" x14ac:dyDescent="0.3">
      <c r="A43" s="25"/>
      <c r="B43" s="24"/>
      <c r="C43" s="24"/>
      <c r="D43" s="24"/>
      <c r="E43" s="24"/>
      <c r="F43" s="28"/>
      <c r="G43" s="25"/>
    </row>
    <row r="44" spans="1:7" ht="18" customHeight="1" x14ac:dyDescent="0.3">
      <c r="A44" s="25"/>
      <c r="B44" s="24"/>
      <c r="C44" s="24"/>
      <c r="D44" s="24"/>
      <c r="E44" s="24"/>
      <c r="F44" s="28"/>
      <c r="G44" s="25"/>
    </row>
    <row r="45" spans="1:7" ht="18" customHeight="1" x14ac:dyDescent="0.3">
      <c r="A45" s="25"/>
      <c r="B45" s="24"/>
      <c r="C45" s="24"/>
      <c r="D45" s="24"/>
      <c r="E45" s="24"/>
      <c r="F45" s="28"/>
      <c r="G45" s="25"/>
    </row>
    <row r="46" spans="1:7" ht="18" customHeight="1" x14ac:dyDescent="0.3">
      <c r="A46" s="25"/>
      <c r="B46" s="24"/>
      <c r="C46" s="24"/>
      <c r="D46" s="24"/>
      <c r="E46" s="24"/>
      <c r="F46" s="28"/>
      <c r="G46" s="25"/>
    </row>
    <row r="47" spans="1:7" ht="18" customHeight="1" x14ac:dyDescent="0.3">
      <c r="A47" s="25"/>
      <c r="B47" s="24"/>
      <c r="C47" s="24"/>
      <c r="D47" s="24"/>
      <c r="E47" s="24"/>
      <c r="F47" s="28"/>
      <c r="G47" s="25"/>
    </row>
    <row r="48" spans="1:7" ht="18" customHeight="1" x14ac:dyDescent="0.3">
      <c r="A48" s="25"/>
      <c r="B48" s="24"/>
      <c r="C48" s="24"/>
      <c r="D48" s="24"/>
      <c r="E48" s="24"/>
      <c r="F48" s="28"/>
      <c r="G48" s="25"/>
    </row>
    <row r="49" spans="1:7" ht="18" customHeight="1" x14ac:dyDescent="0.3">
      <c r="A49" s="25"/>
      <c r="B49" s="24"/>
      <c r="C49" s="24"/>
      <c r="D49" s="24"/>
      <c r="E49" s="24"/>
      <c r="F49" s="28"/>
      <c r="G49" s="25"/>
    </row>
    <row r="50" spans="1:7" ht="18" customHeight="1" x14ac:dyDescent="0.3">
      <c r="A50" s="25"/>
      <c r="B50" s="24"/>
      <c r="C50" s="24"/>
      <c r="D50" s="24"/>
      <c r="E50" s="24"/>
      <c r="F50" s="28"/>
      <c r="G50" s="25"/>
    </row>
    <row r="51" spans="1:7" ht="18" customHeight="1" x14ac:dyDescent="0.3">
      <c r="A51" s="25"/>
      <c r="B51" s="24"/>
      <c r="C51" s="24"/>
      <c r="D51" s="24"/>
      <c r="E51" s="24"/>
      <c r="F51" s="28"/>
      <c r="G51" s="25"/>
    </row>
    <row r="52" spans="1:7" ht="18" customHeight="1" x14ac:dyDescent="0.3">
      <c r="A52" s="25"/>
      <c r="B52" s="24"/>
      <c r="C52" s="24"/>
      <c r="D52" s="24"/>
      <c r="E52" s="24"/>
      <c r="F52" s="28"/>
      <c r="G52" s="25"/>
    </row>
    <row r="53" spans="1:7" ht="18" customHeight="1" x14ac:dyDescent="0.3">
      <c r="A53" s="25"/>
      <c r="B53" s="24"/>
      <c r="C53" s="24"/>
      <c r="D53" s="24"/>
      <c r="E53" s="24"/>
      <c r="F53" s="28"/>
      <c r="G53" s="25"/>
    </row>
    <row r="54" spans="1:7" ht="18" customHeight="1" x14ac:dyDescent="0.3">
      <c r="A54" s="25"/>
      <c r="B54" s="24"/>
      <c r="C54" s="24"/>
      <c r="D54" s="24"/>
      <c r="E54" s="24"/>
      <c r="F54" s="28"/>
      <c r="G54" s="25"/>
    </row>
    <row r="55" spans="1:7" ht="18" customHeight="1" x14ac:dyDescent="0.3">
      <c r="A55" s="25"/>
      <c r="B55" s="24"/>
      <c r="C55" s="24"/>
      <c r="D55" s="24"/>
      <c r="E55" s="24"/>
      <c r="F55" s="28"/>
      <c r="G55" s="25"/>
    </row>
    <row r="56" spans="1:7" ht="18" customHeight="1" x14ac:dyDescent="0.3">
      <c r="A56" s="25"/>
      <c r="B56" s="24"/>
      <c r="C56" s="24"/>
      <c r="D56" s="24"/>
      <c r="E56" s="24"/>
      <c r="F56" s="28"/>
      <c r="G56" s="25"/>
    </row>
    <row r="57" spans="1:7" ht="18" customHeight="1" x14ac:dyDescent="0.3">
      <c r="A57" s="25"/>
      <c r="B57" s="24"/>
      <c r="C57" s="24"/>
      <c r="D57" s="24"/>
      <c r="E57" s="24"/>
      <c r="F57" s="28"/>
      <c r="G57" s="25"/>
    </row>
    <row r="58" spans="1:7" ht="18" customHeight="1" x14ac:dyDescent="0.3">
      <c r="A58" s="25"/>
      <c r="B58" s="24"/>
      <c r="C58" s="24"/>
      <c r="D58" s="24"/>
      <c r="E58" s="24"/>
      <c r="F58" s="28"/>
      <c r="G58" s="25"/>
    </row>
    <row r="59" spans="1:7" ht="18" customHeight="1" x14ac:dyDescent="0.3">
      <c r="A59" s="25"/>
      <c r="B59" s="24"/>
      <c r="C59" s="24"/>
      <c r="D59" s="24"/>
      <c r="E59" s="24"/>
      <c r="F59" s="28"/>
      <c r="G59" s="25"/>
    </row>
    <row r="60" spans="1:7" ht="18" customHeight="1" x14ac:dyDescent="0.3">
      <c r="A60" s="25"/>
      <c r="B60" s="24"/>
      <c r="C60" s="24"/>
      <c r="D60" s="24"/>
      <c r="E60" s="24"/>
      <c r="F60" s="28"/>
      <c r="G60" s="25"/>
    </row>
    <row r="61" spans="1:7" ht="18" customHeight="1" x14ac:dyDescent="0.3">
      <c r="A61" s="25"/>
      <c r="B61" s="24"/>
      <c r="C61" s="24"/>
      <c r="D61" s="24"/>
      <c r="E61" s="24"/>
      <c r="F61" s="28"/>
      <c r="G61" s="25"/>
    </row>
    <row r="62" spans="1:7" ht="18" customHeight="1" x14ac:dyDescent="0.3">
      <c r="A62" s="25"/>
      <c r="B62" s="24"/>
      <c r="C62" s="24"/>
      <c r="D62" s="24"/>
      <c r="E62" s="24"/>
      <c r="F62" s="28"/>
      <c r="G62" s="25"/>
    </row>
    <row r="63" spans="1:7" ht="18" customHeight="1" x14ac:dyDescent="0.3">
      <c r="A63" s="25"/>
      <c r="B63" s="24"/>
      <c r="C63" s="24"/>
      <c r="D63" s="24"/>
      <c r="E63" s="24"/>
      <c r="F63" s="28"/>
      <c r="G63" s="25"/>
    </row>
    <row r="64" spans="1:7" ht="18" customHeight="1" x14ac:dyDescent="0.3">
      <c r="A64" s="25"/>
      <c r="B64" s="24"/>
      <c r="C64" s="24"/>
      <c r="D64" s="24"/>
      <c r="E64" s="24"/>
      <c r="F64" s="28"/>
      <c r="G64" s="25"/>
    </row>
    <row r="65" spans="1:7" ht="18" customHeight="1" x14ac:dyDescent="0.3">
      <c r="A65" s="25"/>
      <c r="B65" s="24"/>
      <c r="C65" s="24"/>
      <c r="D65" s="24"/>
      <c r="E65" s="24"/>
      <c r="F65" s="28"/>
      <c r="G65" s="25"/>
    </row>
    <row r="66" spans="1:7" ht="18" customHeight="1" x14ac:dyDescent="0.3">
      <c r="A66" s="25"/>
      <c r="B66" s="24"/>
      <c r="C66" s="24"/>
      <c r="D66" s="24"/>
      <c r="E66" s="24"/>
      <c r="F66" s="28"/>
      <c r="G66" s="25"/>
    </row>
    <row r="67" spans="1:7" ht="18" customHeight="1" x14ac:dyDescent="0.3">
      <c r="A67" s="25"/>
      <c r="B67" s="24"/>
      <c r="C67" s="24"/>
      <c r="D67" s="24"/>
      <c r="E67" s="24"/>
      <c r="F67" s="28"/>
      <c r="G67" s="25"/>
    </row>
    <row r="68" spans="1:7" ht="18" customHeight="1" x14ac:dyDescent="0.3">
      <c r="A68" s="25"/>
      <c r="B68" s="24"/>
      <c r="C68" s="24"/>
      <c r="D68" s="24"/>
      <c r="E68" s="24"/>
      <c r="F68" s="28"/>
      <c r="G68" s="25"/>
    </row>
    <row r="69" spans="1:7" ht="18" customHeight="1" x14ac:dyDescent="0.3">
      <c r="A69" s="25"/>
      <c r="B69" s="24"/>
      <c r="C69" s="24"/>
      <c r="D69" s="24"/>
      <c r="E69" s="24"/>
      <c r="F69" s="28"/>
      <c r="G69" s="25"/>
    </row>
    <row r="70" spans="1:7" ht="18" customHeight="1" x14ac:dyDescent="0.3">
      <c r="A70" s="25"/>
      <c r="B70" s="24"/>
      <c r="C70" s="24"/>
      <c r="D70" s="24"/>
      <c r="E70" s="24"/>
      <c r="F70" s="28"/>
      <c r="G70" s="25"/>
    </row>
    <row r="71" spans="1:7" ht="18" customHeight="1" x14ac:dyDescent="0.3">
      <c r="A71" s="25"/>
      <c r="B71" s="24"/>
      <c r="C71" s="24"/>
      <c r="D71" s="24"/>
      <c r="E71" s="24"/>
      <c r="F71" s="28"/>
      <c r="G71" s="25"/>
    </row>
    <row r="72" spans="1:7" ht="18" customHeight="1" x14ac:dyDescent="0.3">
      <c r="A72" s="25"/>
      <c r="B72" s="24"/>
      <c r="C72" s="24"/>
      <c r="D72" s="24"/>
      <c r="E72" s="24"/>
      <c r="F72" s="28"/>
      <c r="G72" s="25"/>
    </row>
    <row r="73" spans="1:7" ht="18" customHeight="1" x14ac:dyDescent="0.3">
      <c r="A73" s="25"/>
      <c r="B73" s="24"/>
      <c r="C73" s="24"/>
      <c r="D73" s="24"/>
      <c r="E73" s="24"/>
      <c r="F73" s="28"/>
      <c r="G73" s="25"/>
    </row>
    <row r="74" spans="1:7" ht="18" customHeight="1" x14ac:dyDescent="0.3">
      <c r="A74" s="25"/>
      <c r="B74" s="24"/>
      <c r="C74" s="24"/>
      <c r="D74" s="24"/>
      <c r="E74" s="24"/>
      <c r="F74" s="28"/>
      <c r="G74" s="25"/>
    </row>
    <row r="75" spans="1:7" ht="18" customHeight="1" x14ac:dyDescent="0.3">
      <c r="A75" s="25"/>
      <c r="B75" s="24"/>
      <c r="C75" s="24"/>
      <c r="D75" s="24"/>
      <c r="E75" s="24"/>
      <c r="F75" s="28"/>
      <c r="G75" s="25"/>
    </row>
    <row r="76" spans="1:7" ht="18" customHeight="1" x14ac:dyDescent="0.3">
      <c r="A76" s="25"/>
      <c r="B76" s="24"/>
      <c r="C76" s="24"/>
      <c r="D76" s="24"/>
      <c r="E76" s="24"/>
      <c r="F76" s="28"/>
      <c r="G76" s="25"/>
    </row>
    <row r="77" spans="1:7" ht="18" customHeight="1" x14ac:dyDescent="0.3">
      <c r="A77" s="25"/>
      <c r="B77" s="24"/>
      <c r="C77" s="24"/>
      <c r="D77" s="24"/>
      <c r="E77" s="24"/>
      <c r="F77" s="28"/>
      <c r="G77" s="25"/>
    </row>
    <row r="78" spans="1:7" ht="18" customHeight="1" x14ac:dyDescent="0.3">
      <c r="A78" s="25"/>
      <c r="B78" s="24"/>
      <c r="C78" s="24"/>
      <c r="D78" s="24"/>
      <c r="E78" s="24"/>
      <c r="F78" s="28"/>
      <c r="G78" s="25"/>
    </row>
    <row r="79" spans="1:7" ht="18" customHeight="1" x14ac:dyDescent="0.3">
      <c r="A79" s="25"/>
      <c r="B79" s="24"/>
      <c r="C79" s="24"/>
      <c r="D79" s="24"/>
      <c r="E79" s="24"/>
      <c r="F79" s="28"/>
      <c r="G79" s="25"/>
    </row>
    <row r="80" spans="1:7" ht="18" customHeight="1" x14ac:dyDescent="0.3">
      <c r="A80" s="25"/>
      <c r="B80" s="24"/>
      <c r="C80" s="24"/>
      <c r="D80" s="24"/>
      <c r="E80" s="24"/>
      <c r="F80" s="28"/>
      <c r="G80" s="25"/>
    </row>
    <row r="81" spans="1:7" ht="18" customHeight="1" x14ac:dyDescent="0.3">
      <c r="A81" s="25"/>
      <c r="B81" s="24"/>
      <c r="C81" s="24"/>
      <c r="D81" s="24"/>
      <c r="E81" s="24"/>
      <c r="F81" s="28"/>
      <c r="G81" s="25"/>
    </row>
    <row r="82" spans="1:7" ht="18" customHeight="1" x14ac:dyDescent="0.3">
      <c r="A82" s="25"/>
      <c r="B82" s="24"/>
      <c r="C82" s="24"/>
      <c r="D82" s="24"/>
      <c r="E82" s="24"/>
      <c r="F82" s="28"/>
      <c r="G82" s="25"/>
    </row>
    <row r="83" spans="1:7" ht="18" customHeight="1" x14ac:dyDescent="0.3">
      <c r="A83" s="25"/>
      <c r="B83" s="24"/>
      <c r="C83" s="24"/>
      <c r="D83" s="24"/>
      <c r="E83" s="24"/>
      <c r="F83" s="28"/>
      <c r="G83" s="25"/>
    </row>
    <row r="84" spans="1:7" ht="18" customHeight="1" x14ac:dyDescent="0.3">
      <c r="A84" s="25"/>
      <c r="B84" s="24"/>
      <c r="C84" s="24"/>
      <c r="D84" s="24"/>
      <c r="E84" s="24"/>
      <c r="F84" s="28"/>
      <c r="G84" s="25"/>
    </row>
    <row r="85" spans="1:7" ht="18" customHeight="1" x14ac:dyDescent="0.3">
      <c r="A85" s="25"/>
      <c r="B85" s="24"/>
      <c r="C85" s="24"/>
      <c r="D85" s="24"/>
      <c r="E85" s="24"/>
      <c r="F85" s="28"/>
      <c r="G85" s="25"/>
    </row>
    <row r="86" spans="1:7" ht="18" customHeight="1" x14ac:dyDescent="0.3">
      <c r="A86" s="25"/>
      <c r="B86" s="24"/>
      <c r="C86" s="24"/>
      <c r="D86" s="24"/>
      <c r="E86" s="24"/>
      <c r="F86" s="28"/>
      <c r="G86" s="25"/>
    </row>
    <row r="87" spans="1:7" ht="18" customHeight="1" x14ac:dyDescent="0.3">
      <c r="A87" s="25"/>
      <c r="B87" s="24"/>
      <c r="C87" s="24"/>
      <c r="D87" s="24"/>
      <c r="E87" s="24"/>
      <c r="F87" s="28"/>
      <c r="G87" s="25"/>
    </row>
    <row r="88" spans="1:7" ht="18" customHeight="1" x14ac:dyDescent="0.3">
      <c r="A88" s="25"/>
      <c r="B88" s="24"/>
      <c r="C88" s="24"/>
      <c r="D88" s="24"/>
      <c r="E88" s="24"/>
      <c r="F88" s="28"/>
      <c r="G88" s="25"/>
    </row>
    <row r="89" spans="1:7" ht="18" customHeight="1" x14ac:dyDescent="0.3">
      <c r="A89" s="25"/>
      <c r="B89" s="24"/>
      <c r="C89" s="24"/>
      <c r="D89" s="24"/>
      <c r="E89" s="24"/>
      <c r="F89" s="28"/>
      <c r="G89" s="25"/>
    </row>
    <row r="90" spans="1:7" ht="18" customHeight="1" x14ac:dyDescent="0.3">
      <c r="A90" s="25"/>
      <c r="B90" s="24"/>
      <c r="C90" s="24"/>
      <c r="D90" s="24"/>
      <c r="E90" s="24"/>
      <c r="F90" s="28"/>
      <c r="G90" s="25"/>
    </row>
    <row r="91" spans="1:7" ht="18" customHeight="1" x14ac:dyDescent="0.3">
      <c r="A91" s="25"/>
      <c r="B91" s="24"/>
      <c r="C91" s="24"/>
      <c r="D91" s="24"/>
      <c r="E91" s="24"/>
      <c r="F91" s="28"/>
      <c r="G91" s="25"/>
    </row>
    <row r="92" spans="1:7" ht="18" customHeight="1" x14ac:dyDescent="0.3">
      <c r="A92" s="25"/>
      <c r="B92" s="24"/>
      <c r="C92" s="24"/>
      <c r="D92" s="24"/>
      <c r="E92" s="24"/>
      <c r="F92" s="28"/>
      <c r="G92" s="25"/>
    </row>
    <row r="93" spans="1:7" ht="18" customHeight="1" x14ac:dyDescent="0.3">
      <c r="A93" s="25"/>
      <c r="B93" s="24"/>
      <c r="C93" s="24"/>
      <c r="D93" s="24"/>
      <c r="E93" s="24"/>
      <c r="F93" s="28"/>
      <c r="G93" s="25"/>
    </row>
    <row r="94" spans="1:7" ht="18" customHeight="1" x14ac:dyDescent="0.3">
      <c r="A94" s="25"/>
      <c r="B94" s="24"/>
      <c r="C94" s="24"/>
      <c r="D94" s="24"/>
      <c r="E94" s="24"/>
      <c r="F94" s="28"/>
      <c r="G94" s="25"/>
    </row>
    <row r="95" spans="1:7" ht="18" customHeight="1" x14ac:dyDescent="0.3">
      <c r="A95" s="25"/>
      <c r="B95" s="24"/>
      <c r="C95" s="24"/>
      <c r="D95" s="24"/>
      <c r="E95" s="24"/>
      <c r="F95" s="28"/>
      <c r="G95" s="25"/>
    </row>
    <row r="96" spans="1:7" ht="18" customHeight="1" x14ac:dyDescent="0.3">
      <c r="A96" s="25"/>
      <c r="B96" s="24"/>
      <c r="C96" s="24"/>
      <c r="D96" s="24"/>
      <c r="E96" s="24"/>
      <c r="F96" s="28"/>
      <c r="G96" s="25"/>
    </row>
    <row r="97" spans="1:7" ht="18" customHeight="1" x14ac:dyDescent="0.3">
      <c r="A97" s="25"/>
      <c r="B97" s="24"/>
      <c r="C97" s="24"/>
      <c r="D97" s="24"/>
      <c r="E97" s="24"/>
      <c r="F97" s="28"/>
      <c r="G97" s="25"/>
    </row>
    <row r="98" spans="1:7" ht="18" customHeight="1" x14ac:dyDescent="0.3">
      <c r="A98" s="25"/>
      <c r="B98" s="24"/>
      <c r="C98" s="24"/>
      <c r="D98" s="24"/>
      <c r="E98" s="24"/>
      <c r="F98" s="28"/>
      <c r="G98" s="25"/>
    </row>
    <row r="99" spans="1:7" ht="18" customHeight="1" x14ac:dyDescent="0.3">
      <c r="A99" s="25"/>
      <c r="B99" s="24"/>
      <c r="C99" s="24"/>
      <c r="D99" s="24"/>
      <c r="E99" s="24"/>
      <c r="F99" s="28"/>
      <c r="G99" s="25"/>
    </row>
    <row r="100" spans="1:7" ht="18" customHeight="1" x14ac:dyDescent="0.3">
      <c r="A100" s="25"/>
      <c r="B100" s="24"/>
      <c r="C100" s="24"/>
      <c r="D100" s="24"/>
      <c r="E100" s="24"/>
      <c r="F100" s="28"/>
      <c r="G100" s="25"/>
    </row>
    <row r="101" spans="1:7" ht="18" customHeight="1" x14ac:dyDescent="0.3">
      <c r="A101" s="25"/>
      <c r="B101" s="24"/>
      <c r="C101" s="24"/>
      <c r="D101" s="24"/>
      <c r="E101" s="24"/>
      <c r="F101" s="28"/>
      <c r="G101" s="25"/>
    </row>
    <row r="102" spans="1:7" ht="18" customHeight="1" x14ac:dyDescent="0.3">
      <c r="A102" s="25"/>
      <c r="B102" s="24"/>
      <c r="C102" s="24"/>
      <c r="D102" s="24"/>
      <c r="E102" s="24"/>
      <c r="F102" s="28"/>
      <c r="G102" s="25"/>
    </row>
    <row r="103" spans="1:7" ht="18" customHeight="1" x14ac:dyDescent="0.3">
      <c r="A103" s="25"/>
      <c r="B103" s="24"/>
      <c r="C103" s="24"/>
      <c r="D103" s="24"/>
      <c r="E103" s="24"/>
      <c r="F103" s="28"/>
      <c r="G103" s="25"/>
    </row>
    <row r="104" spans="1:7" ht="18" customHeight="1" x14ac:dyDescent="0.3">
      <c r="A104" s="25"/>
      <c r="B104" s="24"/>
      <c r="C104" s="24"/>
      <c r="D104" s="24"/>
      <c r="E104" s="24"/>
      <c r="F104" s="28"/>
      <c r="G104" s="25"/>
    </row>
    <row r="105" spans="1:7" ht="18" customHeight="1" x14ac:dyDescent="0.3">
      <c r="A105" s="25"/>
      <c r="B105" s="24"/>
      <c r="C105" s="24"/>
      <c r="D105" s="24"/>
      <c r="E105" s="24"/>
      <c r="F105" s="28"/>
      <c r="G105" s="25"/>
    </row>
  </sheetData>
  <autoFilter ref="A5:G105" xr:uid="{00000000-0009-0000-0000-000002000000}"/>
  <mergeCells count="1">
    <mergeCell ref="A3:G3"/>
  </mergeCells>
  <conditionalFormatting sqref="A6:G105">
    <cfRule type="expression" dxfId="31" priority="1">
      <formula>$G6="غادر"</formula>
    </cfRule>
  </conditionalFormatting>
  <dataValidations count="3">
    <dataValidation type="list" allowBlank="1" showInputMessage="1" showErrorMessage="1" errorTitle="ليست في القائمة" error="اختر قيمة من القائمة." prompt="اختر دور التدريب. يحدد هذا الدور بنود الخطة التي تنطبق." sqref="D6:D105" xr:uid="{00000000-0002-0000-0200-000000000000}">
      <formula1>RoleList</formula1>
    </dataValidation>
    <dataValidation type="date" operator="greaterThan" allowBlank="1" showErrorMessage="1" errorTitle="ليس تاريخًا" error="أدخل تاريخًا، مثل 14/03/2026." sqref="F6:F105" xr:uid="{00000000-0002-0000-0200-000001000000}">
      <formula1>32874</formula1>
    </dataValidation>
    <dataValidation type="list" allowBlank="1" showErrorMessage="1" errorTitle="ليست في القائمة" error="اختر قيمة من القائمة." sqref="G6:G105" xr:uid="{00000000-0002-0000-0200-000002000000}">
      <formula1>StatusList</formula1>
    </dataValidation>
  </dataValidations>
  <printOptions horizontalCentered="1"/>
  <pageMargins left="0.4" right="0.4" top="0.5" bottom="0.5" header="0.25" footer="0.25"/>
  <pageSetup paperSize="9" fitToHeight="0" orientation="portrait"/>
  <headerFooter>
    <oddFooter>&amp;L&amp;7 &amp;K6A727Cصفحة &amp;P من &amp;N&amp;R&amp;7 &amp;K6A727Cنموذج: شوق للتدريب المؤسسي · training.shogconsulting.com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071BA"/>
    <pageSetUpPr fitToPage="1"/>
  </sheetPr>
  <dimension ref="A1:L65"/>
  <sheetViews>
    <sheetView showGridLines="0" rightToLeft="1" workbookViewId="0">
      <pane xSplit="2" ySplit="5" topLeftCell="C6" activePane="bottomRight" state="frozen"/>
      <selection pane="topRight"/>
      <selection pane="bottomLeft"/>
      <selection pane="bottomRight"/>
    </sheetView>
  </sheetViews>
  <sheetFormatPr defaultRowHeight="14.4" x14ac:dyDescent="0.3"/>
  <cols>
    <col min="1" max="1" width="22" customWidth="1"/>
    <col min="2" max="2" width="34" customWidth="1"/>
    <col min="3" max="3" width="19" customWidth="1"/>
    <col min="4" max="4" width="20" customWidth="1"/>
    <col min="5" max="7" width="14" customWidth="1"/>
    <col min="8" max="8" width="16" customWidth="1"/>
    <col min="9" max="9" width="28" customWidth="1"/>
    <col min="10" max="10" width="20" customWidth="1"/>
    <col min="11" max="11" width="10" customWidth="1"/>
    <col min="12" max="12" width="44" customWidth="1"/>
  </cols>
  <sheetData>
    <row r="1" spans="1:12" ht="30" customHeight="1" x14ac:dyDescent="0.3">
      <c r="A1" s="13" t="s">
        <v>8</v>
      </c>
    </row>
    <row r="2" spans="1:12" ht="19.95" customHeight="1" x14ac:dyDescent="0.3">
      <c r="A2" s="14" t="s">
        <v>136</v>
      </c>
      <c r="B2" s="15"/>
      <c r="C2" s="15"/>
      <c r="D2" s="15"/>
      <c r="E2" s="15"/>
      <c r="F2" s="15"/>
      <c r="G2" s="15"/>
      <c r="H2" s="15"/>
      <c r="I2" s="15"/>
      <c r="J2" s="15"/>
      <c r="K2" s="15"/>
      <c r="L2" s="15"/>
    </row>
    <row r="3" spans="1:12" ht="18" customHeight="1" x14ac:dyDescent="0.3">
      <c r="A3" s="78" t="s">
        <v>98</v>
      </c>
      <c r="B3" s="63"/>
      <c r="C3" s="63"/>
      <c r="D3" s="63"/>
      <c r="E3" s="63"/>
      <c r="F3" s="63"/>
      <c r="G3" s="63"/>
      <c r="H3" s="63"/>
      <c r="I3" s="63"/>
      <c r="J3" s="63"/>
      <c r="K3" s="63"/>
      <c r="L3" s="63"/>
    </row>
    <row r="5" spans="1:12" ht="34.049999999999997" customHeight="1" x14ac:dyDescent="0.3">
      <c r="A5" s="21" t="s">
        <v>53</v>
      </c>
      <c r="B5" s="21" t="s">
        <v>54</v>
      </c>
      <c r="C5" s="21" t="s">
        <v>56</v>
      </c>
      <c r="D5" s="21" t="s">
        <v>57</v>
      </c>
      <c r="E5" s="21" t="s">
        <v>137</v>
      </c>
      <c r="F5" s="21" t="s">
        <v>138</v>
      </c>
      <c r="G5" s="21" t="s">
        <v>139</v>
      </c>
      <c r="H5" s="21" t="s">
        <v>58</v>
      </c>
      <c r="I5" s="21" t="s">
        <v>140</v>
      </c>
      <c r="J5" s="21" t="s">
        <v>141</v>
      </c>
      <c r="K5" s="22" t="s">
        <v>142</v>
      </c>
      <c r="L5" s="21" t="s">
        <v>143</v>
      </c>
    </row>
    <row r="6" spans="1:12" ht="18" customHeight="1" x14ac:dyDescent="0.3">
      <c r="A6" s="24" t="s">
        <v>62</v>
      </c>
      <c r="B6" s="24" t="s">
        <v>71</v>
      </c>
      <c r="C6" s="24" t="s">
        <v>80</v>
      </c>
      <c r="D6" s="24" t="s">
        <v>73</v>
      </c>
      <c r="E6" s="28"/>
      <c r="F6" s="28"/>
      <c r="G6" s="25">
        <v>30</v>
      </c>
      <c r="H6" s="24" t="s">
        <v>66</v>
      </c>
      <c r="I6" s="24" t="s">
        <v>144</v>
      </c>
      <c r="J6" s="24" t="s">
        <v>92</v>
      </c>
      <c r="K6" s="29">
        <f t="shared" ref="K6:K37" si="0">IF(A6="","",IF(A6="جميع الموظفين",COUNTIFS(People_ID,"&lt;&gt;",People_Status,"&lt;&gt;غادر"),COUNTIFS(People_Role,A6,People_Status,"&lt;&gt;غادر",People_ID,"&lt;&gt;")))</f>
        <v>9</v>
      </c>
      <c r="L6" s="24" t="s">
        <v>145</v>
      </c>
    </row>
    <row r="7" spans="1:12" ht="18" customHeight="1" x14ac:dyDescent="0.3">
      <c r="A7" s="24" t="s">
        <v>62</v>
      </c>
      <c r="B7" s="24" t="s">
        <v>79</v>
      </c>
      <c r="C7" s="24" t="s">
        <v>64</v>
      </c>
      <c r="D7" s="24" t="s">
        <v>65</v>
      </c>
      <c r="E7" s="28">
        <v>46082</v>
      </c>
      <c r="F7" s="28">
        <v>46142</v>
      </c>
      <c r="G7" s="25"/>
      <c r="H7" s="24" t="s">
        <v>66</v>
      </c>
      <c r="I7" s="24" t="s">
        <v>144</v>
      </c>
      <c r="J7" s="24" t="s">
        <v>90</v>
      </c>
      <c r="K7" s="29">
        <f t="shared" si="0"/>
        <v>9</v>
      </c>
      <c r="L7" s="24"/>
    </row>
    <row r="8" spans="1:12" ht="18" customHeight="1" x14ac:dyDescent="0.3">
      <c r="A8" s="24" t="s">
        <v>62</v>
      </c>
      <c r="B8" s="24" t="s">
        <v>84</v>
      </c>
      <c r="C8" s="24" t="s">
        <v>64</v>
      </c>
      <c r="D8" s="24" t="s">
        <v>65</v>
      </c>
      <c r="E8" s="28">
        <v>46143</v>
      </c>
      <c r="F8" s="28">
        <v>46203</v>
      </c>
      <c r="G8" s="25"/>
      <c r="H8" s="24" t="s">
        <v>66</v>
      </c>
      <c r="I8" s="24" t="s">
        <v>144</v>
      </c>
      <c r="J8" s="24" t="s">
        <v>146</v>
      </c>
      <c r="K8" s="29">
        <f t="shared" si="0"/>
        <v>9</v>
      </c>
      <c r="L8" s="24"/>
    </row>
    <row r="9" spans="1:12" ht="18" customHeight="1" x14ac:dyDescent="0.3">
      <c r="A9" s="24" t="s">
        <v>90</v>
      </c>
      <c r="B9" s="24" t="s">
        <v>63</v>
      </c>
      <c r="C9" s="24" t="s">
        <v>64</v>
      </c>
      <c r="D9" s="24" t="s">
        <v>65</v>
      </c>
      <c r="E9" s="28">
        <v>46023</v>
      </c>
      <c r="F9" s="28">
        <v>46053</v>
      </c>
      <c r="G9" s="25"/>
      <c r="H9" s="24" t="s">
        <v>66</v>
      </c>
      <c r="I9" s="24" t="s">
        <v>144</v>
      </c>
      <c r="J9" s="24" t="s">
        <v>147</v>
      </c>
      <c r="K9" s="29">
        <f t="shared" si="0"/>
        <v>1</v>
      </c>
      <c r="L9" s="24" t="s">
        <v>148</v>
      </c>
    </row>
    <row r="10" spans="1:12" ht="18" customHeight="1" x14ac:dyDescent="0.3">
      <c r="A10" s="24" t="s">
        <v>78</v>
      </c>
      <c r="B10" s="24" t="s">
        <v>63</v>
      </c>
      <c r="C10" s="24" t="s">
        <v>64</v>
      </c>
      <c r="D10" s="24" t="s">
        <v>65</v>
      </c>
      <c r="E10" s="28">
        <v>46054</v>
      </c>
      <c r="F10" s="28">
        <v>46112</v>
      </c>
      <c r="G10" s="25"/>
      <c r="H10" s="24" t="s">
        <v>66</v>
      </c>
      <c r="I10" s="24" t="s">
        <v>144</v>
      </c>
      <c r="J10" s="24" t="s">
        <v>90</v>
      </c>
      <c r="K10" s="29">
        <f t="shared" si="0"/>
        <v>2</v>
      </c>
      <c r="L10" s="24" t="s">
        <v>149</v>
      </c>
    </row>
    <row r="11" spans="1:12" ht="18" customHeight="1" x14ac:dyDescent="0.3">
      <c r="A11" s="24" t="s">
        <v>83</v>
      </c>
      <c r="B11" s="24" t="s">
        <v>63</v>
      </c>
      <c r="C11" s="24" t="s">
        <v>64</v>
      </c>
      <c r="D11" s="24" t="s">
        <v>65</v>
      </c>
      <c r="E11" s="28">
        <v>46054</v>
      </c>
      <c r="F11" s="28">
        <v>46112</v>
      </c>
      <c r="G11" s="25"/>
      <c r="H11" s="24" t="s">
        <v>66</v>
      </c>
      <c r="I11" s="24" t="s">
        <v>144</v>
      </c>
      <c r="J11" s="24" t="s">
        <v>90</v>
      </c>
      <c r="K11" s="29">
        <f t="shared" si="0"/>
        <v>2</v>
      </c>
      <c r="L11" s="24"/>
    </row>
    <row r="12" spans="1:12" ht="18" customHeight="1" x14ac:dyDescent="0.3">
      <c r="A12" s="24" t="s">
        <v>87</v>
      </c>
      <c r="B12" s="24" t="s">
        <v>94</v>
      </c>
      <c r="C12" s="24" t="s">
        <v>80</v>
      </c>
      <c r="D12" s="24" t="s">
        <v>73</v>
      </c>
      <c r="E12" s="28"/>
      <c r="F12" s="28"/>
      <c r="G12" s="25">
        <v>14</v>
      </c>
      <c r="H12" s="24" t="s">
        <v>81</v>
      </c>
      <c r="I12" s="24" t="s">
        <v>150</v>
      </c>
      <c r="J12" s="24" t="s">
        <v>151</v>
      </c>
      <c r="K12" s="29">
        <f t="shared" si="0"/>
        <v>2</v>
      </c>
      <c r="L12" s="24" t="s">
        <v>152</v>
      </c>
    </row>
    <row r="13" spans="1:12" ht="18" customHeight="1" x14ac:dyDescent="0.3">
      <c r="A13" s="24" t="s">
        <v>70</v>
      </c>
      <c r="B13" s="24" t="s">
        <v>88</v>
      </c>
      <c r="C13" s="24" t="s">
        <v>72</v>
      </c>
      <c r="D13" s="24" t="s">
        <v>65</v>
      </c>
      <c r="E13" s="28">
        <v>46266</v>
      </c>
      <c r="F13" s="28">
        <v>46326</v>
      </c>
      <c r="G13" s="25"/>
      <c r="H13" s="24" t="s">
        <v>74</v>
      </c>
      <c r="I13" s="24" t="s">
        <v>153</v>
      </c>
      <c r="J13" s="24" t="s">
        <v>92</v>
      </c>
      <c r="K13" s="29">
        <f t="shared" si="0"/>
        <v>1</v>
      </c>
      <c r="L13" s="24"/>
    </row>
    <row r="14" spans="1:12" ht="18" customHeight="1" x14ac:dyDescent="0.3">
      <c r="A14" s="24" t="s">
        <v>87</v>
      </c>
      <c r="B14" s="24" t="s">
        <v>93</v>
      </c>
      <c r="C14" s="24" t="s">
        <v>72</v>
      </c>
      <c r="D14" s="24" t="s">
        <v>65</v>
      </c>
      <c r="E14" s="28">
        <v>46296</v>
      </c>
      <c r="F14" s="28">
        <v>46326</v>
      </c>
      <c r="G14" s="25"/>
      <c r="H14" s="24" t="s">
        <v>86</v>
      </c>
      <c r="I14" s="24" t="s">
        <v>154</v>
      </c>
      <c r="J14" s="24" t="s">
        <v>92</v>
      </c>
      <c r="K14" s="29">
        <f t="shared" si="0"/>
        <v>2</v>
      </c>
      <c r="L14" s="24"/>
    </row>
    <row r="15" spans="1:12" ht="18" customHeight="1" x14ac:dyDescent="0.3">
      <c r="A15" s="24" t="s">
        <v>70</v>
      </c>
      <c r="B15" s="24" t="s">
        <v>91</v>
      </c>
      <c r="C15" s="24" t="s">
        <v>72</v>
      </c>
      <c r="D15" s="24" t="s">
        <v>65</v>
      </c>
      <c r="E15" s="28">
        <v>46327</v>
      </c>
      <c r="F15" s="28">
        <v>46356</v>
      </c>
      <c r="G15" s="25"/>
      <c r="H15" s="24" t="s">
        <v>86</v>
      </c>
      <c r="I15" s="24" t="s">
        <v>155</v>
      </c>
      <c r="J15" s="24" t="s">
        <v>92</v>
      </c>
      <c r="K15" s="29">
        <f t="shared" si="0"/>
        <v>1</v>
      </c>
      <c r="L15" s="24"/>
    </row>
    <row r="16" spans="1:12" ht="18" customHeight="1" x14ac:dyDescent="0.3">
      <c r="A16" s="24"/>
      <c r="B16" s="24"/>
      <c r="C16" s="24"/>
      <c r="D16" s="24"/>
      <c r="E16" s="28"/>
      <c r="F16" s="28"/>
      <c r="G16" s="25"/>
      <c r="H16" s="24"/>
      <c r="I16" s="24"/>
      <c r="J16" s="24"/>
      <c r="K16" s="29" t="str">
        <f t="shared" si="0"/>
        <v/>
      </c>
      <c r="L16" s="24"/>
    </row>
    <row r="17" spans="1:12" ht="18" customHeight="1" x14ac:dyDescent="0.3">
      <c r="A17" s="24"/>
      <c r="B17" s="24"/>
      <c r="C17" s="24"/>
      <c r="D17" s="24"/>
      <c r="E17" s="28"/>
      <c r="F17" s="28"/>
      <c r="G17" s="25"/>
      <c r="H17" s="24"/>
      <c r="I17" s="24"/>
      <c r="J17" s="24"/>
      <c r="K17" s="29" t="str">
        <f t="shared" si="0"/>
        <v/>
      </c>
      <c r="L17" s="24"/>
    </row>
    <row r="18" spans="1:12" ht="18" customHeight="1" x14ac:dyDescent="0.3">
      <c r="A18" s="24"/>
      <c r="B18" s="24"/>
      <c r="C18" s="24"/>
      <c r="D18" s="24"/>
      <c r="E18" s="28"/>
      <c r="F18" s="28"/>
      <c r="G18" s="25"/>
      <c r="H18" s="24"/>
      <c r="I18" s="24"/>
      <c r="J18" s="24"/>
      <c r="K18" s="29" t="str">
        <f t="shared" si="0"/>
        <v/>
      </c>
      <c r="L18" s="24"/>
    </row>
    <row r="19" spans="1:12" ht="18" customHeight="1" x14ac:dyDescent="0.3">
      <c r="A19" s="24"/>
      <c r="B19" s="24"/>
      <c r="C19" s="24"/>
      <c r="D19" s="24"/>
      <c r="E19" s="28"/>
      <c r="F19" s="28"/>
      <c r="G19" s="25"/>
      <c r="H19" s="24"/>
      <c r="I19" s="24"/>
      <c r="J19" s="24"/>
      <c r="K19" s="29" t="str">
        <f t="shared" si="0"/>
        <v/>
      </c>
      <c r="L19" s="24"/>
    </row>
    <row r="20" spans="1:12" ht="18" customHeight="1" x14ac:dyDescent="0.3">
      <c r="A20" s="24"/>
      <c r="B20" s="24"/>
      <c r="C20" s="24"/>
      <c r="D20" s="24"/>
      <c r="E20" s="28"/>
      <c r="F20" s="28"/>
      <c r="G20" s="25"/>
      <c r="H20" s="24"/>
      <c r="I20" s="24"/>
      <c r="J20" s="24"/>
      <c r="K20" s="29" t="str">
        <f t="shared" si="0"/>
        <v/>
      </c>
      <c r="L20" s="24"/>
    </row>
    <row r="21" spans="1:12" ht="18" customHeight="1" x14ac:dyDescent="0.3">
      <c r="A21" s="24"/>
      <c r="B21" s="24"/>
      <c r="C21" s="24"/>
      <c r="D21" s="24"/>
      <c r="E21" s="28"/>
      <c r="F21" s="28"/>
      <c r="G21" s="25"/>
      <c r="H21" s="24"/>
      <c r="I21" s="24"/>
      <c r="J21" s="24"/>
      <c r="K21" s="29" t="str">
        <f t="shared" si="0"/>
        <v/>
      </c>
      <c r="L21" s="24"/>
    </row>
    <row r="22" spans="1:12" ht="18" customHeight="1" x14ac:dyDescent="0.3">
      <c r="A22" s="24"/>
      <c r="B22" s="24"/>
      <c r="C22" s="24"/>
      <c r="D22" s="24"/>
      <c r="E22" s="28"/>
      <c r="F22" s="28"/>
      <c r="G22" s="25"/>
      <c r="H22" s="24"/>
      <c r="I22" s="24"/>
      <c r="J22" s="24"/>
      <c r="K22" s="29" t="str">
        <f t="shared" si="0"/>
        <v/>
      </c>
      <c r="L22" s="24"/>
    </row>
    <row r="23" spans="1:12" ht="18" customHeight="1" x14ac:dyDescent="0.3">
      <c r="A23" s="24"/>
      <c r="B23" s="24"/>
      <c r="C23" s="24"/>
      <c r="D23" s="24"/>
      <c r="E23" s="28"/>
      <c r="F23" s="28"/>
      <c r="G23" s="25"/>
      <c r="H23" s="24"/>
      <c r="I23" s="24"/>
      <c r="J23" s="24"/>
      <c r="K23" s="29" t="str">
        <f t="shared" si="0"/>
        <v/>
      </c>
      <c r="L23" s="24"/>
    </row>
    <row r="24" spans="1:12" ht="18" customHeight="1" x14ac:dyDescent="0.3">
      <c r="A24" s="24"/>
      <c r="B24" s="24"/>
      <c r="C24" s="24"/>
      <c r="D24" s="24"/>
      <c r="E24" s="28"/>
      <c r="F24" s="28"/>
      <c r="G24" s="25"/>
      <c r="H24" s="24"/>
      <c r="I24" s="24"/>
      <c r="J24" s="24"/>
      <c r="K24" s="29" t="str">
        <f t="shared" si="0"/>
        <v/>
      </c>
      <c r="L24" s="24"/>
    </row>
    <row r="25" spans="1:12" ht="18" customHeight="1" x14ac:dyDescent="0.3">
      <c r="A25" s="24"/>
      <c r="B25" s="24"/>
      <c r="C25" s="24"/>
      <c r="D25" s="24"/>
      <c r="E25" s="28"/>
      <c r="F25" s="28"/>
      <c r="G25" s="25"/>
      <c r="H25" s="24"/>
      <c r="I25" s="24"/>
      <c r="J25" s="24"/>
      <c r="K25" s="29" t="str">
        <f t="shared" si="0"/>
        <v/>
      </c>
      <c r="L25" s="24"/>
    </row>
    <row r="26" spans="1:12" ht="18" customHeight="1" x14ac:dyDescent="0.3">
      <c r="A26" s="24"/>
      <c r="B26" s="24"/>
      <c r="C26" s="24"/>
      <c r="D26" s="24"/>
      <c r="E26" s="28"/>
      <c r="F26" s="28"/>
      <c r="G26" s="25"/>
      <c r="H26" s="24"/>
      <c r="I26" s="24"/>
      <c r="J26" s="24"/>
      <c r="K26" s="29" t="str">
        <f t="shared" si="0"/>
        <v/>
      </c>
      <c r="L26" s="24"/>
    </row>
    <row r="27" spans="1:12" ht="18" customHeight="1" x14ac:dyDescent="0.3">
      <c r="A27" s="24"/>
      <c r="B27" s="24"/>
      <c r="C27" s="24"/>
      <c r="D27" s="24"/>
      <c r="E27" s="28"/>
      <c r="F27" s="28"/>
      <c r="G27" s="25"/>
      <c r="H27" s="24"/>
      <c r="I27" s="24"/>
      <c r="J27" s="24"/>
      <c r="K27" s="29" t="str">
        <f t="shared" si="0"/>
        <v/>
      </c>
      <c r="L27" s="24"/>
    </row>
    <row r="28" spans="1:12" ht="18" customHeight="1" x14ac:dyDescent="0.3">
      <c r="A28" s="24"/>
      <c r="B28" s="24"/>
      <c r="C28" s="24"/>
      <c r="D28" s="24"/>
      <c r="E28" s="28"/>
      <c r="F28" s="28"/>
      <c r="G28" s="25"/>
      <c r="H28" s="24"/>
      <c r="I28" s="24"/>
      <c r="J28" s="24"/>
      <c r="K28" s="29" t="str">
        <f t="shared" si="0"/>
        <v/>
      </c>
      <c r="L28" s="24"/>
    </row>
    <row r="29" spans="1:12" ht="18" customHeight="1" x14ac:dyDescent="0.3">
      <c r="A29" s="24"/>
      <c r="B29" s="24"/>
      <c r="C29" s="24"/>
      <c r="D29" s="24"/>
      <c r="E29" s="28"/>
      <c r="F29" s="28"/>
      <c r="G29" s="25"/>
      <c r="H29" s="24"/>
      <c r="I29" s="24"/>
      <c r="J29" s="24"/>
      <c r="K29" s="29" t="str">
        <f t="shared" si="0"/>
        <v/>
      </c>
      <c r="L29" s="24"/>
    </row>
    <row r="30" spans="1:12" ht="18" customHeight="1" x14ac:dyDescent="0.3">
      <c r="A30" s="24"/>
      <c r="B30" s="24"/>
      <c r="C30" s="24"/>
      <c r="D30" s="24"/>
      <c r="E30" s="28"/>
      <c r="F30" s="28"/>
      <c r="G30" s="25"/>
      <c r="H30" s="24"/>
      <c r="I30" s="24"/>
      <c r="J30" s="24"/>
      <c r="K30" s="29" t="str">
        <f t="shared" si="0"/>
        <v/>
      </c>
      <c r="L30" s="24"/>
    </row>
    <row r="31" spans="1:12" ht="18" customHeight="1" x14ac:dyDescent="0.3">
      <c r="A31" s="24"/>
      <c r="B31" s="24"/>
      <c r="C31" s="24"/>
      <c r="D31" s="24"/>
      <c r="E31" s="28"/>
      <c r="F31" s="28"/>
      <c r="G31" s="25"/>
      <c r="H31" s="24"/>
      <c r="I31" s="24"/>
      <c r="J31" s="24"/>
      <c r="K31" s="29" t="str">
        <f t="shared" si="0"/>
        <v/>
      </c>
      <c r="L31" s="24"/>
    </row>
    <row r="32" spans="1:12" ht="18" customHeight="1" x14ac:dyDescent="0.3">
      <c r="A32" s="24"/>
      <c r="B32" s="24"/>
      <c r="C32" s="24"/>
      <c r="D32" s="24"/>
      <c r="E32" s="28"/>
      <c r="F32" s="28"/>
      <c r="G32" s="25"/>
      <c r="H32" s="24"/>
      <c r="I32" s="24"/>
      <c r="J32" s="24"/>
      <c r="K32" s="29" t="str">
        <f t="shared" si="0"/>
        <v/>
      </c>
      <c r="L32" s="24"/>
    </row>
    <row r="33" spans="1:12" ht="18" customHeight="1" x14ac:dyDescent="0.3">
      <c r="A33" s="24"/>
      <c r="B33" s="24"/>
      <c r="C33" s="24"/>
      <c r="D33" s="24"/>
      <c r="E33" s="28"/>
      <c r="F33" s="28"/>
      <c r="G33" s="25"/>
      <c r="H33" s="24"/>
      <c r="I33" s="24"/>
      <c r="J33" s="24"/>
      <c r="K33" s="29" t="str">
        <f t="shared" si="0"/>
        <v/>
      </c>
      <c r="L33" s="24"/>
    </row>
    <row r="34" spans="1:12" ht="18" customHeight="1" x14ac:dyDescent="0.3">
      <c r="A34" s="24"/>
      <c r="B34" s="24"/>
      <c r="C34" s="24"/>
      <c r="D34" s="24"/>
      <c r="E34" s="28"/>
      <c r="F34" s="28"/>
      <c r="G34" s="25"/>
      <c r="H34" s="24"/>
      <c r="I34" s="24"/>
      <c r="J34" s="24"/>
      <c r="K34" s="29" t="str">
        <f t="shared" si="0"/>
        <v/>
      </c>
      <c r="L34" s="24"/>
    </row>
    <row r="35" spans="1:12" ht="18" customHeight="1" x14ac:dyDescent="0.3">
      <c r="A35" s="24"/>
      <c r="B35" s="24"/>
      <c r="C35" s="24"/>
      <c r="D35" s="24"/>
      <c r="E35" s="28"/>
      <c r="F35" s="28"/>
      <c r="G35" s="25"/>
      <c r="H35" s="24"/>
      <c r="I35" s="24"/>
      <c r="J35" s="24"/>
      <c r="K35" s="29" t="str">
        <f t="shared" si="0"/>
        <v/>
      </c>
      <c r="L35" s="24"/>
    </row>
    <row r="36" spans="1:12" ht="18" customHeight="1" x14ac:dyDescent="0.3">
      <c r="A36" s="24"/>
      <c r="B36" s="24"/>
      <c r="C36" s="24"/>
      <c r="D36" s="24"/>
      <c r="E36" s="28"/>
      <c r="F36" s="28"/>
      <c r="G36" s="25"/>
      <c r="H36" s="24"/>
      <c r="I36" s="24"/>
      <c r="J36" s="24"/>
      <c r="K36" s="29" t="str">
        <f t="shared" si="0"/>
        <v/>
      </c>
      <c r="L36" s="24"/>
    </row>
    <row r="37" spans="1:12" ht="18" customHeight="1" x14ac:dyDescent="0.3">
      <c r="A37" s="24"/>
      <c r="B37" s="24"/>
      <c r="C37" s="24"/>
      <c r="D37" s="24"/>
      <c r="E37" s="28"/>
      <c r="F37" s="28"/>
      <c r="G37" s="25"/>
      <c r="H37" s="24"/>
      <c r="I37" s="24"/>
      <c r="J37" s="24"/>
      <c r="K37" s="29" t="str">
        <f t="shared" si="0"/>
        <v/>
      </c>
      <c r="L37" s="24"/>
    </row>
    <row r="38" spans="1:12" ht="18" customHeight="1" x14ac:dyDescent="0.3">
      <c r="A38" s="24"/>
      <c r="B38" s="24"/>
      <c r="C38" s="24"/>
      <c r="D38" s="24"/>
      <c r="E38" s="28"/>
      <c r="F38" s="28"/>
      <c r="G38" s="25"/>
      <c r="H38" s="24"/>
      <c r="I38" s="24"/>
      <c r="J38" s="24"/>
      <c r="K38" s="29" t="str">
        <f t="shared" ref="K38:K65" si="1">IF(A38="","",IF(A38="جميع الموظفين",COUNTIFS(People_ID,"&lt;&gt;",People_Status,"&lt;&gt;غادر"),COUNTIFS(People_Role,A38,People_Status,"&lt;&gt;غادر",People_ID,"&lt;&gt;")))</f>
        <v/>
      </c>
      <c r="L38" s="24"/>
    </row>
    <row r="39" spans="1:12" ht="18" customHeight="1" x14ac:dyDescent="0.3">
      <c r="A39" s="24"/>
      <c r="B39" s="24"/>
      <c r="C39" s="24"/>
      <c r="D39" s="24"/>
      <c r="E39" s="28"/>
      <c r="F39" s="28"/>
      <c r="G39" s="25"/>
      <c r="H39" s="24"/>
      <c r="I39" s="24"/>
      <c r="J39" s="24"/>
      <c r="K39" s="29" t="str">
        <f t="shared" si="1"/>
        <v/>
      </c>
      <c r="L39" s="24"/>
    </row>
    <row r="40" spans="1:12" ht="18" customHeight="1" x14ac:dyDescent="0.3">
      <c r="A40" s="24"/>
      <c r="B40" s="24"/>
      <c r="C40" s="24"/>
      <c r="D40" s="24"/>
      <c r="E40" s="28"/>
      <c r="F40" s="28"/>
      <c r="G40" s="25"/>
      <c r="H40" s="24"/>
      <c r="I40" s="24"/>
      <c r="J40" s="24"/>
      <c r="K40" s="29" t="str">
        <f t="shared" si="1"/>
        <v/>
      </c>
      <c r="L40" s="24"/>
    </row>
    <row r="41" spans="1:12" ht="18" customHeight="1" x14ac:dyDescent="0.3">
      <c r="A41" s="24"/>
      <c r="B41" s="24"/>
      <c r="C41" s="24"/>
      <c r="D41" s="24"/>
      <c r="E41" s="28"/>
      <c r="F41" s="28"/>
      <c r="G41" s="25"/>
      <c r="H41" s="24"/>
      <c r="I41" s="24"/>
      <c r="J41" s="24"/>
      <c r="K41" s="29" t="str">
        <f t="shared" si="1"/>
        <v/>
      </c>
      <c r="L41" s="24"/>
    </row>
    <row r="42" spans="1:12" ht="18" customHeight="1" x14ac:dyDescent="0.3">
      <c r="A42" s="24"/>
      <c r="B42" s="24"/>
      <c r="C42" s="24"/>
      <c r="D42" s="24"/>
      <c r="E42" s="28"/>
      <c r="F42" s="28"/>
      <c r="G42" s="25"/>
      <c r="H42" s="24"/>
      <c r="I42" s="24"/>
      <c r="J42" s="24"/>
      <c r="K42" s="29" t="str">
        <f t="shared" si="1"/>
        <v/>
      </c>
      <c r="L42" s="24"/>
    </row>
    <row r="43" spans="1:12" ht="18" customHeight="1" x14ac:dyDescent="0.3">
      <c r="A43" s="24"/>
      <c r="B43" s="24"/>
      <c r="C43" s="24"/>
      <c r="D43" s="24"/>
      <c r="E43" s="28"/>
      <c r="F43" s="28"/>
      <c r="G43" s="25"/>
      <c r="H43" s="24"/>
      <c r="I43" s="24"/>
      <c r="J43" s="24"/>
      <c r="K43" s="29" t="str">
        <f t="shared" si="1"/>
        <v/>
      </c>
      <c r="L43" s="24"/>
    </row>
    <row r="44" spans="1:12" ht="18" customHeight="1" x14ac:dyDescent="0.3">
      <c r="A44" s="24"/>
      <c r="B44" s="24"/>
      <c r="C44" s="24"/>
      <c r="D44" s="24"/>
      <c r="E44" s="28"/>
      <c r="F44" s="28"/>
      <c r="G44" s="25"/>
      <c r="H44" s="24"/>
      <c r="I44" s="24"/>
      <c r="J44" s="24"/>
      <c r="K44" s="29" t="str">
        <f t="shared" si="1"/>
        <v/>
      </c>
      <c r="L44" s="24"/>
    </row>
    <row r="45" spans="1:12" ht="18" customHeight="1" x14ac:dyDescent="0.3">
      <c r="A45" s="24"/>
      <c r="B45" s="24"/>
      <c r="C45" s="24"/>
      <c r="D45" s="24"/>
      <c r="E45" s="28"/>
      <c r="F45" s="28"/>
      <c r="G45" s="25"/>
      <c r="H45" s="24"/>
      <c r="I45" s="24"/>
      <c r="J45" s="24"/>
      <c r="K45" s="29" t="str">
        <f t="shared" si="1"/>
        <v/>
      </c>
      <c r="L45" s="24"/>
    </row>
    <row r="46" spans="1:12" ht="18" customHeight="1" x14ac:dyDescent="0.3">
      <c r="A46" s="24"/>
      <c r="B46" s="24"/>
      <c r="C46" s="24"/>
      <c r="D46" s="24"/>
      <c r="E46" s="28"/>
      <c r="F46" s="28"/>
      <c r="G46" s="25"/>
      <c r="H46" s="24"/>
      <c r="I46" s="24"/>
      <c r="J46" s="24"/>
      <c r="K46" s="29" t="str">
        <f t="shared" si="1"/>
        <v/>
      </c>
      <c r="L46" s="24"/>
    </row>
    <row r="47" spans="1:12" ht="18" customHeight="1" x14ac:dyDescent="0.3">
      <c r="A47" s="24"/>
      <c r="B47" s="24"/>
      <c r="C47" s="24"/>
      <c r="D47" s="24"/>
      <c r="E47" s="28"/>
      <c r="F47" s="28"/>
      <c r="G47" s="25"/>
      <c r="H47" s="24"/>
      <c r="I47" s="24"/>
      <c r="J47" s="24"/>
      <c r="K47" s="29" t="str">
        <f t="shared" si="1"/>
        <v/>
      </c>
      <c r="L47" s="24"/>
    </row>
    <row r="48" spans="1:12" ht="18" customHeight="1" x14ac:dyDescent="0.3">
      <c r="A48" s="24"/>
      <c r="B48" s="24"/>
      <c r="C48" s="24"/>
      <c r="D48" s="24"/>
      <c r="E48" s="28"/>
      <c r="F48" s="28"/>
      <c r="G48" s="25"/>
      <c r="H48" s="24"/>
      <c r="I48" s="24"/>
      <c r="J48" s="24"/>
      <c r="K48" s="29" t="str">
        <f t="shared" si="1"/>
        <v/>
      </c>
      <c r="L48" s="24"/>
    </row>
    <row r="49" spans="1:12" ht="18" customHeight="1" x14ac:dyDescent="0.3">
      <c r="A49" s="24"/>
      <c r="B49" s="24"/>
      <c r="C49" s="24"/>
      <c r="D49" s="24"/>
      <c r="E49" s="28"/>
      <c r="F49" s="28"/>
      <c r="G49" s="25"/>
      <c r="H49" s="24"/>
      <c r="I49" s="24"/>
      <c r="J49" s="24"/>
      <c r="K49" s="29" t="str">
        <f t="shared" si="1"/>
        <v/>
      </c>
      <c r="L49" s="24"/>
    </row>
    <row r="50" spans="1:12" ht="18" customHeight="1" x14ac:dyDescent="0.3">
      <c r="A50" s="24"/>
      <c r="B50" s="24"/>
      <c r="C50" s="24"/>
      <c r="D50" s="24"/>
      <c r="E50" s="28"/>
      <c r="F50" s="28"/>
      <c r="G50" s="25"/>
      <c r="H50" s="24"/>
      <c r="I50" s="24"/>
      <c r="J50" s="24"/>
      <c r="K50" s="29" t="str">
        <f t="shared" si="1"/>
        <v/>
      </c>
      <c r="L50" s="24"/>
    </row>
    <row r="51" spans="1:12" ht="18" customHeight="1" x14ac:dyDescent="0.3">
      <c r="A51" s="24"/>
      <c r="B51" s="24"/>
      <c r="C51" s="24"/>
      <c r="D51" s="24"/>
      <c r="E51" s="28"/>
      <c r="F51" s="28"/>
      <c r="G51" s="25"/>
      <c r="H51" s="24"/>
      <c r="I51" s="24"/>
      <c r="J51" s="24"/>
      <c r="K51" s="29" t="str">
        <f t="shared" si="1"/>
        <v/>
      </c>
      <c r="L51" s="24"/>
    </row>
    <row r="52" spans="1:12" ht="18" customHeight="1" x14ac:dyDescent="0.3">
      <c r="A52" s="24"/>
      <c r="B52" s="24"/>
      <c r="C52" s="24"/>
      <c r="D52" s="24"/>
      <c r="E52" s="28"/>
      <c r="F52" s="28"/>
      <c r="G52" s="25"/>
      <c r="H52" s="24"/>
      <c r="I52" s="24"/>
      <c r="J52" s="24"/>
      <c r="K52" s="29" t="str">
        <f t="shared" si="1"/>
        <v/>
      </c>
      <c r="L52" s="24"/>
    </row>
    <row r="53" spans="1:12" ht="18" customHeight="1" x14ac:dyDescent="0.3">
      <c r="A53" s="24"/>
      <c r="B53" s="24"/>
      <c r="C53" s="24"/>
      <c r="D53" s="24"/>
      <c r="E53" s="28"/>
      <c r="F53" s="28"/>
      <c r="G53" s="25"/>
      <c r="H53" s="24"/>
      <c r="I53" s="24"/>
      <c r="J53" s="24"/>
      <c r="K53" s="29" t="str">
        <f t="shared" si="1"/>
        <v/>
      </c>
      <c r="L53" s="24"/>
    </row>
    <row r="54" spans="1:12" ht="18" customHeight="1" x14ac:dyDescent="0.3">
      <c r="A54" s="24"/>
      <c r="B54" s="24"/>
      <c r="C54" s="24"/>
      <c r="D54" s="24"/>
      <c r="E54" s="28"/>
      <c r="F54" s="28"/>
      <c r="G54" s="25"/>
      <c r="H54" s="24"/>
      <c r="I54" s="24"/>
      <c r="J54" s="24"/>
      <c r="K54" s="29" t="str">
        <f t="shared" si="1"/>
        <v/>
      </c>
      <c r="L54" s="24"/>
    </row>
    <row r="55" spans="1:12" ht="18" customHeight="1" x14ac:dyDescent="0.3">
      <c r="A55" s="24"/>
      <c r="B55" s="24"/>
      <c r="C55" s="24"/>
      <c r="D55" s="24"/>
      <c r="E55" s="28"/>
      <c r="F55" s="28"/>
      <c r="G55" s="25"/>
      <c r="H55" s="24"/>
      <c r="I55" s="24"/>
      <c r="J55" s="24"/>
      <c r="K55" s="29" t="str">
        <f t="shared" si="1"/>
        <v/>
      </c>
      <c r="L55" s="24"/>
    </row>
    <row r="56" spans="1:12" ht="18" customHeight="1" x14ac:dyDescent="0.3">
      <c r="A56" s="24"/>
      <c r="B56" s="24"/>
      <c r="C56" s="24"/>
      <c r="D56" s="24"/>
      <c r="E56" s="28"/>
      <c r="F56" s="28"/>
      <c r="G56" s="25"/>
      <c r="H56" s="24"/>
      <c r="I56" s="24"/>
      <c r="J56" s="24"/>
      <c r="K56" s="29" t="str">
        <f t="shared" si="1"/>
        <v/>
      </c>
      <c r="L56" s="24"/>
    </row>
    <row r="57" spans="1:12" ht="18" customHeight="1" x14ac:dyDescent="0.3">
      <c r="A57" s="24"/>
      <c r="B57" s="24"/>
      <c r="C57" s="24"/>
      <c r="D57" s="24"/>
      <c r="E57" s="28"/>
      <c r="F57" s="28"/>
      <c r="G57" s="25"/>
      <c r="H57" s="24"/>
      <c r="I57" s="24"/>
      <c r="J57" s="24"/>
      <c r="K57" s="29" t="str">
        <f t="shared" si="1"/>
        <v/>
      </c>
      <c r="L57" s="24"/>
    </row>
    <row r="58" spans="1:12" ht="18" customHeight="1" x14ac:dyDescent="0.3">
      <c r="A58" s="24"/>
      <c r="B58" s="24"/>
      <c r="C58" s="24"/>
      <c r="D58" s="24"/>
      <c r="E58" s="28"/>
      <c r="F58" s="28"/>
      <c r="G58" s="25"/>
      <c r="H58" s="24"/>
      <c r="I58" s="24"/>
      <c r="J58" s="24"/>
      <c r="K58" s="29" t="str">
        <f t="shared" si="1"/>
        <v/>
      </c>
      <c r="L58" s="24"/>
    </row>
    <row r="59" spans="1:12" ht="18" customHeight="1" x14ac:dyDescent="0.3">
      <c r="A59" s="24"/>
      <c r="B59" s="24"/>
      <c r="C59" s="24"/>
      <c r="D59" s="24"/>
      <c r="E59" s="28"/>
      <c r="F59" s="28"/>
      <c r="G59" s="25"/>
      <c r="H59" s="24"/>
      <c r="I59" s="24"/>
      <c r="J59" s="24"/>
      <c r="K59" s="29" t="str">
        <f t="shared" si="1"/>
        <v/>
      </c>
      <c r="L59" s="24"/>
    </row>
    <row r="60" spans="1:12" ht="18" customHeight="1" x14ac:dyDescent="0.3">
      <c r="A60" s="24"/>
      <c r="B60" s="24"/>
      <c r="C60" s="24"/>
      <c r="D60" s="24"/>
      <c r="E60" s="28"/>
      <c r="F60" s="28"/>
      <c r="G60" s="25"/>
      <c r="H60" s="24"/>
      <c r="I60" s="24"/>
      <c r="J60" s="24"/>
      <c r="K60" s="29" t="str">
        <f t="shared" si="1"/>
        <v/>
      </c>
      <c r="L60" s="24"/>
    </row>
    <row r="61" spans="1:12" ht="18" customHeight="1" x14ac:dyDescent="0.3">
      <c r="A61" s="24"/>
      <c r="B61" s="24"/>
      <c r="C61" s="24"/>
      <c r="D61" s="24"/>
      <c r="E61" s="28"/>
      <c r="F61" s="28"/>
      <c r="G61" s="25"/>
      <c r="H61" s="24"/>
      <c r="I61" s="24"/>
      <c r="J61" s="24"/>
      <c r="K61" s="29" t="str">
        <f t="shared" si="1"/>
        <v/>
      </c>
      <c r="L61" s="24"/>
    </row>
    <row r="62" spans="1:12" ht="18" customHeight="1" x14ac:dyDescent="0.3">
      <c r="A62" s="24"/>
      <c r="B62" s="24"/>
      <c r="C62" s="24"/>
      <c r="D62" s="24"/>
      <c r="E62" s="28"/>
      <c r="F62" s="28"/>
      <c r="G62" s="25"/>
      <c r="H62" s="24"/>
      <c r="I62" s="24"/>
      <c r="J62" s="24"/>
      <c r="K62" s="29" t="str">
        <f t="shared" si="1"/>
        <v/>
      </c>
      <c r="L62" s="24"/>
    </row>
    <row r="63" spans="1:12" ht="18" customHeight="1" x14ac:dyDescent="0.3">
      <c r="A63" s="24"/>
      <c r="B63" s="24"/>
      <c r="C63" s="24"/>
      <c r="D63" s="24"/>
      <c r="E63" s="28"/>
      <c r="F63" s="28"/>
      <c r="G63" s="25"/>
      <c r="H63" s="24"/>
      <c r="I63" s="24"/>
      <c r="J63" s="24"/>
      <c r="K63" s="29" t="str">
        <f t="shared" si="1"/>
        <v/>
      </c>
      <c r="L63" s="24"/>
    </row>
    <row r="64" spans="1:12" ht="18" customHeight="1" x14ac:dyDescent="0.3">
      <c r="A64" s="24"/>
      <c r="B64" s="24"/>
      <c r="C64" s="24"/>
      <c r="D64" s="24"/>
      <c r="E64" s="28"/>
      <c r="F64" s="28"/>
      <c r="G64" s="25"/>
      <c r="H64" s="24"/>
      <c r="I64" s="24"/>
      <c r="J64" s="24"/>
      <c r="K64" s="29" t="str">
        <f t="shared" si="1"/>
        <v/>
      </c>
      <c r="L64" s="24"/>
    </row>
    <row r="65" spans="1:12" ht="18" customHeight="1" x14ac:dyDescent="0.3">
      <c r="A65" s="24"/>
      <c r="B65" s="24"/>
      <c r="C65" s="24"/>
      <c r="D65" s="24"/>
      <c r="E65" s="28"/>
      <c r="F65" s="28"/>
      <c r="G65" s="25"/>
      <c r="H65" s="24"/>
      <c r="I65" s="24"/>
      <c r="J65" s="24"/>
      <c r="K65" s="29" t="str">
        <f t="shared" si="1"/>
        <v/>
      </c>
      <c r="L65" s="24"/>
    </row>
  </sheetData>
  <autoFilter ref="A5:L65" xr:uid="{00000000-0009-0000-0000-000003000000}"/>
  <mergeCells count="1">
    <mergeCell ref="A3:L3"/>
  </mergeCells>
  <conditionalFormatting sqref="D6:D65">
    <cfRule type="expression" dxfId="30" priority="1">
      <formula>AND($B6&lt;&gt;"",$D6="")</formula>
    </cfRule>
  </conditionalFormatting>
  <conditionalFormatting sqref="E6:F65">
    <cfRule type="expression" dxfId="29" priority="2">
      <formula>AND($D6="فترة محددة",E6="")</formula>
    </cfRule>
    <cfRule type="expression" dxfId="28" priority="5">
      <formula>$D6="خلال أيام من التعيين"</formula>
    </cfRule>
  </conditionalFormatting>
  <conditionalFormatting sqref="F6:F65">
    <cfRule type="expression" dxfId="27" priority="3">
      <formula>AND($E6&lt;&gt;"",$F6&lt;&gt;"",$F6&lt;$E6)</formula>
    </cfRule>
  </conditionalFormatting>
  <conditionalFormatting sqref="G6:G65">
    <cfRule type="expression" dxfId="26" priority="4">
      <formula>AND($D6="خلال أيام من التعيين",$G6="")</formula>
    </cfRule>
    <cfRule type="expression" dxfId="25" priority="6">
      <formula>$D6="فترة محددة"</formula>
    </cfRule>
  </conditionalFormatting>
  <dataValidations count="7">
    <dataValidation type="list" allowBlank="1" showErrorMessage="1" errorTitle="ليست في القائمة" error="اختر قيمة من القائمة." sqref="A6:A65" xr:uid="{00000000-0002-0000-0300-000000000000}">
      <formula1>RoleList</formula1>
    </dataValidation>
    <dataValidation type="list" allowBlank="1" showErrorMessage="1" errorTitle="ليست في القائمة" error="اختر قيمة من القائمة." sqref="B6:B65" xr:uid="{00000000-0002-0000-0300-000001000000}">
      <formula1>CourseList</formula1>
    </dataValidation>
    <dataValidation type="list" allowBlank="1" showErrorMessage="1" errorTitle="ليست في القائمة" error="اختر قيمة من القائمة." sqref="C6:C65" xr:uid="{00000000-0002-0000-0300-000002000000}">
      <formula1>FreqList</formula1>
    </dataValidation>
    <dataValidation type="list" allowBlank="1" showInputMessage="1" showErrorMessage="1" errorTitle="ليست في القائمة" error="اختر قيمة من القائمة." prompt="فترة محددة: نطاق من التواريخ. خلال أيام من التعيين: تُحسب من تاريخ التحاق كل موظف." sqref="D6:D65" xr:uid="{00000000-0002-0000-0300-000003000000}">
      <formula1>SchedList</formula1>
    </dataValidation>
    <dataValidation type="date" operator="greaterThan" allowBlank="1" showErrorMessage="1" errorTitle="ليس تاريخًا" error="أدخل تاريخًا، مثل 14/03/2026." sqref="E6:F65" xr:uid="{00000000-0002-0000-0300-000004000000}">
      <formula1>32874</formula1>
    </dataValidation>
    <dataValidation type="whole" allowBlank="1" showErrorMessage="1" errorTitle="خارج النطاق" error="أدخل عدد أيام بين 1 و365." sqref="G6:G65" xr:uid="{00000000-0002-0000-0300-000005000000}">
      <formula1>1</formula1>
      <formula2>365</formula2>
    </dataValidation>
    <dataValidation type="list" allowBlank="1" showErrorMessage="1" errorTitle="ليست في القائمة" error="اختر قيمة من القائمة." sqref="H6:H65" xr:uid="{00000000-0002-0000-0300-000006000000}">
      <formula1>DeliveryList</formula1>
    </dataValidation>
  </dataValidations>
  <printOptions horizontalCentered="1"/>
  <pageMargins left="0.4" right="0.4" top="0.5" bottom="0.5" header="0.25" footer="0.25"/>
  <pageSetup paperSize="9" fitToHeight="0" orientation="landscape"/>
  <headerFooter>
    <oddFooter>&amp;L&amp;7 &amp;K6A727Cصفحة &amp;P من &amp;N&amp;R&amp;7 &amp;K6A727Cنموذج: شوق للتدريب المؤسسي · training.shogconsulting.com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87F8C"/>
    <pageSetUpPr fitToPage="1"/>
  </sheetPr>
  <dimension ref="A1:Q65"/>
  <sheetViews>
    <sheetView showGridLines="0" rightToLeft="1" workbookViewId="0">
      <pane xSplit="4" ySplit="5" topLeftCell="E6" activePane="bottomRight" state="frozen"/>
      <selection pane="topRight"/>
      <selection pane="bottomLeft"/>
      <selection pane="bottomRight"/>
    </sheetView>
  </sheetViews>
  <sheetFormatPr defaultRowHeight="14.4" x14ac:dyDescent="0.3"/>
  <cols>
    <col min="1" max="1" width="21" customWidth="1"/>
    <col min="2" max="2" width="34" customWidth="1"/>
    <col min="3" max="3" width="15" customWidth="1"/>
    <col min="4" max="4" width="26" customWidth="1"/>
    <col min="5" max="16" width="6.77734375" customWidth="1"/>
    <col min="17" max="17" width="8" customWidth="1"/>
  </cols>
  <sheetData>
    <row r="1" spans="1:17" ht="30" customHeight="1" x14ac:dyDescent="0.3">
      <c r="A1" s="13" t="str">
        <f>"تقويم التدريب "&amp;TrainingYear</f>
        <v>تقويم التدريب 2026</v>
      </c>
    </row>
    <row r="2" spans="1:17" ht="19.95" customHeight="1" x14ac:dyDescent="0.3">
      <c r="A2" s="14" t="s">
        <v>156</v>
      </c>
      <c r="B2" s="15"/>
      <c r="C2" s="15"/>
      <c r="D2" s="15"/>
      <c r="E2" s="15"/>
      <c r="F2" s="15"/>
      <c r="G2" s="15"/>
      <c r="H2" s="15"/>
      <c r="I2" s="15"/>
      <c r="J2" s="15"/>
      <c r="K2" s="15"/>
      <c r="L2" s="15"/>
      <c r="M2" s="15"/>
      <c r="N2" s="15"/>
      <c r="O2" s="15"/>
      <c r="P2" s="15"/>
      <c r="Q2" s="15"/>
    </row>
    <row r="3" spans="1:17" ht="18" customHeight="1" x14ac:dyDescent="0.3">
      <c r="D3" s="30" t="s">
        <v>58</v>
      </c>
      <c r="E3" s="83" t="s">
        <v>66</v>
      </c>
      <c r="F3" s="84"/>
      <c r="G3" s="84"/>
      <c r="H3" s="79" t="s">
        <v>74</v>
      </c>
      <c r="I3" s="80"/>
      <c r="J3" s="80"/>
      <c r="K3" s="85" t="s">
        <v>81</v>
      </c>
      <c r="L3" s="86"/>
      <c r="M3" s="86"/>
      <c r="N3" s="81" t="s">
        <v>86</v>
      </c>
      <c r="O3" s="82"/>
      <c r="P3" s="82"/>
    </row>
    <row r="4" spans="1:17" ht="7.95" customHeight="1" x14ac:dyDescent="0.3"/>
    <row r="5" spans="1:17" ht="30" customHeight="1" x14ac:dyDescent="0.3">
      <c r="A5" s="21" t="s">
        <v>53</v>
      </c>
      <c r="B5" s="21" t="s">
        <v>54</v>
      </c>
      <c r="C5" s="21" t="s">
        <v>58</v>
      </c>
      <c r="D5" s="21" t="s">
        <v>157</v>
      </c>
      <c r="E5" s="21" t="s">
        <v>158</v>
      </c>
      <c r="F5" s="21" t="s">
        <v>159</v>
      </c>
      <c r="G5" s="21" t="s">
        <v>160</v>
      </c>
      <c r="H5" s="21" t="s">
        <v>161</v>
      </c>
      <c r="I5" s="21" t="s">
        <v>162</v>
      </c>
      <c r="J5" s="21" t="s">
        <v>163</v>
      </c>
      <c r="K5" s="21" t="s">
        <v>164</v>
      </c>
      <c r="L5" s="21" t="s">
        <v>165</v>
      </c>
      <c r="M5" s="21" t="s">
        <v>166</v>
      </c>
      <c r="N5" s="21" t="s">
        <v>167</v>
      </c>
      <c r="O5" s="21" t="s">
        <v>168</v>
      </c>
      <c r="P5" s="21" t="s">
        <v>169</v>
      </c>
      <c r="Q5" s="21" t="s">
        <v>170</v>
      </c>
    </row>
    <row r="6" spans="1:17" ht="19.05" customHeight="1" x14ac:dyDescent="0.3">
      <c r="A6" s="31" t="str">
        <f>IF('خطة التدريب'!$B6="","",'خطة التدريب'!$A6&amp;"")</f>
        <v>جميع الموظفين</v>
      </c>
      <c r="B6" s="32" t="str">
        <f>IF('خطة التدريب'!$B6="","",'خطة التدريب'!$B6&amp;"")</f>
        <v>التعريف بالسلامة للموظفين الجدد</v>
      </c>
      <c r="C6" s="33" t="str">
        <f>IF('خطة التدريب'!$B6="","",'خطة التدريب'!$H6&amp;"")</f>
        <v>عبر الإنترنت</v>
      </c>
      <c r="D6" s="33" t="str">
        <f>IF('خطة التدريب'!$B6="","",IF('خطة التدريب'!$D6="خلال أيام من التعيين","خلال "&amp;'خطة التدريب'!$G6&amp;" يومًا من الالتحاق",IF(OR('خطة التدريب'!$E6="",'خطة التدريب'!$F6=""),"حدّد التواريخ",DAY('خطة التدريب'!$E6)&amp;" "&amp;CHOOSE(MONTH('خطة التدريب'!$E6),"يناير","فبراير","مارس","أبريل","مايو","يونيو","يوليو","أغسطس","سبتمبر","أكتوبر","نوفمبر","ديسمبر")&amp;" إلى "&amp;DAY('خطة التدريب'!$F6)&amp;" "&amp;CHOOSE(MONTH('خطة التدريب'!$F6),"يناير","فبراير","مارس","أبريل","مايو","يونيو","يوليو","أغسطس","سبتمبر","أكتوبر","نوفمبر","ديسمبر"))))</f>
        <v>خلال 30 يومًا من الالتحاق</v>
      </c>
      <c r="E6" s="34" t="str">
        <f>IF(OR($B6="",'خطة التدريب'!$D6="خلال أيام من التعيين",'خطة التدريب'!$E6="",'خطة التدريب'!$F6=""),"",IF(AND('خطة التدريب'!$E6&lt;=DATE(TrainingYear,2,0),'خطة التدريب'!$F6&gt;=DATE(TrainingYear,1,1)),1,""))</f>
        <v/>
      </c>
      <c r="F6" s="34" t="str">
        <f>IF(OR($B6="",'خطة التدريب'!$D6="خلال أيام من التعيين",'خطة التدريب'!$E6="",'خطة التدريب'!$F6=""),"",IF(AND('خطة التدريب'!$E6&lt;=DATE(TrainingYear,3,0),'خطة التدريب'!$F6&gt;=DATE(TrainingYear,2,1)),1,""))</f>
        <v/>
      </c>
      <c r="G6" s="34" t="str">
        <f>IF(OR($B6="",'خطة التدريب'!$D6="خلال أيام من التعيين",'خطة التدريب'!$E6="",'خطة التدريب'!$F6=""),"",IF(AND('خطة التدريب'!$E6&lt;=DATE(TrainingYear,4,0),'خطة التدريب'!$F6&gt;=DATE(TrainingYear,3,1)),1,""))</f>
        <v/>
      </c>
      <c r="H6" s="34" t="str">
        <f>IF(OR($B6="",'خطة التدريب'!$D6="خلال أيام من التعيين",'خطة التدريب'!$E6="",'خطة التدريب'!$F6=""),"",IF(AND('خطة التدريب'!$E6&lt;=DATE(TrainingYear,5,0),'خطة التدريب'!$F6&gt;=DATE(TrainingYear,4,1)),1,""))</f>
        <v/>
      </c>
      <c r="I6" s="34" t="str">
        <f>IF(OR($B6="",'خطة التدريب'!$D6="خلال أيام من التعيين",'خطة التدريب'!$E6="",'خطة التدريب'!$F6=""),"",IF(AND('خطة التدريب'!$E6&lt;=DATE(TrainingYear,6,0),'خطة التدريب'!$F6&gt;=DATE(TrainingYear,5,1)),1,""))</f>
        <v/>
      </c>
      <c r="J6" s="34" t="str">
        <f>IF(OR($B6="",'خطة التدريب'!$D6="خلال أيام من التعيين",'خطة التدريب'!$E6="",'خطة التدريب'!$F6=""),"",IF(AND('خطة التدريب'!$E6&lt;=DATE(TrainingYear,7,0),'خطة التدريب'!$F6&gt;=DATE(TrainingYear,6,1)),1,""))</f>
        <v/>
      </c>
      <c r="K6" s="34" t="str">
        <f>IF(OR($B6="",'خطة التدريب'!$D6="خلال أيام من التعيين",'خطة التدريب'!$E6="",'خطة التدريب'!$F6=""),"",IF(AND('خطة التدريب'!$E6&lt;=DATE(TrainingYear,8,0),'خطة التدريب'!$F6&gt;=DATE(TrainingYear,7,1)),1,""))</f>
        <v/>
      </c>
      <c r="L6" s="34" t="str">
        <f>IF(OR($B6="",'خطة التدريب'!$D6="خلال أيام من التعيين",'خطة التدريب'!$E6="",'خطة التدريب'!$F6=""),"",IF(AND('خطة التدريب'!$E6&lt;=DATE(TrainingYear,9,0),'خطة التدريب'!$F6&gt;=DATE(TrainingYear,8,1)),1,""))</f>
        <v/>
      </c>
      <c r="M6" s="34" t="str">
        <f>IF(OR($B6="",'خطة التدريب'!$D6="خلال أيام من التعيين",'خطة التدريب'!$E6="",'خطة التدريب'!$F6=""),"",IF(AND('خطة التدريب'!$E6&lt;=DATE(TrainingYear,10,0),'خطة التدريب'!$F6&gt;=DATE(TrainingYear,9,1)),1,""))</f>
        <v/>
      </c>
      <c r="N6" s="34" t="str">
        <f>IF(OR($B6="",'خطة التدريب'!$D6="خلال أيام من التعيين",'خطة التدريب'!$E6="",'خطة التدريب'!$F6=""),"",IF(AND('خطة التدريب'!$E6&lt;=DATE(TrainingYear,11,0),'خطة التدريب'!$F6&gt;=DATE(TrainingYear,10,1)),1,""))</f>
        <v/>
      </c>
      <c r="O6" s="34" t="str">
        <f>IF(OR($B6="",'خطة التدريب'!$D6="خلال أيام من التعيين",'خطة التدريب'!$E6="",'خطة التدريب'!$F6=""),"",IF(AND('خطة التدريب'!$E6&lt;=DATE(TrainingYear,12,0),'خطة التدريب'!$F6&gt;=DATE(TrainingYear,11,1)),1,""))</f>
        <v/>
      </c>
      <c r="P6" s="34" t="str">
        <f>IF(OR($B6="",'خطة التدريب'!$D6="خلال أيام من التعيين",'خطة التدريب'!$E6="",'خطة التدريب'!$F6=""),"",IF(AND('خطة التدريب'!$E6&lt;=DATE(TrainingYear,13,0),'خطة التدريب'!$F6&gt;=DATE(TrainingYear,12,1)),1,""))</f>
        <v/>
      </c>
      <c r="Q6" s="35">
        <f>IF('خطة التدريب'!$B6="","",'خطة التدريب'!$K6)</f>
        <v>9</v>
      </c>
    </row>
    <row r="7" spans="1:17" ht="19.05" customHeight="1" x14ac:dyDescent="0.3">
      <c r="A7" s="31" t="str">
        <f>IF('خطة التدريب'!$B7="","",'خطة التدريب'!$A7&amp;"")</f>
        <v>جميع الموظفين</v>
      </c>
      <c r="B7" s="32" t="str">
        <f>IF('خطة التدريب'!$B7="","",'خطة التدريب'!$B7&amp;"")</f>
        <v>حماية البيانات الشخصية (القانون الإماراتي)</v>
      </c>
      <c r="C7" s="33" t="str">
        <f>IF('خطة التدريب'!$B7="","",'خطة التدريب'!$H7&amp;"")</f>
        <v>عبر الإنترنت</v>
      </c>
      <c r="D7" s="33" t="str">
        <f>IF('خطة التدريب'!$B7="","",IF('خطة التدريب'!$D7="خلال أيام من التعيين","خلال "&amp;'خطة التدريب'!$G7&amp;" يومًا من الالتحاق",IF(OR('خطة التدريب'!$E7="",'خطة التدريب'!$F7=""),"حدّد التواريخ",DAY('خطة التدريب'!$E7)&amp;" "&amp;CHOOSE(MONTH('خطة التدريب'!$E7),"يناير","فبراير","مارس","أبريل","مايو","يونيو","يوليو","أغسطس","سبتمبر","أكتوبر","نوفمبر","ديسمبر")&amp;" إلى "&amp;DAY('خطة التدريب'!$F7)&amp;" "&amp;CHOOSE(MONTH('خطة التدريب'!$F7),"يناير","فبراير","مارس","أبريل","مايو","يونيو","يوليو","أغسطس","سبتمبر","أكتوبر","نوفمبر","ديسمبر"))))</f>
        <v>1 مارس إلى 30 أبريل</v>
      </c>
      <c r="E7" s="34" t="str">
        <f>IF(OR($B7="",'خطة التدريب'!$D7="خلال أيام من التعيين",'خطة التدريب'!$E7="",'خطة التدريب'!$F7=""),"",IF(AND('خطة التدريب'!$E7&lt;=DATE(TrainingYear,2,0),'خطة التدريب'!$F7&gt;=DATE(TrainingYear,1,1)),1,""))</f>
        <v/>
      </c>
      <c r="F7" s="34" t="str">
        <f>IF(OR($B7="",'خطة التدريب'!$D7="خلال أيام من التعيين",'خطة التدريب'!$E7="",'خطة التدريب'!$F7=""),"",IF(AND('خطة التدريب'!$E7&lt;=DATE(TrainingYear,3,0),'خطة التدريب'!$F7&gt;=DATE(TrainingYear,2,1)),1,""))</f>
        <v/>
      </c>
      <c r="G7" s="34">
        <f>IF(OR($B7="",'خطة التدريب'!$D7="خلال أيام من التعيين",'خطة التدريب'!$E7="",'خطة التدريب'!$F7=""),"",IF(AND('خطة التدريب'!$E7&lt;=DATE(TrainingYear,4,0),'خطة التدريب'!$F7&gt;=DATE(TrainingYear,3,1)),1,""))</f>
        <v>1</v>
      </c>
      <c r="H7" s="34">
        <f>IF(OR($B7="",'خطة التدريب'!$D7="خلال أيام من التعيين",'خطة التدريب'!$E7="",'خطة التدريب'!$F7=""),"",IF(AND('خطة التدريب'!$E7&lt;=DATE(TrainingYear,5,0),'خطة التدريب'!$F7&gt;=DATE(TrainingYear,4,1)),1,""))</f>
        <v>1</v>
      </c>
      <c r="I7" s="34" t="str">
        <f>IF(OR($B7="",'خطة التدريب'!$D7="خلال أيام من التعيين",'خطة التدريب'!$E7="",'خطة التدريب'!$F7=""),"",IF(AND('خطة التدريب'!$E7&lt;=DATE(TrainingYear,6,0),'خطة التدريب'!$F7&gt;=DATE(TrainingYear,5,1)),1,""))</f>
        <v/>
      </c>
      <c r="J7" s="34" t="str">
        <f>IF(OR($B7="",'خطة التدريب'!$D7="خلال أيام من التعيين",'خطة التدريب'!$E7="",'خطة التدريب'!$F7=""),"",IF(AND('خطة التدريب'!$E7&lt;=DATE(TrainingYear,7,0),'خطة التدريب'!$F7&gt;=DATE(TrainingYear,6,1)),1,""))</f>
        <v/>
      </c>
      <c r="K7" s="34" t="str">
        <f>IF(OR($B7="",'خطة التدريب'!$D7="خلال أيام من التعيين",'خطة التدريب'!$E7="",'خطة التدريب'!$F7=""),"",IF(AND('خطة التدريب'!$E7&lt;=DATE(TrainingYear,8,0),'خطة التدريب'!$F7&gt;=DATE(TrainingYear,7,1)),1,""))</f>
        <v/>
      </c>
      <c r="L7" s="34" t="str">
        <f>IF(OR($B7="",'خطة التدريب'!$D7="خلال أيام من التعيين",'خطة التدريب'!$E7="",'خطة التدريب'!$F7=""),"",IF(AND('خطة التدريب'!$E7&lt;=DATE(TrainingYear,9,0),'خطة التدريب'!$F7&gt;=DATE(TrainingYear,8,1)),1,""))</f>
        <v/>
      </c>
      <c r="M7" s="34" t="str">
        <f>IF(OR($B7="",'خطة التدريب'!$D7="خلال أيام من التعيين",'خطة التدريب'!$E7="",'خطة التدريب'!$F7=""),"",IF(AND('خطة التدريب'!$E7&lt;=DATE(TrainingYear,10,0),'خطة التدريب'!$F7&gt;=DATE(TrainingYear,9,1)),1,""))</f>
        <v/>
      </c>
      <c r="N7" s="34" t="str">
        <f>IF(OR($B7="",'خطة التدريب'!$D7="خلال أيام من التعيين",'خطة التدريب'!$E7="",'خطة التدريب'!$F7=""),"",IF(AND('خطة التدريب'!$E7&lt;=DATE(TrainingYear,11,0),'خطة التدريب'!$F7&gt;=DATE(TrainingYear,10,1)),1,""))</f>
        <v/>
      </c>
      <c r="O7" s="34" t="str">
        <f>IF(OR($B7="",'خطة التدريب'!$D7="خلال أيام من التعيين",'خطة التدريب'!$E7="",'خطة التدريب'!$F7=""),"",IF(AND('خطة التدريب'!$E7&lt;=DATE(TrainingYear,12,0),'خطة التدريب'!$F7&gt;=DATE(TrainingYear,11,1)),1,""))</f>
        <v/>
      </c>
      <c r="P7" s="34" t="str">
        <f>IF(OR($B7="",'خطة التدريب'!$D7="خلال أيام من التعيين",'خطة التدريب'!$E7="",'خطة التدريب'!$F7=""),"",IF(AND('خطة التدريب'!$E7&lt;=DATE(TrainingYear,13,0),'خطة التدريب'!$F7&gt;=DATE(TrainingYear,12,1)),1,""))</f>
        <v/>
      </c>
      <c r="Q7" s="35">
        <f>IF('خطة التدريب'!$B7="","",'خطة التدريب'!$K7)</f>
        <v>9</v>
      </c>
    </row>
    <row r="8" spans="1:17" ht="19.05" customHeight="1" x14ac:dyDescent="0.3">
      <c r="A8" s="31" t="str">
        <f>IF('خطة التدريب'!$B8="","",'خطة التدريب'!$A8&amp;"")</f>
        <v>جميع الموظفين</v>
      </c>
      <c r="B8" s="32" t="str">
        <f>IF('خطة التدريب'!$B8="","",'خطة التدريب'!$B8&amp;"")</f>
        <v>التوعية بالأمن السيبراني</v>
      </c>
      <c r="C8" s="33" t="str">
        <f>IF('خطة التدريب'!$B8="","",'خطة التدريب'!$H8&amp;"")</f>
        <v>عبر الإنترنت</v>
      </c>
      <c r="D8" s="33" t="str">
        <f>IF('خطة التدريب'!$B8="","",IF('خطة التدريب'!$D8="خلال أيام من التعيين","خلال "&amp;'خطة التدريب'!$G8&amp;" يومًا من الالتحاق",IF(OR('خطة التدريب'!$E8="",'خطة التدريب'!$F8=""),"حدّد التواريخ",DAY('خطة التدريب'!$E8)&amp;" "&amp;CHOOSE(MONTH('خطة التدريب'!$E8),"يناير","فبراير","مارس","أبريل","مايو","يونيو","يوليو","أغسطس","سبتمبر","أكتوبر","نوفمبر","ديسمبر")&amp;" إلى "&amp;DAY('خطة التدريب'!$F8)&amp;" "&amp;CHOOSE(MONTH('خطة التدريب'!$F8),"يناير","فبراير","مارس","أبريل","مايو","يونيو","يوليو","أغسطس","سبتمبر","أكتوبر","نوفمبر","ديسمبر"))))</f>
        <v>1 مايو إلى 30 يونيو</v>
      </c>
      <c r="E8" s="34" t="str">
        <f>IF(OR($B8="",'خطة التدريب'!$D8="خلال أيام من التعيين",'خطة التدريب'!$E8="",'خطة التدريب'!$F8=""),"",IF(AND('خطة التدريب'!$E8&lt;=DATE(TrainingYear,2,0),'خطة التدريب'!$F8&gt;=DATE(TrainingYear,1,1)),1,""))</f>
        <v/>
      </c>
      <c r="F8" s="34" t="str">
        <f>IF(OR($B8="",'خطة التدريب'!$D8="خلال أيام من التعيين",'خطة التدريب'!$E8="",'خطة التدريب'!$F8=""),"",IF(AND('خطة التدريب'!$E8&lt;=DATE(TrainingYear,3,0),'خطة التدريب'!$F8&gt;=DATE(TrainingYear,2,1)),1,""))</f>
        <v/>
      </c>
      <c r="G8" s="34" t="str">
        <f>IF(OR($B8="",'خطة التدريب'!$D8="خلال أيام من التعيين",'خطة التدريب'!$E8="",'خطة التدريب'!$F8=""),"",IF(AND('خطة التدريب'!$E8&lt;=DATE(TrainingYear,4,0),'خطة التدريب'!$F8&gt;=DATE(TrainingYear,3,1)),1,""))</f>
        <v/>
      </c>
      <c r="H8" s="34" t="str">
        <f>IF(OR($B8="",'خطة التدريب'!$D8="خلال أيام من التعيين",'خطة التدريب'!$E8="",'خطة التدريب'!$F8=""),"",IF(AND('خطة التدريب'!$E8&lt;=DATE(TrainingYear,5,0),'خطة التدريب'!$F8&gt;=DATE(TrainingYear,4,1)),1,""))</f>
        <v/>
      </c>
      <c r="I8" s="34">
        <f>IF(OR($B8="",'خطة التدريب'!$D8="خلال أيام من التعيين",'خطة التدريب'!$E8="",'خطة التدريب'!$F8=""),"",IF(AND('خطة التدريب'!$E8&lt;=DATE(TrainingYear,6,0),'خطة التدريب'!$F8&gt;=DATE(TrainingYear,5,1)),1,""))</f>
        <v>1</v>
      </c>
      <c r="J8" s="34">
        <f>IF(OR($B8="",'خطة التدريب'!$D8="خلال أيام من التعيين",'خطة التدريب'!$E8="",'خطة التدريب'!$F8=""),"",IF(AND('خطة التدريب'!$E8&lt;=DATE(TrainingYear,7,0),'خطة التدريب'!$F8&gt;=DATE(TrainingYear,6,1)),1,""))</f>
        <v>1</v>
      </c>
      <c r="K8" s="34" t="str">
        <f>IF(OR($B8="",'خطة التدريب'!$D8="خلال أيام من التعيين",'خطة التدريب'!$E8="",'خطة التدريب'!$F8=""),"",IF(AND('خطة التدريب'!$E8&lt;=DATE(TrainingYear,8,0),'خطة التدريب'!$F8&gt;=DATE(TrainingYear,7,1)),1,""))</f>
        <v/>
      </c>
      <c r="L8" s="34" t="str">
        <f>IF(OR($B8="",'خطة التدريب'!$D8="خلال أيام من التعيين",'خطة التدريب'!$E8="",'خطة التدريب'!$F8=""),"",IF(AND('خطة التدريب'!$E8&lt;=DATE(TrainingYear,9,0),'خطة التدريب'!$F8&gt;=DATE(TrainingYear,8,1)),1,""))</f>
        <v/>
      </c>
      <c r="M8" s="34" t="str">
        <f>IF(OR($B8="",'خطة التدريب'!$D8="خلال أيام من التعيين",'خطة التدريب'!$E8="",'خطة التدريب'!$F8=""),"",IF(AND('خطة التدريب'!$E8&lt;=DATE(TrainingYear,10,0),'خطة التدريب'!$F8&gt;=DATE(TrainingYear,9,1)),1,""))</f>
        <v/>
      </c>
      <c r="N8" s="34" t="str">
        <f>IF(OR($B8="",'خطة التدريب'!$D8="خلال أيام من التعيين",'خطة التدريب'!$E8="",'خطة التدريب'!$F8=""),"",IF(AND('خطة التدريب'!$E8&lt;=DATE(TrainingYear,11,0),'خطة التدريب'!$F8&gt;=DATE(TrainingYear,10,1)),1,""))</f>
        <v/>
      </c>
      <c r="O8" s="34" t="str">
        <f>IF(OR($B8="",'خطة التدريب'!$D8="خلال أيام من التعيين",'خطة التدريب'!$E8="",'خطة التدريب'!$F8=""),"",IF(AND('خطة التدريب'!$E8&lt;=DATE(TrainingYear,12,0),'خطة التدريب'!$F8&gt;=DATE(TrainingYear,11,1)),1,""))</f>
        <v/>
      </c>
      <c r="P8" s="34" t="str">
        <f>IF(OR($B8="",'خطة التدريب'!$D8="خلال أيام من التعيين",'خطة التدريب'!$E8="",'خطة التدريب'!$F8=""),"",IF(AND('خطة التدريب'!$E8&lt;=DATE(TrainingYear,13,0),'خطة التدريب'!$F8&gt;=DATE(TrainingYear,12,1)),1,""))</f>
        <v/>
      </c>
      <c r="Q8" s="35">
        <f>IF('خطة التدريب'!$B8="","",'خطة التدريب'!$K8)</f>
        <v>9</v>
      </c>
    </row>
    <row r="9" spans="1:17" ht="19.05" customHeight="1" x14ac:dyDescent="0.3">
      <c r="A9" s="31" t="str">
        <f>IF('خطة التدريب'!$B9="","",'خطة التدريب'!$A9&amp;"")</f>
        <v>مسؤول الامتثال</v>
      </c>
      <c r="B9" s="32" t="str">
        <f>IF('خطة التدريب'!$B9="","",'خطة التدريب'!$B9&amp;"")</f>
        <v>مكافحة غسل الأموال وتمويل الإرهاب</v>
      </c>
      <c r="C9" s="33" t="str">
        <f>IF('خطة التدريب'!$B9="","",'خطة التدريب'!$H9&amp;"")</f>
        <v>عبر الإنترنت</v>
      </c>
      <c r="D9" s="33" t="str">
        <f>IF('خطة التدريب'!$B9="","",IF('خطة التدريب'!$D9="خلال أيام من التعيين","خلال "&amp;'خطة التدريب'!$G9&amp;" يومًا من الالتحاق",IF(OR('خطة التدريب'!$E9="",'خطة التدريب'!$F9=""),"حدّد التواريخ",DAY('خطة التدريب'!$E9)&amp;" "&amp;CHOOSE(MONTH('خطة التدريب'!$E9),"يناير","فبراير","مارس","أبريل","مايو","يونيو","يوليو","أغسطس","سبتمبر","أكتوبر","نوفمبر","ديسمبر")&amp;" إلى "&amp;DAY('خطة التدريب'!$F9)&amp;" "&amp;CHOOSE(MONTH('خطة التدريب'!$F9),"يناير","فبراير","مارس","أبريل","مايو","يونيو","يوليو","أغسطس","سبتمبر","أكتوبر","نوفمبر","ديسمبر"))))</f>
        <v>1 يناير إلى 31 يناير</v>
      </c>
      <c r="E9" s="34">
        <f>IF(OR($B9="",'خطة التدريب'!$D9="خلال أيام من التعيين",'خطة التدريب'!$E9="",'خطة التدريب'!$F9=""),"",IF(AND('خطة التدريب'!$E9&lt;=DATE(TrainingYear,2,0),'خطة التدريب'!$F9&gt;=DATE(TrainingYear,1,1)),1,""))</f>
        <v>1</v>
      </c>
      <c r="F9" s="34" t="str">
        <f>IF(OR($B9="",'خطة التدريب'!$D9="خلال أيام من التعيين",'خطة التدريب'!$E9="",'خطة التدريب'!$F9=""),"",IF(AND('خطة التدريب'!$E9&lt;=DATE(TrainingYear,3,0),'خطة التدريب'!$F9&gt;=DATE(TrainingYear,2,1)),1,""))</f>
        <v/>
      </c>
      <c r="G9" s="34" t="str">
        <f>IF(OR($B9="",'خطة التدريب'!$D9="خلال أيام من التعيين",'خطة التدريب'!$E9="",'خطة التدريب'!$F9=""),"",IF(AND('خطة التدريب'!$E9&lt;=DATE(TrainingYear,4,0),'خطة التدريب'!$F9&gt;=DATE(TrainingYear,3,1)),1,""))</f>
        <v/>
      </c>
      <c r="H9" s="34" t="str">
        <f>IF(OR($B9="",'خطة التدريب'!$D9="خلال أيام من التعيين",'خطة التدريب'!$E9="",'خطة التدريب'!$F9=""),"",IF(AND('خطة التدريب'!$E9&lt;=DATE(TrainingYear,5,0),'خطة التدريب'!$F9&gt;=DATE(TrainingYear,4,1)),1,""))</f>
        <v/>
      </c>
      <c r="I9" s="34" t="str">
        <f>IF(OR($B9="",'خطة التدريب'!$D9="خلال أيام من التعيين",'خطة التدريب'!$E9="",'خطة التدريب'!$F9=""),"",IF(AND('خطة التدريب'!$E9&lt;=DATE(TrainingYear,6,0),'خطة التدريب'!$F9&gt;=DATE(TrainingYear,5,1)),1,""))</f>
        <v/>
      </c>
      <c r="J9" s="34" t="str">
        <f>IF(OR($B9="",'خطة التدريب'!$D9="خلال أيام من التعيين",'خطة التدريب'!$E9="",'خطة التدريب'!$F9=""),"",IF(AND('خطة التدريب'!$E9&lt;=DATE(TrainingYear,7,0),'خطة التدريب'!$F9&gt;=DATE(TrainingYear,6,1)),1,""))</f>
        <v/>
      </c>
      <c r="K9" s="34" t="str">
        <f>IF(OR($B9="",'خطة التدريب'!$D9="خلال أيام من التعيين",'خطة التدريب'!$E9="",'خطة التدريب'!$F9=""),"",IF(AND('خطة التدريب'!$E9&lt;=DATE(TrainingYear,8,0),'خطة التدريب'!$F9&gt;=DATE(TrainingYear,7,1)),1,""))</f>
        <v/>
      </c>
      <c r="L9" s="34" t="str">
        <f>IF(OR($B9="",'خطة التدريب'!$D9="خلال أيام من التعيين",'خطة التدريب'!$E9="",'خطة التدريب'!$F9=""),"",IF(AND('خطة التدريب'!$E9&lt;=DATE(TrainingYear,9,0),'خطة التدريب'!$F9&gt;=DATE(TrainingYear,8,1)),1,""))</f>
        <v/>
      </c>
      <c r="M9" s="34" t="str">
        <f>IF(OR($B9="",'خطة التدريب'!$D9="خلال أيام من التعيين",'خطة التدريب'!$E9="",'خطة التدريب'!$F9=""),"",IF(AND('خطة التدريب'!$E9&lt;=DATE(TrainingYear,10,0),'خطة التدريب'!$F9&gt;=DATE(TrainingYear,9,1)),1,""))</f>
        <v/>
      </c>
      <c r="N9" s="34" t="str">
        <f>IF(OR($B9="",'خطة التدريب'!$D9="خلال أيام من التعيين",'خطة التدريب'!$E9="",'خطة التدريب'!$F9=""),"",IF(AND('خطة التدريب'!$E9&lt;=DATE(TrainingYear,11,0),'خطة التدريب'!$F9&gt;=DATE(TrainingYear,10,1)),1,""))</f>
        <v/>
      </c>
      <c r="O9" s="34" t="str">
        <f>IF(OR($B9="",'خطة التدريب'!$D9="خلال أيام من التعيين",'خطة التدريب'!$E9="",'خطة التدريب'!$F9=""),"",IF(AND('خطة التدريب'!$E9&lt;=DATE(TrainingYear,12,0),'خطة التدريب'!$F9&gt;=DATE(TrainingYear,11,1)),1,""))</f>
        <v/>
      </c>
      <c r="P9" s="34" t="str">
        <f>IF(OR($B9="",'خطة التدريب'!$D9="خلال أيام من التعيين",'خطة التدريب'!$E9="",'خطة التدريب'!$F9=""),"",IF(AND('خطة التدريب'!$E9&lt;=DATE(TrainingYear,13,0),'خطة التدريب'!$F9&gt;=DATE(TrainingYear,12,1)),1,""))</f>
        <v/>
      </c>
      <c r="Q9" s="35">
        <f>IF('خطة التدريب'!$B9="","",'خطة التدريب'!$K9)</f>
        <v>1</v>
      </c>
    </row>
    <row r="10" spans="1:17" ht="19.05" customHeight="1" x14ac:dyDescent="0.3">
      <c r="A10" s="31" t="str">
        <f>IF('خطة التدريب'!$B10="","",'خطة التدريب'!$A10&amp;"")</f>
        <v>موظفو الخطوط الأمامية</v>
      </c>
      <c r="B10" s="32" t="str">
        <f>IF('خطة التدريب'!$B10="","",'خطة التدريب'!$B10&amp;"")</f>
        <v>مكافحة غسل الأموال وتمويل الإرهاب</v>
      </c>
      <c r="C10" s="33" t="str">
        <f>IF('خطة التدريب'!$B10="","",'خطة التدريب'!$H10&amp;"")</f>
        <v>عبر الإنترنت</v>
      </c>
      <c r="D10" s="33" t="str">
        <f>IF('خطة التدريب'!$B10="","",IF('خطة التدريب'!$D10="خلال أيام من التعيين","خلال "&amp;'خطة التدريب'!$G10&amp;" يومًا من الالتحاق",IF(OR('خطة التدريب'!$E10="",'خطة التدريب'!$F10=""),"حدّد التواريخ",DAY('خطة التدريب'!$E10)&amp;" "&amp;CHOOSE(MONTH('خطة التدريب'!$E10),"يناير","فبراير","مارس","أبريل","مايو","يونيو","يوليو","أغسطس","سبتمبر","أكتوبر","نوفمبر","ديسمبر")&amp;" إلى "&amp;DAY('خطة التدريب'!$F10)&amp;" "&amp;CHOOSE(MONTH('خطة التدريب'!$F10),"يناير","فبراير","مارس","أبريل","مايو","يونيو","يوليو","أغسطس","سبتمبر","أكتوبر","نوفمبر","ديسمبر"))))</f>
        <v>1 فبراير إلى 31 مارس</v>
      </c>
      <c r="E10" s="34" t="str">
        <f>IF(OR($B10="",'خطة التدريب'!$D10="خلال أيام من التعيين",'خطة التدريب'!$E10="",'خطة التدريب'!$F10=""),"",IF(AND('خطة التدريب'!$E10&lt;=DATE(TrainingYear,2,0),'خطة التدريب'!$F10&gt;=DATE(TrainingYear,1,1)),1,""))</f>
        <v/>
      </c>
      <c r="F10" s="34">
        <f>IF(OR($B10="",'خطة التدريب'!$D10="خلال أيام من التعيين",'خطة التدريب'!$E10="",'خطة التدريب'!$F10=""),"",IF(AND('خطة التدريب'!$E10&lt;=DATE(TrainingYear,3,0),'خطة التدريب'!$F10&gt;=DATE(TrainingYear,2,1)),1,""))</f>
        <v>1</v>
      </c>
      <c r="G10" s="34">
        <f>IF(OR($B10="",'خطة التدريب'!$D10="خلال أيام من التعيين",'خطة التدريب'!$E10="",'خطة التدريب'!$F10=""),"",IF(AND('خطة التدريب'!$E10&lt;=DATE(TrainingYear,4,0),'خطة التدريب'!$F10&gt;=DATE(TrainingYear,3,1)),1,""))</f>
        <v>1</v>
      </c>
      <c r="H10" s="34" t="str">
        <f>IF(OR($B10="",'خطة التدريب'!$D10="خلال أيام من التعيين",'خطة التدريب'!$E10="",'خطة التدريب'!$F10=""),"",IF(AND('خطة التدريب'!$E10&lt;=DATE(TrainingYear,5,0),'خطة التدريب'!$F10&gt;=DATE(TrainingYear,4,1)),1,""))</f>
        <v/>
      </c>
      <c r="I10" s="34" t="str">
        <f>IF(OR($B10="",'خطة التدريب'!$D10="خلال أيام من التعيين",'خطة التدريب'!$E10="",'خطة التدريب'!$F10=""),"",IF(AND('خطة التدريب'!$E10&lt;=DATE(TrainingYear,6,0),'خطة التدريب'!$F10&gt;=DATE(TrainingYear,5,1)),1,""))</f>
        <v/>
      </c>
      <c r="J10" s="34" t="str">
        <f>IF(OR($B10="",'خطة التدريب'!$D10="خلال أيام من التعيين",'خطة التدريب'!$E10="",'خطة التدريب'!$F10=""),"",IF(AND('خطة التدريب'!$E10&lt;=DATE(TrainingYear,7,0),'خطة التدريب'!$F10&gt;=DATE(TrainingYear,6,1)),1,""))</f>
        <v/>
      </c>
      <c r="K10" s="34" t="str">
        <f>IF(OR($B10="",'خطة التدريب'!$D10="خلال أيام من التعيين",'خطة التدريب'!$E10="",'خطة التدريب'!$F10=""),"",IF(AND('خطة التدريب'!$E10&lt;=DATE(TrainingYear,8,0),'خطة التدريب'!$F10&gt;=DATE(TrainingYear,7,1)),1,""))</f>
        <v/>
      </c>
      <c r="L10" s="34" t="str">
        <f>IF(OR($B10="",'خطة التدريب'!$D10="خلال أيام من التعيين",'خطة التدريب'!$E10="",'خطة التدريب'!$F10=""),"",IF(AND('خطة التدريب'!$E10&lt;=DATE(TrainingYear,9,0),'خطة التدريب'!$F10&gt;=DATE(TrainingYear,8,1)),1,""))</f>
        <v/>
      </c>
      <c r="M10" s="34" t="str">
        <f>IF(OR($B10="",'خطة التدريب'!$D10="خلال أيام من التعيين",'خطة التدريب'!$E10="",'خطة التدريب'!$F10=""),"",IF(AND('خطة التدريب'!$E10&lt;=DATE(TrainingYear,10,0),'خطة التدريب'!$F10&gt;=DATE(TrainingYear,9,1)),1,""))</f>
        <v/>
      </c>
      <c r="N10" s="34" t="str">
        <f>IF(OR($B10="",'خطة التدريب'!$D10="خلال أيام من التعيين",'خطة التدريب'!$E10="",'خطة التدريب'!$F10=""),"",IF(AND('خطة التدريب'!$E10&lt;=DATE(TrainingYear,11,0),'خطة التدريب'!$F10&gt;=DATE(TrainingYear,10,1)),1,""))</f>
        <v/>
      </c>
      <c r="O10" s="34" t="str">
        <f>IF(OR($B10="",'خطة التدريب'!$D10="خلال أيام من التعيين",'خطة التدريب'!$E10="",'خطة التدريب'!$F10=""),"",IF(AND('خطة التدريب'!$E10&lt;=DATE(TrainingYear,12,0),'خطة التدريب'!$F10&gt;=DATE(TrainingYear,11,1)),1,""))</f>
        <v/>
      </c>
      <c r="P10" s="34" t="str">
        <f>IF(OR($B10="",'خطة التدريب'!$D10="خلال أيام من التعيين",'خطة التدريب'!$E10="",'خطة التدريب'!$F10=""),"",IF(AND('خطة التدريب'!$E10&lt;=DATE(TrainingYear,13,0),'خطة التدريب'!$F10&gt;=DATE(TrainingYear,12,1)),1,""))</f>
        <v/>
      </c>
      <c r="Q10" s="35">
        <f>IF('خطة التدريب'!$B10="","",'خطة التدريب'!$K10)</f>
        <v>2</v>
      </c>
    </row>
    <row r="11" spans="1:17" ht="19.05" customHeight="1" x14ac:dyDescent="0.3">
      <c r="A11" s="31" t="str">
        <f>IF('خطة التدريب'!$B11="","",'خطة التدريب'!$A11&amp;"")</f>
        <v>المالية</v>
      </c>
      <c r="B11" s="32" t="str">
        <f>IF('خطة التدريب'!$B11="","",'خطة التدريب'!$B11&amp;"")</f>
        <v>مكافحة غسل الأموال وتمويل الإرهاب</v>
      </c>
      <c r="C11" s="33" t="str">
        <f>IF('خطة التدريب'!$B11="","",'خطة التدريب'!$H11&amp;"")</f>
        <v>عبر الإنترنت</v>
      </c>
      <c r="D11" s="33" t="str">
        <f>IF('خطة التدريب'!$B11="","",IF('خطة التدريب'!$D11="خلال أيام من التعيين","خلال "&amp;'خطة التدريب'!$G11&amp;" يومًا من الالتحاق",IF(OR('خطة التدريب'!$E11="",'خطة التدريب'!$F11=""),"حدّد التواريخ",DAY('خطة التدريب'!$E11)&amp;" "&amp;CHOOSE(MONTH('خطة التدريب'!$E11),"يناير","فبراير","مارس","أبريل","مايو","يونيو","يوليو","أغسطس","سبتمبر","أكتوبر","نوفمبر","ديسمبر")&amp;" إلى "&amp;DAY('خطة التدريب'!$F11)&amp;" "&amp;CHOOSE(MONTH('خطة التدريب'!$F11),"يناير","فبراير","مارس","أبريل","مايو","يونيو","يوليو","أغسطس","سبتمبر","أكتوبر","نوفمبر","ديسمبر"))))</f>
        <v>1 فبراير إلى 31 مارس</v>
      </c>
      <c r="E11" s="34" t="str">
        <f>IF(OR($B11="",'خطة التدريب'!$D11="خلال أيام من التعيين",'خطة التدريب'!$E11="",'خطة التدريب'!$F11=""),"",IF(AND('خطة التدريب'!$E11&lt;=DATE(TrainingYear,2,0),'خطة التدريب'!$F11&gt;=DATE(TrainingYear,1,1)),1,""))</f>
        <v/>
      </c>
      <c r="F11" s="34">
        <f>IF(OR($B11="",'خطة التدريب'!$D11="خلال أيام من التعيين",'خطة التدريب'!$E11="",'خطة التدريب'!$F11=""),"",IF(AND('خطة التدريب'!$E11&lt;=DATE(TrainingYear,3,0),'خطة التدريب'!$F11&gt;=DATE(TrainingYear,2,1)),1,""))</f>
        <v>1</v>
      </c>
      <c r="G11" s="34">
        <f>IF(OR($B11="",'خطة التدريب'!$D11="خلال أيام من التعيين",'خطة التدريب'!$E11="",'خطة التدريب'!$F11=""),"",IF(AND('خطة التدريب'!$E11&lt;=DATE(TrainingYear,4,0),'خطة التدريب'!$F11&gt;=DATE(TrainingYear,3,1)),1,""))</f>
        <v>1</v>
      </c>
      <c r="H11" s="34" t="str">
        <f>IF(OR($B11="",'خطة التدريب'!$D11="خلال أيام من التعيين",'خطة التدريب'!$E11="",'خطة التدريب'!$F11=""),"",IF(AND('خطة التدريب'!$E11&lt;=DATE(TrainingYear,5,0),'خطة التدريب'!$F11&gt;=DATE(TrainingYear,4,1)),1,""))</f>
        <v/>
      </c>
      <c r="I11" s="34" t="str">
        <f>IF(OR($B11="",'خطة التدريب'!$D11="خلال أيام من التعيين",'خطة التدريب'!$E11="",'خطة التدريب'!$F11=""),"",IF(AND('خطة التدريب'!$E11&lt;=DATE(TrainingYear,6,0),'خطة التدريب'!$F11&gt;=DATE(TrainingYear,5,1)),1,""))</f>
        <v/>
      </c>
      <c r="J11" s="34" t="str">
        <f>IF(OR($B11="",'خطة التدريب'!$D11="خلال أيام من التعيين",'خطة التدريب'!$E11="",'خطة التدريب'!$F11=""),"",IF(AND('خطة التدريب'!$E11&lt;=DATE(TrainingYear,7,0),'خطة التدريب'!$F11&gt;=DATE(TrainingYear,6,1)),1,""))</f>
        <v/>
      </c>
      <c r="K11" s="34" t="str">
        <f>IF(OR($B11="",'خطة التدريب'!$D11="خلال أيام من التعيين",'خطة التدريب'!$E11="",'خطة التدريب'!$F11=""),"",IF(AND('خطة التدريب'!$E11&lt;=DATE(TrainingYear,8,0),'خطة التدريب'!$F11&gt;=DATE(TrainingYear,7,1)),1,""))</f>
        <v/>
      </c>
      <c r="L11" s="34" t="str">
        <f>IF(OR($B11="",'خطة التدريب'!$D11="خلال أيام من التعيين",'خطة التدريب'!$E11="",'خطة التدريب'!$F11=""),"",IF(AND('خطة التدريب'!$E11&lt;=DATE(TrainingYear,9,0),'خطة التدريب'!$F11&gt;=DATE(TrainingYear,8,1)),1,""))</f>
        <v/>
      </c>
      <c r="M11" s="34" t="str">
        <f>IF(OR($B11="",'خطة التدريب'!$D11="خلال أيام من التعيين",'خطة التدريب'!$E11="",'خطة التدريب'!$F11=""),"",IF(AND('خطة التدريب'!$E11&lt;=DATE(TrainingYear,10,0),'خطة التدريب'!$F11&gt;=DATE(TrainingYear,9,1)),1,""))</f>
        <v/>
      </c>
      <c r="N11" s="34" t="str">
        <f>IF(OR($B11="",'خطة التدريب'!$D11="خلال أيام من التعيين",'خطة التدريب'!$E11="",'خطة التدريب'!$F11=""),"",IF(AND('خطة التدريب'!$E11&lt;=DATE(TrainingYear,11,0),'خطة التدريب'!$F11&gt;=DATE(TrainingYear,10,1)),1,""))</f>
        <v/>
      </c>
      <c r="O11" s="34" t="str">
        <f>IF(OR($B11="",'خطة التدريب'!$D11="خلال أيام من التعيين",'خطة التدريب'!$E11="",'خطة التدريب'!$F11=""),"",IF(AND('خطة التدريب'!$E11&lt;=DATE(TrainingYear,12,0),'خطة التدريب'!$F11&gt;=DATE(TrainingYear,11,1)),1,""))</f>
        <v/>
      </c>
      <c r="P11" s="34" t="str">
        <f>IF(OR($B11="",'خطة التدريب'!$D11="خلال أيام من التعيين",'خطة التدريب'!$E11="",'خطة التدريب'!$F11=""),"",IF(AND('خطة التدريب'!$E11&lt;=DATE(TrainingYear,13,0),'خطة التدريب'!$F11&gt;=DATE(TrainingYear,12,1)),1,""))</f>
        <v/>
      </c>
      <c r="Q11" s="35">
        <f>IF('خطة التدريب'!$B11="","",'خطة التدريب'!$K11)</f>
        <v>2</v>
      </c>
    </row>
    <row r="12" spans="1:17" ht="19.05" customHeight="1" x14ac:dyDescent="0.3">
      <c r="A12" s="31" t="str">
        <f>IF('خطة التدريب'!$B12="","",'خطة التدريب'!$A12&amp;"")</f>
        <v>المستودع</v>
      </c>
      <c r="B12" s="32" t="str">
        <f>IF('خطة التدريب'!$B12="","",'خطة التدريب'!$B12&amp;"")</f>
        <v>تشغيل الرافعة الشوكية</v>
      </c>
      <c r="C12" s="33" t="str">
        <f>IF('خطة التدريب'!$B12="","",'خطة التدريب'!$H12&amp;"")</f>
        <v>أثناء العمل</v>
      </c>
      <c r="D12" s="33" t="str">
        <f>IF('خطة التدريب'!$B12="","",IF('خطة التدريب'!$D12="خلال أيام من التعيين","خلال "&amp;'خطة التدريب'!$G12&amp;" يومًا من الالتحاق",IF(OR('خطة التدريب'!$E12="",'خطة التدريب'!$F12=""),"حدّد التواريخ",DAY('خطة التدريب'!$E12)&amp;" "&amp;CHOOSE(MONTH('خطة التدريب'!$E12),"يناير","فبراير","مارس","أبريل","مايو","يونيو","يوليو","أغسطس","سبتمبر","أكتوبر","نوفمبر","ديسمبر")&amp;" إلى "&amp;DAY('خطة التدريب'!$F12)&amp;" "&amp;CHOOSE(MONTH('خطة التدريب'!$F12),"يناير","فبراير","مارس","أبريل","مايو","يونيو","يوليو","أغسطس","سبتمبر","أكتوبر","نوفمبر","ديسمبر"))))</f>
        <v>خلال 14 يومًا من الالتحاق</v>
      </c>
      <c r="E12" s="34" t="str">
        <f>IF(OR($B12="",'خطة التدريب'!$D12="خلال أيام من التعيين",'خطة التدريب'!$E12="",'خطة التدريب'!$F12=""),"",IF(AND('خطة التدريب'!$E12&lt;=DATE(TrainingYear,2,0),'خطة التدريب'!$F12&gt;=DATE(TrainingYear,1,1)),1,""))</f>
        <v/>
      </c>
      <c r="F12" s="34" t="str">
        <f>IF(OR($B12="",'خطة التدريب'!$D12="خلال أيام من التعيين",'خطة التدريب'!$E12="",'خطة التدريب'!$F12=""),"",IF(AND('خطة التدريب'!$E12&lt;=DATE(TrainingYear,3,0),'خطة التدريب'!$F12&gt;=DATE(TrainingYear,2,1)),1,""))</f>
        <v/>
      </c>
      <c r="G12" s="34" t="str">
        <f>IF(OR($B12="",'خطة التدريب'!$D12="خلال أيام من التعيين",'خطة التدريب'!$E12="",'خطة التدريب'!$F12=""),"",IF(AND('خطة التدريب'!$E12&lt;=DATE(TrainingYear,4,0),'خطة التدريب'!$F12&gt;=DATE(TrainingYear,3,1)),1,""))</f>
        <v/>
      </c>
      <c r="H12" s="34" t="str">
        <f>IF(OR($B12="",'خطة التدريب'!$D12="خلال أيام من التعيين",'خطة التدريب'!$E12="",'خطة التدريب'!$F12=""),"",IF(AND('خطة التدريب'!$E12&lt;=DATE(TrainingYear,5,0),'خطة التدريب'!$F12&gt;=DATE(TrainingYear,4,1)),1,""))</f>
        <v/>
      </c>
      <c r="I12" s="34" t="str">
        <f>IF(OR($B12="",'خطة التدريب'!$D12="خلال أيام من التعيين",'خطة التدريب'!$E12="",'خطة التدريب'!$F12=""),"",IF(AND('خطة التدريب'!$E12&lt;=DATE(TrainingYear,6,0),'خطة التدريب'!$F12&gt;=DATE(TrainingYear,5,1)),1,""))</f>
        <v/>
      </c>
      <c r="J12" s="34" t="str">
        <f>IF(OR($B12="",'خطة التدريب'!$D12="خلال أيام من التعيين",'خطة التدريب'!$E12="",'خطة التدريب'!$F12=""),"",IF(AND('خطة التدريب'!$E12&lt;=DATE(TrainingYear,7,0),'خطة التدريب'!$F12&gt;=DATE(TrainingYear,6,1)),1,""))</f>
        <v/>
      </c>
      <c r="K12" s="34" t="str">
        <f>IF(OR($B12="",'خطة التدريب'!$D12="خلال أيام من التعيين",'خطة التدريب'!$E12="",'خطة التدريب'!$F12=""),"",IF(AND('خطة التدريب'!$E12&lt;=DATE(TrainingYear,8,0),'خطة التدريب'!$F12&gt;=DATE(TrainingYear,7,1)),1,""))</f>
        <v/>
      </c>
      <c r="L12" s="34" t="str">
        <f>IF(OR($B12="",'خطة التدريب'!$D12="خلال أيام من التعيين",'خطة التدريب'!$E12="",'خطة التدريب'!$F12=""),"",IF(AND('خطة التدريب'!$E12&lt;=DATE(TrainingYear,9,0),'خطة التدريب'!$F12&gt;=DATE(TrainingYear,8,1)),1,""))</f>
        <v/>
      </c>
      <c r="M12" s="34" t="str">
        <f>IF(OR($B12="",'خطة التدريب'!$D12="خلال أيام من التعيين",'خطة التدريب'!$E12="",'خطة التدريب'!$F12=""),"",IF(AND('خطة التدريب'!$E12&lt;=DATE(TrainingYear,10,0),'خطة التدريب'!$F12&gt;=DATE(TrainingYear,9,1)),1,""))</f>
        <v/>
      </c>
      <c r="N12" s="34" t="str">
        <f>IF(OR($B12="",'خطة التدريب'!$D12="خلال أيام من التعيين",'خطة التدريب'!$E12="",'خطة التدريب'!$F12=""),"",IF(AND('خطة التدريب'!$E12&lt;=DATE(TrainingYear,11,0),'خطة التدريب'!$F12&gt;=DATE(TrainingYear,10,1)),1,""))</f>
        <v/>
      </c>
      <c r="O12" s="34" t="str">
        <f>IF(OR($B12="",'خطة التدريب'!$D12="خلال أيام من التعيين",'خطة التدريب'!$E12="",'خطة التدريب'!$F12=""),"",IF(AND('خطة التدريب'!$E12&lt;=DATE(TrainingYear,12,0),'خطة التدريب'!$F12&gt;=DATE(TrainingYear,11,1)),1,""))</f>
        <v/>
      </c>
      <c r="P12" s="34" t="str">
        <f>IF(OR($B12="",'خطة التدريب'!$D12="خلال أيام من التعيين",'خطة التدريب'!$E12="",'خطة التدريب'!$F12=""),"",IF(AND('خطة التدريب'!$E12&lt;=DATE(TrainingYear,13,0),'خطة التدريب'!$F12&gt;=DATE(TrainingYear,12,1)),1,""))</f>
        <v/>
      </c>
      <c r="Q12" s="35">
        <f>IF('خطة التدريب'!$B12="","",'خطة التدريب'!$K12)</f>
        <v>2</v>
      </c>
    </row>
    <row r="13" spans="1:17" ht="19.05" customHeight="1" x14ac:dyDescent="0.3">
      <c r="A13" s="31" t="str">
        <f>IF('خطة التدريب'!$B13="","",'خطة التدريب'!$A13&amp;"")</f>
        <v>المديرون</v>
      </c>
      <c r="B13" s="32" t="str">
        <f>IF('خطة التدريب'!$B13="","",'خطة التدريب'!$B13&amp;"")</f>
        <v>حقوق العمل والاحترام في مكان العمل</v>
      </c>
      <c r="C13" s="33" t="str">
        <f>IF('خطة التدريب'!$B13="","",'خطة التدريب'!$H13&amp;"")</f>
        <v>في قاعة التدريب</v>
      </c>
      <c r="D13" s="33" t="str">
        <f>IF('خطة التدريب'!$B13="","",IF('خطة التدريب'!$D13="خلال أيام من التعيين","خلال "&amp;'خطة التدريب'!$G13&amp;" يومًا من الالتحاق",IF(OR('خطة التدريب'!$E13="",'خطة التدريب'!$F13=""),"حدّد التواريخ",DAY('خطة التدريب'!$E13)&amp;" "&amp;CHOOSE(MONTH('خطة التدريب'!$E13),"يناير","فبراير","مارس","أبريل","مايو","يونيو","يوليو","أغسطس","سبتمبر","أكتوبر","نوفمبر","ديسمبر")&amp;" إلى "&amp;DAY('خطة التدريب'!$F13)&amp;" "&amp;CHOOSE(MONTH('خطة التدريب'!$F13),"يناير","فبراير","مارس","أبريل","مايو","يونيو","يوليو","أغسطس","سبتمبر","أكتوبر","نوفمبر","ديسمبر"))))</f>
        <v>1 سبتمبر إلى 31 أكتوبر</v>
      </c>
      <c r="E13" s="34" t="str">
        <f>IF(OR($B13="",'خطة التدريب'!$D13="خلال أيام من التعيين",'خطة التدريب'!$E13="",'خطة التدريب'!$F13=""),"",IF(AND('خطة التدريب'!$E13&lt;=DATE(TrainingYear,2,0),'خطة التدريب'!$F13&gt;=DATE(TrainingYear,1,1)),1,""))</f>
        <v/>
      </c>
      <c r="F13" s="34" t="str">
        <f>IF(OR($B13="",'خطة التدريب'!$D13="خلال أيام من التعيين",'خطة التدريب'!$E13="",'خطة التدريب'!$F13=""),"",IF(AND('خطة التدريب'!$E13&lt;=DATE(TrainingYear,3,0),'خطة التدريب'!$F13&gt;=DATE(TrainingYear,2,1)),1,""))</f>
        <v/>
      </c>
      <c r="G13" s="34" t="str">
        <f>IF(OR($B13="",'خطة التدريب'!$D13="خلال أيام من التعيين",'خطة التدريب'!$E13="",'خطة التدريب'!$F13=""),"",IF(AND('خطة التدريب'!$E13&lt;=DATE(TrainingYear,4,0),'خطة التدريب'!$F13&gt;=DATE(TrainingYear,3,1)),1,""))</f>
        <v/>
      </c>
      <c r="H13" s="34" t="str">
        <f>IF(OR($B13="",'خطة التدريب'!$D13="خلال أيام من التعيين",'خطة التدريب'!$E13="",'خطة التدريب'!$F13=""),"",IF(AND('خطة التدريب'!$E13&lt;=DATE(TrainingYear,5,0),'خطة التدريب'!$F13&gt;=DATE(TrainingYear,4,1)),1,""))</f>
        <v/>
      </c>
      <c r="I13" s="34" t="str">
        <f>IF(OR($B13="",'خطة التدريب'!$D13="خلال أيام من التعيين",'خطة التدريب'!$E13="",'خطة التدريب'!$F13=""),"",IF(AND('خطة التدريب'!$E13&lt;=DATE(TrainingYear,6,0),'خطة التدريب'!$F13&gt;=DATE(TrainingYear,5,1)),1,""))</f>
        <v/>
      </c>
      <c r="J13" s="34" t="str">
        <f>IF(OR($B13="",'خطة التدريب'!$D13="خلال أيام من التعيين",'خطة التدريب'!$E13="",'خطة التدريب'!$F13=""),"",IF(AND('خطة التدريب'!$E13&lt;=DATE(TrainingYear,7,0),'خطة التدريب'!$F13&gt;=DATE(TrainingYear,6,1)),1,""))</f>
        <v/>
      </c>
      <c r="K13" s="34" t="str">
        <f>IF(OR($B13="",'خطة التدريب'!$D13="خلال أيام من التعيين",'خطة التدريب'!$E13="",'خطة التدريب'!$F13=""),"",IF(AND('خطة التدريب'!$E13&lt;=DATE(TrainingYear,8,0),'خطة التدريب'!$F13&gt;=DATE(TrainingYear,7,1)),1,""))</f>
        <v/>
      </c>
      <c r="L13" s="34" t="str">
        <f>IF(OR($B13="",'خطة التدريب'!$D13="خلال أيام من التعيين",'خطة التدريب'!$E13="",'خطة التدريب'!$F13=""),"",IF(AND('خطة التدريب'!$E13&lt;=DATE(TrainingYear,9,0),'خطة التدريب'!$F13&gt;=DATE(TrainingYear,8,1)),1,""))</f>
        <v/>
      </c>
      <c r="M13" s="34">
        <f>IF(OR($B13="",'خطة التدريب'!$D13="خلال أيام من التعيين",'خطة التدريب'!$E13="",'خطة التدريب'!$F13=""),"",IF(AND('خطة التدريب'!$E13&lt;=DATE(TrainingYear,10,0),'خطة التدريب'!$F13&gt;=DATE(TrainingYear,9,1)),1,""))</f>
        <v>1</v>
      </c>
      <c r="N13" s="34">
        <f>IF(OR($B13="",'خطة التدريب'!$D13="خلال أيام من التعيين",'خطة التدريب'!$E13="",'خطة التدريب'!$F13=""),"",IF(AND('خطة التدريب'!$E13&lt;=DATE(TrainingYear,11,0),'خطة التدريب'!$F13&gt;=DATE(TrainingYear,10,1)),1,""))</f>
        <v>1</v>
      </c>
      <c r="O13" s="34" t="str">
        <f>IF(OR($B13="",'خطة التدريب'!$D13="خلال أيام من التعيين",'خطة التدريب'!$E13="",'خطة التدريب'!$F13=""),"",IF(AND('خطة التدريب'!$E13&lt;=DATE(TrainingYear,12,0),'خطة التدريب'!$F13&gt;=DATE(TrainingYear,11,1)),1,""))</f>
        <v/>
      </c>
      <c r="P13" s="34" t="str">
        <f>IF(OR($B13="",'خطة التدريب'!$D13="خلال أيام من التعيين",'خطة التدريب'!$E13="",'خطة التدريب'!$F13=""),"",IF(AND('خطة التدريب'!$E13&lt;=DATE(TrainingYear,13,0),'خطة التدريب'!$F13&gt;=DATE(TrainingYear,12,1)),1,""))</f>
        <v/>
      </c>
      <c r="Q13" s="35">
        <f>IF('خطة التدريب'!$B13="","",'خطة التدريب'!$K13)</f>
        <v>1</v>
      </c>
    </row>
    <row r="14" spans="1:17" ht="19.05" customHeight="1" x14ac:dyDescent="0.3">
      <c r="A14" s="31" t="str">
        <f>IF('خطة التدريب'!$B14="","",'خطة التدريب'!$A14&amp;"")</f>
        <v>المستودع</v>
      </c>
      <c r="B14" s="32" t="str">
        <f>IF('خطة التدريب'!$B14="","",'خطة التدريب'!$B14&amp;"")</f>
        <v>الإسعافات الأولية</v>
      </c>
      <c r="C14" s="33" t="str">
        <f>IF('خطة التدريب'!$B14="","",'خطة التدريب'!$H14&amp;"")</f>
        <v>تدريب خارجي</v>
      </c>
      <c r="D14" s="33" t="str">
        <f>IF('خطة التدريب'!$B14="","",IF('خطة التدريب'!$D14="خلال أيام من التعيين","خلال "&amp;'خطة التدريب'!$G14&amp;" يومًا من الالتحاق",IF(OR('خطة التدريب'!$E14="",'خطة التدريب'!$F14=""),"حدّد التواريخ",DAY('خطة التدريب'!$E14)&amp;" "&amp;CHOOSE(MONTH('خطة التدريب'!$E14),"يناير","فبراير","مارس","أبريل","مايو","يونيو","يوليو","أغسطس","سبتمبر","أكتوبر","نوفمبر","ديسمبر")&amp;" إلى "&amp;DAY('خطة التدريب'!$F14)&amp;" "&amp;CHOOSE(MONTH('خطة التدريب'!$F14),"يناير","فبراير","مارس","أبريل","مايو","يونيو","يوليو","أغسطس","سبتمبر","أكتوبر","نوفمبر","ديسمبر"))))</f>
        <v>1 أكتوبر إلى 31 أكتوبر</v>
      </c>
      <c r="E14" s="34" t="str">
        <f>IF(OR($B14="",'خطة التدريب'!$D14="خلال أيام من التعيين",'خطة التدريب'!$E14="",'خطة التدريب'!$F14=""),"",IF(AND('خطة التدريب'!$E14&lt;=DATE(TrainingYear,2,0),'خطة التدريب'!$F14&gt;=DATE(TrainingYear,1,1)),1,""))</f>
        <v/>
      </c>
      <c r="F14" s="34" t="str">
        <f>IF(OR($B14="",'خطة التدريب'!$D14="خلال أيام من التعيين",'خطة التدريب'!$E14="",'خطة التدريب'!$F14=""),"",IF(AND('خطة التدريب'!$E14&lt;=DATE(TrainingYear,3,0),'خطة التدريب'!$F14&gt;=DATE(TrainingYear,2,1)),1,""))</f>
        <v/>
      </c>
      <c r="G14" s="34" t="str">
        <f>IF(OR($B14="",'خطة التدريب'!$D14="خلال أيام من التعيين",'خطة التدريب'!$E14="",'خطة التدريب'!$F14=""),"",IF(AND('خطة التدريب'!$E14&lt;=DATE(TrainingYear,4,0),'خطة التدريب'!$F14&gt;=DATE(TrainingYear,3,1)),1,""))</f>
        <v/>
      </c>
      <c r="H14" s="34" t="str">
        <f>IF(OR($B14="",'خطة التدريب'!$D14="خلال أيام من التعيين",'خطة التدريب'!$E14="",'خطة التدريب'!$F14=""),"",IF(AND('خطة التدريب'!$E14&lt;=DATE(TrainingYear,5,0),'خطة التدريب'!$F14&gt;=DATE(TrainingYear,4,1)),1,""))</f>
        <v/>
      </c>
      <c r="I14" s="34" t="str">
        <f>IF(OR($B14="",'خطة التدريب'!$D14="خلال أيام من التعيين",'خطة التدريب'!$E14="",'خطة التدريب'!$F14=""),"",IF(AND('خطة التدريب'!$E14&lt;=DATE(TrainingYear,6,0),'خطة التدريب'!$F14&gt;=DATE(TrainingYear,5,1)),1,""))</f>
        <v/>
      </c>
      <c r="J14" s="34" t="str">
        <f>IF(OR($B14="",'خطة التدريب'!$D14="خلال أيام من التعيين",'خطة التدريب'!$E14="",'خطة التدريب'!$F14=""),"",IF(AND('خطة التدريب'!$E14&lt;=DATE(TrainingYear,7,0),'خطة التدريب'!$F14&gt;=DATE(TrainingYear,6,1)),1,""))</f>
        <v/>
      </c>
      <c r="K14" s="34" t="str">
        <f>IF(OR($B14="",'خطة التدريب'!$D14="خلال أيام من التعيين",'خطة التدريب'!$E14="",'خطة التدريب'!$F14=""),"",IF(AND('خطة التدريب'!$E14&lt;=DATE(TrainingYear,8,0),'خطة التدريب'!$F14&gt;=DATE(TrainingYear,7,1)),1,""))</f>
        <v/>
      </c>
      <c r="L14" s="34" t="str">
        <f>IF(OR($B14="",'خطة التدريب'!$D14="خلال أيام من التعيين",'خطة التدريب'!$E14="",'خطة التدريب'!$F14=""),"",IF(AND('خطة التدريب'!$E14&lt;=DATE(TrainingYear,9,0),'خطة التدريب'!$F14&gt;=DATE(TrainingYear,8,1)),1,""))</f>
        <v/>
      </c>
      <c r="M14" s="34" t="str">
        <f>IF(OR($B14="",'خطة التدريب'!$D14="خلال أيام من التعيين",'خطة التدريب'!$E14="",'خطة التدريب'!$F14=""),"",IF(AND('خطة التدريب'!$E14&lt;=DATE(TrainingYear,10,0),'خطة التدريب'!$F14&gt;=DATE(TrainingYear,9,1)),1,""))</f>
        <v/>
      </c>
      <c r="N14" s="34">
        <f>IF(OR($B14="",'خطة التدريب'!$D14="خلال أيام من التعيين",'خطة التدريب'!$E14="",'خطة التدريب'!$F14=""),"",IF(AND('خطة التدريب'!$E14&lt;=DATE(TrainingYear,11,0),'خطة التدريب'!$F14&gt;=DATE(TrainingYear,10,1)),1,""))</f>
        <v>1</v>
      </c>
      <c r="O14" s="34" t="str">
        <f>IF(OR($B14="",'خطة التدريب'!$D14="خلال أيام من التعيين",'خطة التدريب'!$E14="",'خطة التدريب'!$F14=""),"",IF(AND('خطة التدريب'!$E14&lt;=DATE(TrainingYear,12,0),'خطة التدريب'!$F14&gt;=DATE(TrainingYear,11,1)),1,""))</f>
        <v/>
      </c>
      <c r="P14" s="34" t="str">
        <f>IF(OR($B14="",'خطة التدريب'!$D14="خلال أيام من التعيين",'خطة التدريب'!$E14="",'خطة التدريب'!$F14=""),"",IF(AND('خطة التدريب'!$E14&lt;=DATE(TrainingYear,13,0),'خطة التدريب'!$F14&gt;=DATE(TrainingYear,12,1)),1,""))</f>
        <v/>
      </c>
      <c r="Q14" s="35">
        <f>IF('خطة التدريب'!$B14="","",'خطة التدريب'!$K14)</f>
        <v>2</v>
      </c>
    </row>
    <row r="15" spans="1:17" ht="19.05" customHeight="1" x14ac:dyDescent="0.3">
      <c r="A15" s="31" t="str">
        <f>IF('خطة التدريب'!$B15="","",'خطة التدريب'!$A15&amp;"")</f>
        <v>المديرون</v>
      </c>
      <c r="B15" s="32" t="str">
        <f>IF('خطة التدريب'!$B15="","",'خطة التدريب'!$B15&amp;"")</f>
        <v>مراقب الحريق</v>
      </c>
      <c r="C15" s="33" t="str">
        <f>IF('خطة التدريب'!$B15="","",'خطة التدريب'!$H15&amp;"")</f>
        <v>تدريب خارجي</v>
      </c>
      <c r="D15" s="33" t="str">
        <f>IF('خطة التدريب'!$B15="","",IF('خطة التدريب'!$D15="خلال أيام من التعيين","خلال "&amp;'خطة التدريب'!$G15&amp;" يومًا من الالتحاق",IF(OR('خطة التدريب'!$E15="",'خطة التدريب'!$F15=""),"حدّد التواريخ",DAY('خطة التدريب'!$E15)&amp;" "&amp;CHOOSE(MONTH('خطة التدريب'!$E15),"يناير","فبراير","مارس","أبريل","مايو","يونيو","يوليو","أغسطس","سبتمبر","أكتوبر","نوفمبر","ديسمبر")&amp;" إلى "&amp;DAY('خطة التدريب'!$F15)&amp;" "&amp;CHOOSE(MONTH('خطة التدريب'!$F15),"يناير","فبراير","مارس","أبريل","مايو","يونيو","يوليو","أغسطس","سبتمبر","أكتوبر","نوفمبر","ديسمبر"))))</f>
        <v>1 نوفمبر إلى 30 نوفمبر</v>
      </c>
      <c r="E15" s="34" t="str">
        <f>IF(OR($B15="",'خطة التدريب'!$D15="خلال أيام من التعيين",'خطة التدريب'!$E15="",'خطة التدريب'!$F15=""),"",IF(AND('خطة التدريب'!$E15&lt;=DATE(TrainingYear,2,0),'خطة التدريب'!$F15&gt;=DATE(TrainingYear,1,1)),1,""))</f>
        <v/>
      </c>
      <c r="F15" s="34" t="str">
        <f>IF(OR($B15="",'خطة التدريب'!$D15="خلال أيام من التعيين",'خطة التدريب'!$E15="",'خطة التدريب'!$F15=""),"",IF(AND('خطة التدريب'!$E15&lt;=DATE(TrainingYear,3,0),'خطة التدريب'!$F15&gt;=DATE(TrainingYear,2,1)),1,""))</f>
        <v/>
      </c>
      <c r="G15" s="34" t="str">
        <f>IF(OR($B15="",'خطة التدريب'!$D15="خلال أيام من التعيين",'خطة التدريب'!$E15="",'خطة التدريب'!$F15=""),"",IF(AND('خطة التدريب'!$E15&lt;=DATE(TrainingYear,4,0),'خطة التدريب'!$F15&gt;=DATE(TrainingYear,3,1)),1,""))</f>
        <v/>
      </c>
      <c r="H15" s="34" t="str">
        <f>IF(OR($B15="",'خطة التدريب'!$D15="خلال أيام من التعيين",'خطة التدريب'!$E15="",'خطة التدريب'!$F15=""),"",IF(AND('خطة التدريب'!$E15&lt;=DATE(TrainingYear,5,0),'خطة التدريب'!$F15&gt;=DATE(TrainingYear,4,1)),1,""))</f>
        <v/>
      </c>
      <c r="I15" s="34" t="str">
        <f>IF(OR($B15="",'خطة التدريب'!$D15="خلال أيام من التعيين",'خطة التدريب'!$E15="",'خطة التدريب'!$F15=""),"",IF(AND('خطة التدريب'!$E15&lt;=DATE(TrainingYear,6,0),'خطة التدريب'!$F15&gt;=DATE(TrainingYear,5,1)),1,""))</f>
        <v/>
      </c>
      <c r="J15" s="34" t="str">
        <f>IF(OR($B15="",'خطة التدريب'!$D15="خلال أيام من التعيين",'خطة التدريب'!$E15="",'خطة التدريب'!$F15=""),"",IF(AND('خطة التدريب'!$E15&lt;=DATE(TrainingYear,7,0),'خطة التدريب'!$F15&gt;=DATE(TrainingYear,6,1)),1,""))</f>
        <v/>
      </c>
      <c r="K15" s="34" t="str">
        <f>IF(OR($B15="",'خطة التدريب'!$D15="خلال أيام من التعيين",'خطة التدريب'!$E15="",'خطة التدريب'!$F15=""),"",IF(AND('خطة التدريب'!$E15&lt;=DATE(TrainingYear,8,0),'خطة التدريب'!$F15&gt;=DATE(TrainingYear,7,1)),1,""))</f>
        <v/>
      </c>
      <c r="L15" s="34" t="str">
        <f>IF(OR($B15="",'خطة التدريب'!$D15="خلال أيام من التعيين",'خطة التدريب'!$E15="",'خطة التدريب'!$F15=""),"",IF(AND('خطة التدريب'!$E15&lt;=DATE(TrainingYear,9,0),'خطة التدريب'!$F15&gt;=DATE(TrainingYear,8,1)),1,""))</f>
        <v/>
      </c>
      <c r="M15" s="34" t="str">
        <f>IF(OR($B15="",'خطة التدريب'!$D15="خلال أيام من التعيين",'خطة التدريب'!$E15="",'خطة التدريب'!$F15=""),"",IF(AND('خطة التدريب'!$E15&lt;=DATE(TrainingYear,10,0),'خطة التدريب'!$F15&gt;=DATE(TrainingYear,9,1)),1,""))</f>
        <v/>
      </c>
      <c r="N15" s="34" t="str">
        <f>IF(OR($B15="",'خطة التدريب'!$D15="خلال أيام من التعيين",'خطة التدريب'!$E15="",'خطة التدريب'!$F15=""),"",IF(AND('خطة التدريب'!$E15&lt;=DATE(TrainingYear,11,0),'خطة التدريب'!$F15&gt;=DATE(TrainingYear,10,1)),1,""))</f>
        <v/>
      </c>
      <c r="O15" s="34">
        <f>IF(OR($B15="",'خطة التدريب'!$D15="خلال أيام من التعيين",'خطة التدريب'!$E15="",'خطة التدريب'!$F15=""),"",IF(AND('خطة التدريب'!$E15&lt;=DATE(TrainingYear,12,0),'خطة التدريب'!$F15&gt;=DATE(TrainingYear,11,1)),1,""))</f>
        <v>1</v>
      </c>
      <c r="P15" s="34" t="str">
        <f>IF(OR($B15="",'خطة التدريب'!$D15="خلال أيام من التعيين",'خطة التدريب'!$E15="",'خطة التدريب'!$F15=""),"",IF(AND('خطة التدريب'!$E15&lt;=DATE(TrainingYear,13,0),'خطة التدريب'!$F15&gt;=DATE(TrainingYear,12,1)),1,""))</f>
        <v/>
      </c>
      <c r="Q15" s="35">
        <f>IF('خطة التدريب'!$B15="","",'خطة التدريب'!$K15)</f>
        <v>1</v>
      </c>
    </row>
    <row r="16" spans="1:17" ht="19.05" customHeight="1" x14ac:dyDescent="0.3">
      <c r="A16" s="31" t="str">
        <f>IF('خطة التدريب'!$B16="","",'خطة التدريب'!$A16&amp;"")</f>
        <v/>
      </c>
      <c r="B16" s="32" t="str">
        <f>IF('خطة التدريب'!$B16="","",'خطة التدريب'!$B16&amp;"")</f>
        <v/>
      </c>
      <c r="C16" s="33" t="str">
        <f>IF('خطة التدريب'!$B16="","",'خطة التدريب'!$H16&amp;"")</f>
        <v/>
      </c>
      <c r="D16" s="33" t="str">
        <f>IF('خطة التدريب'!$B16="","",IF('خطة التدريب'!$D16="خلال أيام من التعيين","خلال "&amp;'خطة التدريب'!$G16&amp;" يومًا من الالتحاق",IF(OR('خطة التدريب'!$E16="",'خطة التدريب'!$F16=""),"حدّد التواريخ",DAY('خطة التدريب'!$E16)&amp;" "&amp;CHOOSE(MONTH('خطة التدريب'!$E16),"يناير","فبراير","مارس","أبريل","مايو","يونيو","يوليو","أغسطس","سبتمبر","أكتوبر","نوفمبر","ديسمبر")&amp;" إلى "&amp;DAY('خطة التدريب'!$F16)&amp;" "&amp;CHOOSE(MONTH('خطة التدريب'!$F16),"يناير","فبراير","مارس","أبريل","مايو","يونيو","يوليو","أغسطس","سبتمبر","أكتوبر","نوفمبر","ديسمبر"))))</f>
        <v/>
      </c>
      <c r="E16" s="34" t="str">
        <f>IF(OR($B16="",'خطة التدريب'!$D16="خلال أيام من التعيين",'خطة التدريب'!$E16="",'خطة التدريب'!$F16=""),"",IF(AND('خطة التدريب'!$E16&lt;=DATE(TrainingYear,2,0),'خطة التدريب'!$F16&gt;=DATE(TrainingYear,1,1)),1,""))</f>
        <v/>
      </c>
      <c r="F16" s="34" t="str">
        <f>IF(OR($B16="",'خطة التدريب'!$D16="خلال أيام من التعيين",'خطة التدريب'!$E16="",'خطة التدريب'!$F16=""),"",IF(AND('خطة التدريب'!$E16&lt;=DATE(TrainingYear,3,0),'خطة التدريب'!$F16&gt;=DATE(TrainingYear,2,1)),1,""))</f>
        <v/>
      </c>
      <c r="G16" s="34" t="str">
        <f>IF(OR($B16="",'خطة التدريب'!$D16="خلال أيام من التعيين",'خطة التدريب'!$E16="",'خطة التدريب'!$F16=""),"",IF(AND('خطة التدريب'!$E16&lt;=DATE(TrainingYear,4,0),'خطة التدريب'!$F16&gt;=DATE(TrainingYear,3,1)),1,""))</f>
        <v/>
      </c>
      <c r="H16" s="34" t="str">
        <f>IF(OR($B16="",'خطة التدريب'!$D16="خلال أيام من التعيين",'خطة التدريب'!$E16="",'خطة التدريب'!$F16=""),"",IF(AND('خطة التدريب'!$E16&lt;=DATE(TrainingYear,5,0),'خطة التدريب'!$F16&gt;=DATE(TrainingYear,4,1)),1,""))</f>
        <v/>
      </c>
      <c r="I16" s="34" t="str">
        <f>IF(OR($B16="",'خطة التدريب'!$D16="خلال أيام من التعيين",'خطة التدريب'!$E16="",'خطة التدريب'!$F16=""),"",IF(AND('خطة التدريب'!$E16&lt;=DATE(TrainingYear,6,0),'خطة التدريب'!$F16&gt;=DATE(TrainingYear,5,1)),1,""))</f>
        <v/>
      </c>
      <c r="J16" s="34" t="str">
        <f>IF(OR($B16="",'خطة التدريب'!$D16="خلال أيام من التعيين",'خطة التدريب'!$E16="",'خطة التدريب'!$F16=""),"",IF(AND('خطة التدريب'!$E16&lt;=DATE(TrainingYear,7,0),'خطة التدريب'!$F16&gt;=DATE(TrainingYear,6,1)),1,""))</f>
        <v/>
      </c>
      <c r="K16" s="34" t="str">
        <f>IF(OR($B16="",'خطة التدريب'!$D16="خلال أيام من التعيين",'خطة التدريب'!$E16="",'خطة التدريب'!$F16=""),"",IF(AND('خطة التدريب'!$E16&lt;=DATE(TrainingYear,8,0),'خطة التدريب'!$F16&gt;=DATE(TrainingYear,7,1)),1,""))</f>
        <v/>
      </c>
      <c r="L16" s="34" t="str">
        <f>IF(OR($B16="",'خطة التدريب'!$D16="خلال أيام من التعيين",'خطة التدريب'!$E16="",'خطة التدريب'!$F16=""),"",IF(AND('خطة التدريب'!$E16&lt;=DATE(TrainingYear,9,0),'خطة التدريب'!$F16&gt;=DATE(TrainingYear,8,1)),1,""))</f>
        <v/>
      </c>
      <c r="M16" s="34" t="str">
        <f>IF(OR($B16="",'خطة التدريب'!$D16="خلال أيام من التعيين",'خطة التدريب'!$E16="",'خطة التدريب'!$F16=""),"",IF(AND('خطة التدريب'!$E16&lt;=DATE(TrainingYear,10,0),'خطة التدريب'!$F16&gt;=DATE(TrainingYear,9,1)),1,""))</f>
        <v/>
      </c>
      <c r="N16" s="34" t="str">
        <f>IF(OR($B16="",'خطة التدريب'!$D16="خلال أيام من التعيين",'خطة التدريب'!$E16="",'خطة التدريب'!$F16=""),"",IF(AND('خطة التدريب'!$E16&lt;=DATE(TrainingYear,11,0),'خطة التدريب'!$F16&gt;=DATE(TrainingYear,10,1)),1,""))</f>
        <v/>
      </c>
      <c r="O16" s="34" t="str">
        <f>IF(OR($B16="",'خطة التدريب'!$D16="خلال أيام من التعيين",'خطة التدريب'!$E16="",'خطة التدريب'!$F16=""),"",IF(AND('خطة التدريب'!$E16&lt;=DATE(TrainingYear,12,0),'خطة التدريب'!$F16&gt;=DATE(TrainingYear,11,1)),1,""))</f>
        <v/>
      </c>
      <c r="P16" s="34" t="str">
        <f>IF(OR($B16="",'خطة التدريب'!$D16="خلال أيام من التعيين",'خطة التدريب'!$E16="",'خطة التدريب'!$F16=""),"",IF(AND('خطة التدريب'!$E16&lt;=DATE(TrainingYear,13,0),'خطة التدريب'!$F16&gt;=DATE(TrainingYear,12,1)),1,""))</f>
        <v/>
      </c>
      <c r="Q16" s="35" t="str">
        <f>IF('خطة التدريب'!$B16="","",'خطة التدريب'!$K16)</f>
        <v/>
      </c>
    </row>
    <row r="17" spans="1:17" ht="19.05" customHeight="1" x14ac:dyDescent="0.3">
      <c r="A17" s="31" t="str">
        <f>IF('خطة التدريب'!$B17="","",'خطة التدريب'!$A17&amp;"")</f>
        <v/>
      </c>
      <c r="B17" s="32" t="str">
        <f>IF('خطة التدريب'!$B17="","",'خطة التدريب'!$B17&amp;"")</f>
        <v/>
      </c>
      <c r="C17" s="33" t="str">
        <f>IF('خطة التدريب'!$B17="","",'خطة التدريب'!$H17&amp;"")</f>
        <v/>
      </c>
      <c r="D17" s="33" t="str">
        <f>IF('خطة التدريب'!$B17="","",IF('خطة التدريب'!$D17="خلال أيام من التعيين","خلال "&amp;'خطة التدريب'!$G17&amp;" يومًا من الالتحاق",IF(OR('خطة التدريب'!$E17="",'خطة التدريب'!$F17=""),"حدّد التواريخ",DAY('خطة التدريب'!$E17)&amp;" "&amp;CHOOSE(MONTH('خطة التدريب'!$E17),"يناير","فبراير","مارس","أبريل","مايو","يونيو","يوليو","أغسطس","سبتمبر","أكتوبر","نوفمبر","ديسمبر")&amp;" إلى "&amp;DAY('خطة التدريب'!$F17)&amp;" "&amp;CHOOSE(MONTH('خطة التدريب'!$F17),"يناير","فبراير","مارس","أبريل","مايو","يونيو","يوليو","أغسطس","سبتمبر","أكتوبر","نوفمبر","ديسمبر"))))</f>
        <v/>
      </c>
      <c r="E17" s="34" t="str">
        <f>IF(OR($B17="",'خطة التدريب'!$D17="خلال أيام من التعيين",'خطة التدريب'!$E17="",'خطة التدريب'!$F17=""),"",IF(AND('خطة التدريب'!$E17&lt;=DATE(TrainingYear,2,0),'خطة التدريب'!$F17&gt;=DATE(TrainingYear,1,1)),1,""))</f>
        <v/>
      </c>
      <c r="F17" s="34" t="str">
        <f>IF(OR($B17="",'خطة التدريب'!$D17="خلال أيام من التعيين",'خطة التدريب'!$E17="",'خطة التدريب'!$F17=""),"",IF(AND('خطة التدريب'!$E17&lt;=DATE(TrainingYear,3,0),'خطة التدريب'!$F17&gt;=DATE(TrainingYear,2,1)),1,""))</f>
        <v/>
      </c>
      <c r="G17" s="34" t="str">
        <f>IF(OR($B17="",'خطة التدريب'!$D17="خلال أيام من التعيين",'خطة التدريب'!$E17="",'خطة التدريب'!$F17=""),"",IF(AND('خطة التدريب'!$E17&lt;=DATE(TrainingYear,4,0),'خطة التدريب'!$F17&gt;=DATE(TrainingYear,3,1)),1,""))</f>
        <v/>
      </c>
      <c r="H17" s="34" t="str">
        <f>IF(OR($B17="",'خطة التدريب'!$D17="خلال أيام من التعيين",'خطة التدريب'!$E17="",'خطة التدريب'!$F17=""),"",IF(AND('خطة التدريب'!$E17&lt;=DATE(TrainingYear,5,0),'خطة التدريب'!$F17&gt;=DATE(TrainingYear,4,1)),1,""))</f>
        <v/>
      </c>
      <c r="I17" s="34" t="str">
        <f>IF(OR($B17="",'خطة التدريب'!$D17="خلال أيام من التعيين",'خطة التدريب'!$E17="",'خطة التدريب'!$F17=""),"",IF(AND('خطة التدريب'!$E17&lt;=DATE(TrainingYear,6,0),'خطة التدريب'!$F17&gt;=DATE(TrainingYear,5,1)),1,""))</f>
        <v/>
      </c>
      <c r="J17" s="34" t="str">
        <f>IF(OR($B17="",'خطة التدريب'!$D17="خلال أيام من التعيين",'خطة التدريب'!$E17="",'خطة التدريب'!$F17=""),"",IF(AND('خطة التدريب'!$E17&lt;=DATE(TrainingYear,7,0),'خطة التدريب'!$F17&gt;=DATE(TrainingYear,6,1)),1,""))</f>
        <v/>
      </c>
      <c r="K17" s="34" t="str">
        <f>IF(OR($B17="",'خطة التدريب'!$D17="خلال أيام من التعيين",'خطة التدريب'!$E17="",'خطة التدريب'!$F17=""),"",IF(AND('خطة التدريب'!$E17&lt;=DATE(TrainingYear,8,0),'خطة التدريب'!$F17&gt;=DATE(TrainingYear,7,1)),1,""))</f>
        <v/>
      </c>
      <c r="L17" s="34" t="str">
        <f>IF(OR($B17="",'خطة التدريب'!$D17="خلال أيام من التعيين",'خطة التدريب'!$E17="",'خطة التدريب'!$F17=""),"",IF(AND('خطة التدريب'!$E17&lt;=DATE(TrainingYear,9,0),'خطة التدريب'!$F17&gt;=DATE(TrainingYear,8,1)),1,""))</f>
        <v/>
      </c>
      <c r="M17" s="34" t="str">
        <f>IF(OR($B17="",'خطة التدريب'!$D17="خلال أيام من التعيين",'خطة التدريب'!$E17="",'خطة التدريب'!$F17=""),"",IF(AND('خطة التدريب'!$E17&lt;=DATE(TrainingYear,10,0),'خطة التدريب'!$F17&gt;=DATE(TrainingYear,9,1)),1,""))</f>
        <v/>
      </c>
      <c r="N17" s="34" t="str">
        <f>IF(OR($B17="",'خطة التدريب'!$D17="خلال أيام من التعيين",'خطة التدريب'!$E17="",'خطة التدريب'!$F17=""),"",IF(AND('خطة التدريب'!$E17&lt;=DATE(TrainingYear,11,0),'خطة التدريب'!$F17&gt;=DATE(TrainingYear,10,1)),1,""))</f>
        <v/>
      </c>
      <c r="O17" s="34" t="str">
        <f>IF(OR($B17="",'خطة التدريب'!$D17="خلال أيام من التعيين",'خطة التدريب'!$E17="",'خطة التدريب'!$F17=""),"",IF(AND('خطة التدريب'!$E17&lt;=DATE(TrainingYear,12,0),'خطة التدريب'!$F17&gt;=DATE(TrainingYear,11,1)),1,""))</f>
        <v/>
      </c>
      <c r="P17" s="34" t="str">
        <f>IF(OR($B17="",'خطة التدريب'!$D17="خلال أيام من التعيين",'خطة التدريب'!$E17="",'خطة التدريب'!$F17=""),"",IF(AND('خطة التدريب'!$E17&lt;=DATE(TrainingYear,13,0),'خطة التدريب'!$F17&gt;=DATE(TrainingYear,12,1)),1,""))</f>
        <v/>
      </c>
      <c r="Q17" s="35" t="str">
        <f>IF('خطة التدريب'!$B17="","",'خطة التدريب'!$K17)</f>
        <v/>
      </c>
    </row>
    <row r="18" spans="1:17" ht="19.05" customHeight="1" x14ac:dyDescent="0.3">
      <c r="A18" s="31" t="str">
        <f>IF('خطة التدريب'!$B18="","",'خطة التدريب'!$A18&amp;"")</f>
        <v/>
      </c>
      <c r="B18" s="32" t="str">
        <f>IF('خطة التدريب'!$B18="","",'خطة التدريب'!$B18&amp;"")</f>
        <v/>
      </c>
      <c r="C18" s="33" t="str">
        <f>IF('خطة التدريب'!$B18="","",'خطة التدريب'!$H18&amp;"")</f>
        <v/>
      </c>
      <c r="D18" s="33" t="str">
        <f>IF('خطة التدريب'!$B18="","",IF('خطة التدريب'!$D18="خلال أيام من التعيين","خلال "&amp;'خطة التدريب'!$G18&amp;" يومًا من الالتحاق",IF(OR('خطة التدريب'!$E18="",'خطة التدريب'!$F18=""),"حدّد التواريخ",DAY('خطة التدريب'!$E18)&amp;" "&amp;CHOOSE(MONTH('خطة التدريب'!$E18),"يناير","فبراير","مارس","أبريل","مايو","يونيو","يوليو","أغسطس","سبتمبر","أكتوبر","نوفمبر","ديسمبر")&amp;" إلى "&amp;DAY('خطة التدريب'!$F18)&amp;" "&amp;CHOOSE(MONTH('خطة التدريب'!$F18),"يناير","فبراير","مارس","أبريل","مايو","يونيو","يوليو","أغسطس","سبتمبر","أكتوبر","نوفمبر","ديسمبر"))))</f>
        <v/>
      </c>
      <c r="E18" s="34" t="str">
        <f>IF(OR($B18="",'خطة التدريب'!$D18="خلال أيام من التعيين",'خطة التدريب'!$E18="",'خطة التدريب'!$F18=""),"",IF(AND('خطة التدريب'!$E18&lt;=DATE(TrainingYear,2,0),'خطة التدريب'!$F18&gt;=DATE(TrainingYear,1,1)),1,""))</f>
        <v/>
      </c>
      <c r="F18" s="34" t="str">
        <f>IF(OR($B18="",'خطة التدريب'!$D18="خلال أيام من التعيين",'خطة التدريب'!$E18="",'خطة التدريب'!$F18=""),"",IF(AND('خطة التدريب'!$E18&lt;=DATE(TrainingYear,3,0),'خطة التدريب'!$F18&gt;=DATE(TrainingYear,2,1)),1,""))</f>
        <v/>
      </c>
      <c r="G18" s="34" t="str">
        <f>IF(OR($B18="",'خطة التدريب'!$D18="خلال أيام من التعيين",'خطة التدريب'!$E18="",'خطة التدريب'!$F18=""),"",IF(AND('خطة التدريب'!$E18&lt;=DATE(TrainingYear,4,0),'خطة التدريب'!$F18&gt;=DATE(TrainingYear,3,1)),1,""))</f>
        <v/>
      </c>
      <c r="H18" s="34" t="str">
        <f>IF(OR($B18="",'خطة التدريب'!$D18="خلال أيام من التعيين",'خطة التدريب'!$E18="",'خطة التدريب'!$F18=""),"",IF(AND('خطة التدريب'!$E18&lt;=DATE(TrainingYear,5,0),'خطة التدريب'!$F18&gt;=DATE(TrainingYear,4,1)),1,""))</f>
        <v/>
      </c>
      <c r="I18" s="34" t="str">
        <f>IF(OR($B18="",'خطة التدريب'!$D18="خلال أيام من التعيين",'خطة التدريب'!$E18="",'خطة التدريب'!$F18=""),"",IF(AND('خطة التدريب'!$E18&lt;=DATE(TrainingYear,6,0),'خطة التدريب'!$F18&gt;=DATE(TrainingYear,5,1)),1,""))</f>
        <v/>
      </c>
      <c r="J18" s="34" t="str">
        <f>IF(OR($B18="",'خطة التدريب'!$D18="خلال أيام من التعيين",'خطة التدريب'!$E18="",'خطة التدريب'!$F18=""),"",IF(AND('خطة التدريب'!$E18&lt;=DATE(TrainingYear,7,0),'خطة التدريب'!$F18&gt;=DATE(TrainingYear,6,1)),1,""))</f>
        <v/>
      </c>
      <c r="K18" s="34" t="str">
        <f>IF(OR($B18="",'خطة التدريب'!$D18="خلال أيام من التعيين",'خطة التدريب'!$E18="",'خطة التدريب'!$F18=""),"",IF(AND('خطة التدريب'!$E18&lt;=DATE(TrainingYear,8,0),'خطة التدريب'!$F18&gt;=DATE(TrainingYear,7,1)),1,""))</f>
        <v/>
      </c>
      <c r="L18" s="34" t="str">
        <f>IF(OR($B18="",'خطة التدريب'!$D18="خلال أيام من التعيين",'خطة التدريب'!$E18="",'خطة التدريب'!$F18=""),"",IF(AND('خطة التدريب'!$E18&lt;=DATE(TrainingYear,9,0),'خطة التدريب'!$F18&gt;=DATE(TrainingYear,8,1)),1,""))</f>
        <v/>
      </c>
      <c r="M18" s="34" t="str">
        <f>IF(OR($B18="",'خطة التدريب'!$D18="خلال أيام من التعيين",'خطة التدريب'!$E18="",'خطة التدريب'!$F18=""),"",IF(AND('خطة التدريب'!$E18&lt;=DATE(TrainingYear,10,0),'خطة التدريب'!$F18&gt;=DATE(TrainingYear,9,1)),1,""))</f>
        <v/>
      </c>
      <c r="N18" s="34" t="str">
        <f>IF(OR($B18="",'خطة التدريب'!$D18="خلال أيام من التعيين",'خطة التدريب'!$E18="",'خطة التدريب'!$F18=""),"",IF(AND('خطة التدريب'!$E18&lt;=DATE(TrainingYear,11,0),'خطة التدريب'!$F18&gt;=DATE(TrainingYear,10,1)),1,""))</f>
        <v/>
      </c>
      <c r="O18" s="34" t="str">
        <f>IF(OR($B18="",'خطة التدريب'!$D18="خلال أيام من التعيين",'خطة التدريب'!$E18="",'خطة التدريب'!$F18=""),"",IF(AND('خطة التدريب'!$E18&lt;=DATE(TrainingYear,12,0),'خطة التدريب'!$F18&gt;=DATE(TrainingYear,11,1)),1,""))</f>
        <v/>
      </c>
      <c r="P18" s="34" t="str">
        <f>IF(OR($B18="",'خطة التدريب'!$D18="خلال أيام من التعيين",'خطة التدريب'!$E18="",'خطة التدريب'!$F18=""),"",IF(AND('خطة التدريب'!$E18&lt;=DATE(TrainingYear,13,0),'خطة التدريب'!$F18&gt;=DATE(TrainingYear,12,1)),1,""))</f>
        <v/>
      </c>
      <c r="Q18" s="35" t="str">
        <f>IF('خطة التدريب'!$B18="","",'خطة التدريب'!$K18)</f>
        <v/>
      </c>
    </row>
    <row r="19" spans="1:17" ht="19.05" customHeight="1" x14ac:dyDescent="0.3">
      <c r="A19" s="31" t="str">
        <f>IF('خطة التدريب'!$B19="","",'خطة التدريب'!$A19&amp;"")</f>
        <v/>
      </c>
      <c r="B19" s="32" t="str">
        <f>IF('خطة التدريب'!$B19="","",'خطة التدريب'!$B19&amp;"")</f>
        <v/>
      </c>
      <c r="C19" s="33" t="str">
        <f>IF('خطة التدريب'!$B19="","",'خطة التدريب'!$H19&amp;"")</f>
        <v/>
      </c>
      <c r="D19" s="33" t="str">
        <f>IF('خطة التدريب'!$B19="","",IF('خطة التدريب'!$D19="خلال أيام من التعيين","خلال "&amp;'خطة التدريب'!$G19&amp;" يومًا من الالتحاق",IF(OR('خطة التدريب'!$E19="",'خطة التدريب'!$F19=""),"حدّد التواريخ",DAY('خطة التدريب'!$E19)&amp;" "&amp;CHOOSE(MONTH('خطة التدريب'!$E19),"يناير","فبراير","مارس","أبريل","مايو","يونيو","يوليو","أغسطس","سبتمبر","أكتوبر","نوفمبر","ديسمبر")&amp;" إلى "&amp;DAY('خطة التدريب'!$F19)&amp;" "&amp;CHOOSE(MONTH('خطة التدريب'!$F19),"يناير","فبراير","مارس","أبريل","مايو","يونيو","يوليو","أغسطس","سبتمبر","أكتوبر","نوفمبر","ديسمبر"))))</f>
        <v/>
      </c>
      <c r="E19" s="34" t="str">
        <f>IF(OR($B19="",'خطة التدريب'!$D19="خلال أيام من التعيين",'خطة التدريب'!$E19="",'خطة التدريب'!$F19=""),"",IF(AND('خطة التدريب'!$E19&lt;=DATE(TrainingYear,2,0),'خطة التدريب'!$F19&gt;=DATE(TrainingYear,1,1)),1,""))</f>
        <v/>
      </c>
      <c r="F19" s="34" t="str">
        <f>IF(OR($B19="",'خطة التدريب'!$D19="خلال أيام من التعيين",'خطة التدريب'!$E19="",'خطة التدريب'!$F19=""),"",IF(AND('خطة التدريب'!$E19&lt;=DATE(TrainingYear,3,0),'خطة التدريب'!$F19&gt;=DATE(TrainingYear,2,1)),1,""))</f>
        <v/>
      </c>
      <c r="G19" s="34" t="str">
        <f>IF(OR($B19="",'خطة التدريب'!$D19="خلال أيام من التعيين",'خطة التدريب'!$E19="",'خطة التدريب'!$F19=""),"",IF(AND('خطة التدريب'!$E19&lt;=DATE(TrainingYear,4,0),'خطة التدريب'!$F19&gt;=DATE(TrainingYear,3,1)),1,""))</f>
        <v/>
      </c>
      <c r="H19" s="34" t="str">
        <f>IF(OR($B19="",'خطة التدريب'!$D19="خلال أيام من التعيين",'خطة التدريب'!$E19="",'خطة التدريب'!$F19=""),"",IF(AND('خطة التدريب'!$E19&lt;=DATE(TrainingYear,5,0),'خطة التدريب'!$F19&gt;=DATE(TrainingYear,4,1)),1,""))</f>
        <v/>
      </c>
      <c r="I19" s="34" t="str">
        <f>IF(OR($B19="",'خطة التدريب'!$D19="خلال أيام من التعيين",'خطة التدريب'!$E19="",'خطة التدريب'!$F19=""),"",IF(AND('خطة التدريب'!$E19&lt;=DATE(TrainingYear,6,0),'خطة التدريب'!$F19&gt;=DATE(TrainingYear,5,1)),1,""))</f>
        <v/>
      </c>
      <c r="J19" s="34" t="str">
        <f>IF(OR($B19="",'خطة التدريب'!$D19="خلال أيام من التعيين",'خطة التدريب'!$E19="",'خطة التدريب'!$F19=""),"",IF(AND('خطة التدريب'!$E19&lt;=DATE(TrainingYear,7,0),'خطة التدريب'!$F19&gt;=DATE(TrainingYear,6,1)),1,""))</f>
        <v/>
      </c>
      <c r="K19" s="34" t="str">
        <f>IF(OR($B19="",'خطة التدريب'!$D19="خلال أيام من التعيين",'خطة التدريب'!$E19="",'خطة التدريب'!$F19=""),"",IF(AND('خطة التدريب'!$E19&lt;=DATE(TrainingYear,8,0),'خطة التدريب'!$F19&gt;=DATE(TrainingYear,7,1)),1,""))</f>
        <v/>
      </c>
      <c r="L19" s="34" t="str">
        <f>IF(OR($B19="",'خطة التدريب'!$D19="خلال أيام من التعيين",'خطة التدريب'!$E19="",'خطة التدريب'!$F19=""),"",IF(AND('خطة التدريب'!$E19&lt;=DATE(TrainingYear,9,0),'خطة التدريب'!$F19&gt;=DATE(TrainingYear,8,1)),1,""))</f>
        <v/>
      </c>
      <c r="M19" s="34" t="str">
        <f>IF(OR($B19="",'خطة التدريب'!$D19="خلال أيام من التعيين",'خطة التدريب'!$E19="",'خطة التدريب'!$F19=""),"",IF(AND('خطة التدريب'!$E19&lt;=DATE(TrainingYear,10,0),'خطة التدريب'!$F19&gt;=DATE(TrainingYear,9,1)),1,""))</f>
        <v/>
      </c>
      <c r="N19" s="34" t="str">
        <f>IF(OR($B19="",'خطة التدريب'!$D19="خلال أيام من التعيين",'خطة التدريب'!$E19="",'خطة التدريب'!$F19=""),"",IF(AND('خطة التدريب'!$E19&lt;=DATE(TrainingYear,11,0),'خطة التدريب'!$F19&gt;=DATE(TrainingYear,10,1)),1,""))</f>
        <v/>
      </c>
      <c r="O19" s="34" t="str">
        <f>IF(OR($B19="",'خطة التدريب'!$D19="خلال أيام من التعيين",'خطة التدريب'!$E19="",'خطة التدريب'!$F19=""),"",IF(AND('خطة التدريب'!$E19&lt;=DATE(TrainingYear,12,0),'خطة التدريب'!$F19&gt;=DATE(TrainingYear,11,1)),1,""))</f>
        <v/>
      </c>
      <c r="P19" s="34" t="str">
        <f>IF(OR($B19="",'خطة التدريب'!$D19="خلال أيام من التعيين",'خطة التدريب'!$E19="",'خطة التدريب'!$F19=""),"",IF(AND('خطة التدريب'!$E19&lt;=DATE(TrainingYear,13,0),'خطة التدريب'!$F19&gt;=DATE(TrainingYear,12,1)),1,""))</f>
        <v/>
      </c>
      <c r="Q19" s="35" t="str">
        <f>IF('خطة التدريب'!$B19="","",'خطة التدريب'!$K19)</f>
        <v/>
      </c>
    </row>
    <row r="20" spans="1:17" ht="19.05" customHeight="1" x14ac:dyDescent="0.3">
      <c r="A20" s="31" t="str">
        <f>IF('خطة التدريب'!$B20="","",'خطة التدريب'!$A20&amp;"")</f>
        <v/>
      </c>
      <c r="B20" s="32" t="str">
        <f>IF('خطة التدريب'!$B20="","",'خطة التدريب'!$B20&amp;"")</f>
        <v/>
      </c>
      <c r="C20" s="33" t="str">
        <f>IF('خطة التدريب'!$B20="","",'خطة التدريب'!$H20&amp;"")</f>
        <v/>
      </c>
      <c r="D20" s="33" t="str">
        <f>IF('خطة التدريب'!$B20="","",IF('خطة التدريب'!$D20="خلال أيام من التعيين","خلال "&amp;'خطة التدريب'!$G20&amp;" يومًا من الالتحاق",IF(OR('خطة التدريب'!$E20="",'خطة التدريب'!$F20=""),"حدّد التواريخ",DAY('خطة التدريب'!$E20)&amp;" "&amp;CHOOSE(MONTH('خطة التدريب'!$E20),"يناير","فبراير","مارس","أبريل","مايو","يونيو","يوليو","أغسطس","سبتمبر","أكتوبر","نوفمبر","ديسمبر")&amp;" إلى "&amp;DAY('خطة التدريب'!$F20)&amp;" "&amp;CHOOSE(MONTH('خطة التدريب'!$F20),"يناير","فبراير","مارس","أبريل","مايو","يونيو","يوليو","أغسطس","سبتمبر","أكتوبر","نوفمبر","ديسمبر"))))</f>
        <v/>
      </c>
      <c r="E20" s="34" t="str">
        <f>IF(OR($B20="",'خطة التدريب'!$D20="خلال أيام من التعيين",'خطة التدريب'!$E20="",'خطة التدريب'!$F20=""),"",IF(AND('خطة التدريب'!$E20&lt;=DATE(TrainingYear,2,0),'خطة التدريب'!$F20&gt;=DATE(TrainingYear,1,1)),1,""))</f>
        <v/>
      </c>
      <c r="F20" s="34" t="str">
        <f>IF(OR($B20="",'خطة التدريب'!$D20="خلال أيام من التعيين",'خطة التدريب'!$E20="",'خطة التدريب'!$F20=""),"",IF(AND('خطة التدريب'!$E20&lt;=DATE(TrainingYear,3,0),'خطة التدريب'!$F20&gt;=DATE(TrainingYear,2,1)),1,""))</f>
        <v/>
      </c>
      <c r="G20" s="34" t="str">
        <f>IF(OR($B20="",'خطة التدريب'!$D20="خلال أيام من التعيين",'خطة التدريب'!$E20="",'خطة التدريب'!$F20=""),"",IF(AND('خطة التدريب'!$E20&lt;=DATE(TrainingYear,4,0),'خطة التدريب'!$F20&gt;=DATE(TrainingYear,3,1)),1,""))</f>
        <v/>
      </c>
      <c r="H20" s="34" t="str">
        <f>IF(OR($B20="",'خطة التدريب'!$D20="خلال أيام من التعيين",'خطة التدريب'!$E20="",'خطة التدريب'!$F20=""),"",IF(AND('خطة التدريب'!$E20&lt;=DATE(TrainingYear,5,0),'خطة التدريب'!$F20&gt;=DATE(TrainingYear,4,1)),1,""))</f>
        <v/>
      </c>
      <c r="I20" s="34" t="str">
        <f>IF(OR($B20="",'خطة التدريب'!$D20="خلال أيام من التعيين",'خطة التدريب'!$E20="",'خطة التدريب'!$F20=""),"",IF(AND('خطة التدريب'!$E20&lt;=DATE(TrainingYear,6,0),'خطة التدريب'!$F20&gt;=DATE(TrainingYear,5,1)),1,""))</f>
        <v/>
      </c>
      <c r="J20" s="34" t="str">
        <f>IF(OR($B20="",'خطة التدريب'!$D20="خلال أيام من التعيين",'خطة التدريب'!$E20="",'خطة التدريب'!$F20=""),"",IF(AND('خطة التدريب'!$E20&lt;=DATE(TrainingYear,7,0),'خطة التدريب'!$F20&gt;=DATE(TrainingYear,6,1)),1,""))</f>
        <v/>
      </c>
      <c r="K20" s="34" t="str">
        <f>IF(OR($B20="",'خطة التدريب'!$D20="خلال أيام من التعيين",'خطة التدريب'!$E20="",'خطة التدريب'!$F20=""),"",IF(AND('خطة التدريب'!$E20&lt;=DATE(TrainingYear,8,0),'خطة التدريب'!$F20&gt;=DATE(TrainingYear,7,1)),1,""))</f>
        <v/>
      </c>
      <c r="L20" s="34" t="str">
        <f>IF(OR($B20="",'خطة التدريب'!$D20="خلال أيام من التعيين",'خطة التدريب'!$E20="",'خطة التدريب'!$F20=""),"",IF(AND('خطة التدريب'!$E20&lt;=DATE(TrainingYear,9,0),'خطة التدريب'!$F20&gt;=DATE(TrainingYear,8,1)),1,""))</f>
        <v/>
      </c>
      <c r="M20" s="34" t="str">
        <f>IF(OR($B20="",'خطة التدريب'!$D20="خلال أيام من التعيين",'خطة التدريب'!$E20="",'خطة التدريب'!$F20=""),"",IF(AND('خطة التدريب'!$E20&lt;=DATE(TrainingYear,10,0),'خطة التدريب'!$F20&gt;=DATE(TrainingYear,9,1)),1,""))</f>
        <v/>
      </c>
      <c r="N20" s="34" t="str">
        <f>IF(OR($B20="",'خطة التدريب'!$D20="خلال أيام من التعيين",'خطة التدريب'!$E20="",'خطة التدريب'!$F20=""),"",IF(AND('خطة التدريب'!$E20&lt;=DATE(TrainingYear,11,0),'خطة التدريب'!$F20&gt;=DATE(TrainingYear,10,1)),1,""))</f>
        <v/>
      </c>
      <c r="O20" s="34" t="str">
        <f>IF(OR($B20="",'خطة التدريب'!$D20="خلال أيام من التعيين",'خطة التدريب'!$E20="",'خطة التدريب'!$F20=""),"",IF(AND('خطة التدريب'!$E20&lt;=DATE(TrainingYear,12,0),'خطة التدريب'!$F20&gt;=DATE(TrainingYear,11,1)),1,""))</f>
        <v/>
      </c>
      <c r="P20" s="34" t="str">
        <f>IF(OR($B20="",'خطة التدريب'!$D20="خلال أيام من التعيين",'خطة التدريب'!$E20="",'خطة التدريب'!$F20=""),"",IF(AND('خطة التدريب'!$E20&lt;=DATE(TrainingYear,13,0),'خطة التدريب'!$F20&gt;=DATE(TrainingYear,12,1)),1,""))</f>
        <v/>
      </c>
      <c r="Q20" s="35" t="str">
        <f>IF('خطة التدريب'!$B20="","",'خطة التدريب'!$K20)</f>
        <v/>
      </c>
    </row>
    <row r="21" spans="1:17" ht="19.05" customHeight="1" x14ac:dyDescent="0.3">
      <c r="A21" s="31" t="str">
        <f>IF('خطة التدريب'!$B21="","",'خطة التدريب'!$A21&amp;"")</f>
        <v/>
      </c>
      <c r="B21" s="32" t="str">
        <f>IF('خطة التدريب'!$B21="","",'خطة التدريب'!$B21&amp;"")</f>
        <v/>
      </c>
      <c r="C21" s="33" t="str">
        <f>IF('خطة التدريب'!$B21="","",'خطة التدريب'!$H21&amp;"")</f>
        <v/>
      </c>
      <c r="D21" s="33" t="str">
        <f>IF('خطة التدريب'!$B21="","",IF('خطة التدريب'!$D21="خلال أيام من التعيين","خلال "&amp;'خطة التدريب'!$G21&amp;" يومًا من الالتحاق",IF(OR('خطة التدريب'!$E21="",'خطة التدريب'!$F21=""),"حدّد التواريخ",DAY('خطة التدريب'!$E21)&amp;" "&amp;CHOOSE(MONTH('خطة التدريب'!$E21),"يناير","فبراير","مارس","أبريل","مايو","يونيو","يوليو","أغسطس","سبتمبر","أكتوبر","نوفمبر","ديسمبر")&amp;" إلى "&amp;DAY('خطة التدريب'!$F21)&amp;" "&amp;CHOOSE(MONTH('خطة التدريب'!$F21),"يناير","فبراير","مارس","أبريل","مايو","يونيو","يوليو","أغسطس","سبتمبر","أكتوبر","نوفمبر","ديسمبر"))))</f>
        <v/>
      </c>
      <c r="E21" s="34" t="str">
        <f>IF(OR($B21="",'خطة التدريب'!$D21="خلال أيام من التعيين",'خطة التدريب'!$E21="",'خطة التدريب'!$F21=""),"",IF(AND('خطة التدريب'!$E21&lt;=DATE(TrainingYear,2,0),'خطة التدريب'!$F21&gt;=DATE(TrainingYear,1,1)),1,""))</f>
        <v/>
      </c>
      <c r="F21" s="34" t="str">
        <f>IF(OR($B21="",'خطة التدريب'!$D21="خلال أيام من التعيين",'خطة التدريب'!$E21="",'خطة التدريب'!$F21=""),"",IF(AND('خطة التدريب'!$E21&lt;=DATE(TrainingYear,3,0),'خطة التدريب'!$F21&gt;=DATE(TrainingYear,2,1)),1,""))</f>
        <v/>
      </c>
      <c r="G21" s="34" t="str">
        <f>IF(OR($B21="",'خطة التدريب'!$D21="خلال أيام من التعيين",'خطة التدريب'!$E21="",'خطة التدريب'!$F21=""),"",IF(AND('خطة التدريب'!$E21&lt;=DATE(TrainingYear,4,0),'خطة التدريب'!$F21&gt;=DATE(TrainingYear,3,1)),1,""))</f>
        <v/>
      </c>
      <c r="H21" s="34" t="str">
        <f>IF(OR($B21="",'خطة التدريب'!$D21="خلال أيام من التعيين",'خطة التدريب'!$E21="",'خطة التدريب'!$F21=""),"",IF(AND('خطة التدريب'!$E21&lt;=DATE(TrainingYear,5,0),'خطة التدريب'!$F21&gt;=DATE(TrainingYear,4,1)),1,""))</f>
        <v/>
      </c>
      <c r="I21" s="34" t="str">
        <f>IF(OR($B21="",'خطة التدريب'!$D21="خلال أيام من التعيين",'خطة التدريب'!$E21="",'خطة التدريب'!$F21=""),"",IF(AND('خطة التدريب'!$E21&lt;=DATE(TrainingYear,6,0),'خطة التدريب'!$F21&gt;=DATE(TrainingYear,5,1)),1,""))</f>
        <v/>
      </c>
      <c r="J21" s="34" t="str">
        <f>IF(OR($B21="",'خطة التدريب'!$D21="خلال أيام من التعيين",'خطة التدريب'!$E21="",'خطة التدريب'!$F21=""),"",IF(AND('خطة التدريب'!$E21&lt;=DATE(TrainingYear,7,0),'خطة التدريب'!$F21&gt;=DATE(TrainingYear,6,1)),1,""))</f>
        <v/>
      </c>
      <c r="K21" s="34" t="str">
        <f>IF(OR($B21="",'خطة التدريب'!$D21="خلال أيام من التعيين",'خطة التدريب'!$E21="",'خطة التدريب'!$F21=""),"",IF(AND('خطة التدريب'!$E21&lt;=DATE(TrainingYear,8,0),'خطة التدريب'!$F21&gt;=DATE(TrainingYear,7,1)),1,""))</f>
        <v/>
      </c>
      <c r="L21" s="34" t="str">
        <f>IF(OR($B21="",'خطة التدريب'!$D21="خلال أيام من التعيين",'خطة التدريب'!$E21="",'خطة التدريب'!$F21=""),"",IF(AND('خطة التدريب'!$E21&lt;=DATE(TrainingYear,9,0),'خطة التدريب'!$F21&gt;=DATE(TrainingYear,8,1)),1,""))</f>
        <v/>
      </c>
      <c r="M21" s="34" t="str">
        <f>IF(OR($B21="",'خطة التدريب'!$D21="خلال أيام من التعيين",'خطة التدريب'!$E21="",'خطة التدريب'!$F21=""),"",IF(AND('خطة التدريب'!$E21&lt;=DATE(TrainingYear,10,0),'خطة التدريب'!$F21&gt;=DATE(TrainingYear,9,1)),1,""))</f>
        <v/>
      </c>
      <c r="N21" s="34" t="str">
        <f>IF(OR($B21="",'خطة التدريب'!$D21="خلال أيام من التعيين",'خطة التدريب'!$E21="",'خطة التدريب'!$F21=""),"",IF(AND('خطة التدريب'!$E21&lt;=DATE(TrainingYear,11,0),'خطة التدريب'!$F21&gt;=DATE(TrainingYear,10,1)),1,""))</f>
        <v/>
      </c>
      <c r="O21" s="34" t="str">
        <f>IF(OR($B21="",'خطة التدريب'!$D21="خلال أيام من التعيين",'خطة التدريب'!$E21="",'خطة التدريب'!$F21=""),"",IF(AND('خطة التدريب'!$E21&lt;=DATE(TrainingYear,12,0),'خطة التدريب'!$F21&gt;=DATE(TrainingYear,11,1)),1,""))</f>
        <v/>
      </c>
      <c r="P21" s="34" t="str">
        <f>IF(OR($B21="",'خطة التدريب'!$D21="خلال أيام من التعيين",'خطة التدريب'!$E21="",'خطة التدريب'!$F21=""),"",IF(AND('خطة التدريب'!$E21&lt;=DATE(TrainingYear,13,0),'خطة التدريب'!$F21&gt;=DATE(TrainingYear,12,1)),1,""))</f>
        <v/>
      </c>
      <c r="Q21" s="35" t="str">
        <f>IF('خطة التدريب'!$B21="","",'خطة التدريب'!$K21)</f>
        <v/>
      </c>
    </row>
    <row r="22" spans="1:17" ht="19.05" customHeight="1" x14ac:dyDescent="0.3">
      <c r="A22" s="31" t="str">
        <f>IF('خطة التدريب'!$B22="","",'خطة التدريب'!$A22&amp;"")</f>
        <v/>
      </c>
      <c r="B22" s="32" t="str">
        <f>IF('خطة التدريب'!$B22="","",'خطة التدريب'!$B22&amp;"")</f>
        <v/>
      </c>
      <c r="C22" s="33" t="str">
        <f>IF('خطة التدريب'!$B22="","",'خطة التدريب'!$H22&amp;"")</f>
        <v/>
      </c>
      <c r="D22" s="33" t="str">
        <f>IF('خطة التدريب'!$B22="","",IF('خطة التدريب'!$D22="خلال أيام من التعيين","خلال "&amp;'خطة التدريب'!$G22&amp;" يومًا من الالتحاق",IF(OR('خطة التدريب'!$E22="",'خطة التدريب'!$F22=""),"حدّد التواريخ",DAY('خطة التدريب'!$E22)&amp;" "&amp;CHOOSE(MONTH('خطة التدريب'!$E22),"يناير","فبراير","مارس","أبريل","مايو","يونيو","يوليو","أغسطس","سبتمبر","أكتوبر","نوفمبر","ديسمبر")&amp;" إلى "&amp;DAY('خطة التدريب'!$F22)&amp;" "&amp;CHOOSE(MONTH('خطة التدريب'!$F22),"يناير","فبراير","مارس","أبريل","مايو","يونيو","يوليو","أغسطس","سبتمبر","أكتوبر","نوفمبر","ديسمبر"))))</f>
        <v/>
      </c>
      <c r="E22" s="34" t="str">
        <f>IF(OR($B22="",'خطة التدريب'!$D22="خلال أيام من التعيين",'خطة التدريب'!$E22="",'خطة التدريب'!$F22=""),"",IF(AND('خطة التدريب'!$E22&lt;=DATE(TrainingYear,2,0),'خطة التدريب'!$F22&gt;=DATE(TrainingYear,1,1)),1,""))</f>
        <v/>
      </c>
      <c r="F22" s="34" t="str">
        <f>IF(OR($B22="",'خطة التدريب'!$D22="خلال أيام من التعيين",'خطة التدريب'!$E22="",'خطة التدريب'!$F22=""),"",IF(AND('خطة التدريب'!$E22&lt;=DATE(TrainingYear,3,0),'خطة التدريب'!$F22&gt;=DATE(TrainingYear,2,1)),1,""))</f>
        <v/>
      </c>
      <c r="G22" s="34" t="str">
        <f>IF(OR($B22="",'خطة التدريب'!$D22="خلال أيام من التعيين",'خطة التدريب'!$E22="",'خطة التدريب'!$F22=""),"",IF(AND('خطة التدريب'!$E22&lt;=DATE(TrainingYear,4,0),'خطة التدريب'!$F22&gt;=DATE(TrainingYear,3,1)),1,""))</f>
        <v/>
      </c>
      <c r="H22" s="34" t="str">
        <f>IF(OR($B22="",'خطة التدريب'!$D22="خلال أيام من التعيين",'خطة التدريب'!$E22="",'خطة التدريب'!$F22=""),"",IF(AND('خطة التدريب'!$E22&lt;=DATE(TrainingYear,5,0),'خطة التدريب'!$F22&gt;=DATE(TrainingYear,4,1)),1,""))</f>
        <v/>
      </c>
      <c r="I22" s="34" t="str">
        <f>IF(OR($B22="",'خطة التدريب'!$D22="خلال أيام من التعيين",'خطة التدريب'!$E22="",'خطة التدريب'!$F22=""),"",IF(AND('خطة التدريب'!$E22&lt;=DATE(TrainingYear,6,0),'خطة التدريب'!$F22&gt;=DATE(TrainingYear,5,1)),1,""))</f>
        <v/>
      </c>
      <c r="J22" s="34" t="str">
        <f>IF(OR($B22="",'خطة التدريب'!$D22="خلال أيام من التعيين",'خطة التدريب'!$E22="",'خطة التدريب'!$F22=""),"",IF(AND('خطة التدريب'!$E22&lt;=DATE(TrainingYear,7,0),'خطة التدريب'!$F22&gt;=DATE(TrainingYear,6,1)),1,""))</f>
        <v/>
      </c>
      <c r="K22" s="34" t="str">
        <f>IF(OR($B22="",'خطة التدريب'!$D22="خلال أيام من التعيين",'خطة التدريب'!$E22="",'خطة التدريب'!$F22=""),"",IF(AND('خطة التدريب'!$E22&lt;=DATE(TrainingYear,8,0),'خطة التدريب'!$F22&gt;=DATE(TrainingYear,7,1)),1,""))</f>
        <v/>
      </c>
      <c r="L22" s="34" t="str">
        <f>IF(OR($B22="",'خطة التدريب'!$D22="خلال أيام من التعيين",'خطة التدريب'!$E22="",'خطة التدريب'!$F22=""),"",IF(AND('خطة التدريب'!$E22&lt;=DATE(TrainingYear,9,0),'خطة التدريب'!$F22&gt;=DATE(TrainingYear,8,1)),1,""))</f>
        <v/>
      </c>
      <c r="M22" s="34" t="str">
        <f>IF(OR($B22="",'خطة التدريب'!$D22="خلال أيام من التعيين",'خطة التدريب'!$E22="",'خطة التدريب'!$F22=""),"",IF(AND('خطة التدريب'!$E22&lt;=DATE(TrainingYear,10,0),'خطة التدريب'!$F22&gt;=DATE(TrainingYear,9,1)),1,""))</f>
        <v/>
      </c>
      <c r="N22" s="34" t="str">
        <f>IF(OR($B22="",'خطة التدريب'!$D22="خلال أيام من التعيين",'خطة التدريب'!$E22="",'خطة التدريب'!$F22=""),"",IF(AND('خطة التدريب'!$E22&lt;=DATE(TrainingYear,11,0),'خطة التدريب'!$F22&gt;=DATE(TrainingYear,10,1)),1,""))</f>
        <v/>
      </c>
      <c r="O22" s="34" t="str">
        <f>IF(OR($B22="",'خطة التدريب'!$D22="خلال أيام من التعيين",'خطة التدريب'!$E22="",'خطة التدريب'!$F22=""),"",IF(AND('خطة التدريب'!$E22&lt;=DATE(TrainingYear,12,0),'خطة التدريب'!$F22&gt;=DATE(TrainingYear,11,1)),1,""))</f>
        <v/>
      </c>
      <c r="P22" s="34" t="str">
        <f>IF(OR($B22="",'خطة التدريب'!$D22="خلال أيام من التعيين",'خطة التدريب'!$E22="",'خطة التدريب'!$F22=""),"",IF(AND('خطة التدريب'!$E22&lt;=DATE(TrainingYear,13,0),'خطة التدريب'!$F22&gt;=DATE(TrainingYear,12,1)),1,""))</f>
        <v/>
      </c>
      <c r="Q22" s="35" t="str">
        <f>IF('خطة التدريب'!$B22="","",'خطة التدريب'!$K22)</f>
        <v/>
      </c>
    </row>
    <row r="23" spans="1:17" ht="19.05" customHeight="1" x14ac:dyDescent="0.3">
      <c r="A23" s="31" t="str">
        <f>IF('خطة التدريب'!$B23="","",'خطة التدريب'!$A23&amp;"")</f>
        <v/>
      </c>
      <c r="B23" s="32" t="str">
        <f>IF('خطة التدريب'!$B23="","",'خطة التدريب'!$B23&amp;"")</f>
        <v/>
      </c>
      <c r="C23" s="33" t="str">
        <f>IF('خطة التدريب'!$B23="","",'خطة التدريب'!$H23&amp;"")</f>
        <v/>
      </c>
      <c r="D23" s="33" t="str">
        <f>IF('خطة التدريب'!$B23="","",IF('خطة التدريب'!$D23="خلال أيام من التعيين","خلال "&amp;'خطة التدريب'!$G23&amp;" يومًا من الالتحاق",IF(OR('خطة التدريب'!$E23="",'خطة التدريب'!$F23=""),"حدّد التواريخ",DAY('خطة التدريب'!$E23)&amp;" "&amp;CHOOSE(MONTH('خطة التدريب'!$E23),"يناير","فبراير","مارس","أبريل","مايو","يونيو","يوليو","أغسطس","سبتمبر","أكتوبر","نوفمبر","ديسمبر")&amp;" إلى "&amp;DAY('خطة التدريب'!$F23)&amp;" "&amp;CHOOSE(MONTH('خطة التدريب'!$F23),"يناير","فبراير","مارس","أبريل","مايو","يونيو","يوليو","أغسطس","سبتمبر","أكتوبر","نوفمبر","ديسمبر"))))</f>
        <v/>
      </c>
      <c r="E23" s="34" t="str">
        <f>IF(OR($B23="",'خطة التدريب'!$D23="خلال أيام من التعيين",'خطة التدريب'!$E23="",'خطة التدريب'!$F23=""),"",IF(AND('خطة التدريب'!$E23&lt;=DATE(TrainingYear,2,0),'خطة التدريب'!$F23&gt;=DATE(TrainingYear,1,1)),1,""))</f>
        <v/>
      </c>
      <c r="F23" s="34" t="str">
        <f>IF(OR($B23="",'خطة التدريب'!$D23="خلال أيام من التعيين",'خطة التدريب'!$E23="",'خطة التدريب'!$F23=""),"",IF(AND('خطة التدريب'!$E23&lt;=DATE(TrainingYear,3,0),'خطة التدريب'!$F23&gt;=DATE(TrainingYear,2,1)),1,""))</f>
        <v/>
      </c>
      <c r="G23" s="34" t="str">
        <f>IF(OR($B23="",'خطة التدريب'!$D23="خلال أيام من التعيين",'خطة التدريب'!$E23="",'خطة التدريب'!$F23=""),"",IF(AND('خطة التدريب'!$E23&lt;=DATE(TrainingYear,4,0),'خطة التدريب'!$F23&gt;=DATE(TrainingYear,3,1)),1,""))</f>
        <v/>
      </c>
      <c r="H23" s="34" t="str">
        <f>IF(OR($B23="",'خطة التدريب'!$D23="خلال أيام من التعيين",'خطة التدريب'!$E23="",'خطة التدريب'!$F23=""),"",IF(AND('خطة التدريب'!$E23&lt;=DATE(TrainingYear,5,0),'خطة التدريب'!$F23&gt;=DATE(TrainingYear,4,1)),1,""))</f>
        <v/>
      </c>
      <c r="I23" s="34" t="str">
        <f>IF(OR($B23="",'خطة التدريب'!$D23="خلال أيام من التعيين",'خطة التدريب'!$E23="",'خطة التدريب'!$F23=""),"",IF(AND('خطة التدريب'!$E23&lt;=DATE(TrainingYear,6,0),'خطة التدريب'!$F23&gt;=DATE(TrainingYear,5,1)),1,""))</f>
        <v/>
      </c>
      <c r="J23" s="34" t="str">
        <f>IF(OR($B23="",'خطة التدريب'!$D23="خلال أيام من التعيين",'خطة التدريب'!$E23="",'خطة التدريب'!$F23=""),"",IF(AND('خطة التدريب'!$E23&lt;=DATE(TrainingYear,7,0),'خطة التدريب'!$F23&gt;=DATE(TrainingYear,6,1)),1,""))</f>
        <v/>
      </c>
      <c r="K23" s="34" t="str">
        <f>IF(OR($B23="",'خطة التدريب'!$D23="خلال أيام من التعيين",'خطة التدريب'!$E23="",'خطة التدريب'!$F23=""),"",IF(AND('خطة التدريب'!$E23&lt;=DATE(TrainingYear,8,0),'خطة التدريب'!$F23&gt;=DATE(TrainingYear,7,1)),1,""))</f>
        <v/>
      </c>
      <c r="L23" s="34" t="str">
        <f>IF(OR($B23="",'خطة التدريب'!$D23="خلال أيام من التعيين",'خطة التدريب'!$E23="",'خطة التدريب'!$F23=""),"",IF(AND('خطة التدريب'!$E23&lt;=DATE(TrainingYear,9,0),'خطة التدريب'!$F23&gt;=DATE(TrainingYear,8,1)),1,""))</f>
        <v/>
      </c>
      <c r="M23" s="34" t="str">
        <f>IF(OR($B23="",'خطة التدريب'!$D23="خلال أيام من التعيين",'خطة التدريب'!$E23="",'خطة التدريب'!$F23=""),"",IF(AND('خطة التدريب'!$E23&lt;=DATE(TrainingYear,10,0),'خطة التدريب'!$F23&gt;=DATE(TrainingYear,9,1)),1,""))</f>
        <v/>
      </c>
      <c r="N23" s="34" t="str">
        <f>IF(OR($B23="",'خطة التدريب'!$D23="خلال أيام من التعيين",'خطة التدريب'!$E23="",'خطة التدريب'!$F23=""),"",IF(AND('خطة التدريب'!$E23&lt;=DATE(TrainingYear,11,0),'خطة التدريب'!$F23&gt;=DATE(TrainingYear,10,1)),1,""))</f>
        <v/>
      </c>
      <c r="O23" s="34" t="str">
        <f>IF(OR($B23="",'خطة التدريب'!$D23="خلال أيام من التعيين",'خطة التدريب'!$E23="",'خطة التدريب'!$F23=""),"",IF(AND('خطة التدريب'!$E23&lt;=DATE(TrainingYear,12,0),'خطة التدريب'!$F23&gt;=DATE(TrainingYear,11,1)),1,""))</f>
        <v/>
      </c>
      <c r="P23" s="34" t="str">
        <f>IF(OR($B23="",'خطة التدريب'!$D23="خلال أيام من التعيين",'خطة التدريب'!$E23="",'خطة التدريب'!$F23=""),"",IF(AND('خطة التدريب'!$E23&lt;=DATE(TrainingYear,13,0),'خطة التدريب'!$F23&gt;=DATE(TrainingYear,12,1)),1,""))</f>
        <v/>
      </c>
      <c r="Q23" s="35" t="str">
        <f>IF('خطة التدريب'!$B23="","",'خطة التدريب'!$K23)</f>
        <v/>
      </c>
    </row>
    <row r="24" spans="1:17" ht="19.05" customHeight="1" x14ac:dyDescent="0.3">
      <c r="A24" s="31" t="str">
        <f>IF('خطة التدريب'!$B24="","",'خطة التدريب'!$A24&amp;"")</f>
        <v/>
      </c>
      <c r="B24" s="32" t="str">
        <f>IF('خطة التدريب'!$B24="","",'خطة التدريب'!$B24&amp;"")</f>
        <v/>
      </c>
      <c r="C24" s="33" t="str">
        <f>IF('خطة التدريب'!$B24="","",'خطة التدريب'!$H24&amp;"")</f>
        <v/>
      </c>
      <c r="D24" s="33" t="str">
        <f>IF('خطة التدريب'!$B24="","",IF('خطة التدريب'!$D24="خلال أيام من التعيين","خلال "&amp;'خطة التدريب'!$G24&amp;" يومًا من الالتحاق",IF(OR('خطة التدريب'!$E24="",'خطة التدريب'!$F24=""),"حدّد التواريخ",DAY('خطة التدريب'!$E24)&amp;" "&amp;CHOOSE(MONTH('خطة التدريب'!$E24),"يناير","فبراير","مارس","أبريل","مايو","يونيو","يوليو","أغسطس","سبتمبر","أكتوبر","نوفمبر","ديسمبر")&amp;" إلى "&amp;DAY('خطة التدريب'!$F24)&amp;" "&amp;CHOOSE(MONTH('خطة التدريب'!$F24),"يناير","فبراير","مارس","أبريل","مايو","يونيو","يوليو","أغسطس","سبتمبر","أكتوبر","نوفمبر","ديسمبر"))))</f>
        <v/>
      </c>
      <c r="E24" s="34" t="str">
        <f>IF(OR($B24="",'خطة التدريب'!$D24="خلال أيام من التعيين",'خطة التدريب'!$E24="",'خطة التدريب'!$F24=""),"",IF(AND('خطة التدريب'!$E24&lt;=DATE(TrainingYear,2,0),'خطة التدريب'!$F24&gt;=DATE(TrainingYear,1,1)),1,""))</f>
        <v/>
      </c>
      <c r="F24" s="34" t="str">
        <f>IF(OR($B24="",'خطة التدريب'!$D24="خلال أيام من التعيين",'خطة التدريب'!$E24="",'خطة التدريب'!$F24=""),"",IF(AND('خطة التدريب'!$E24&lt;=DATE(TrainingYear,3,0),'خطة التدريب'!$F24&gt;=DATE(TrainingYear,2,1)),1,""))</f>
        <v/>
      </c>
      <c r="G24" s="34" t="str">
        <f>IF(OR($B24="",'خطة التدريب'!$D24="خلال أيام من التعيين",'خطة التدريب'!$E24="",'خطة التدريب'!$F24=""),"",IF(AND('خطة التدريب'!$E24&lt;=DATE(TrainingYear,4,0),'خطة التدريب'!$F24&gt;=DATE(TrainingYear,3,1)),1,""))</f>
        <v/>
      </c>
      <c r="H24" s="34" t="str">
        <f>IF(OR($B24="",'خطة التدريب'!$D24="خلال أيام من التعيين",'خطة التدريب'!$E24="",'خطة التدريب'!$F24=""),"",IF(AND('خطة التدريب'!$E24&lt;=DATE(TrainingYear,5,0),'خطة التدريب'!$F24&gt;=DATE(TrainingYear,4,1)),1,""))</f>
        <v/>
      </c>
      <c r="I24" s="34" t="str">
        <f>IF(OR($B24="",'خطة التدريب'!$D24="خلال أيام من التعيين",'خطة التدريب'!$E24="",'خطة التدريب'!$F24=""),"",IF(AND('خطة التدريب'!$E24&lt;=DATE(TrainingYear,6,0),'خطة التدريب'!$F24&gt;=DATE(TrainingYear,5,1)),1,""))</f>
        <v/>
      </c>
      <c r="J24" s="34" t="str">
        <f>IF(OR($B24="",'خطة التدريب'!$D24="خلال أيام من التعيين",'خطة التدريب'!$E24="",'خطة التدريب'!$F24=""),"",IF(AND('خطة التدريب'!$E24&lt;=DATE(TrainingYear,7,0),'خطة التدريب'!$F24&gt;=DATE(TrainingYear,6,1)),1,""))</f>
        <v/>
      </c>
      <c r="K24" s="34" t="str">
        <f>IF(OR($B24="",'خطة التدريب'!$D24="خلال أيام من التعيين",'خطة التدريب'!$E24="",'خطة التدريب'!$F24=""),"",IF(AND('خطة التدريب'!$E24&lt;=DATE(TrainingYear,8,0),'خطة التدريب'!$F24&gt;=DATE(TrainingYear,7,1)),1,""))</f>
        <v/>
      </c>
      <c r="L24" s="34" t="str">
        <f>IF(OR($B24="",'خطة التدريب'!$D24="خلال أيام من التعيين",'خطة التدريب'!$E24="",'خطة التدريب'!$F24=""),"",IF(AND('خطة التدريب'!$E24&lt;=DATE(TrainingYear,9,0),'خطة التدريب'!$F24&gt;=DATE(TrainingYear,8,1)),1,""))</f>
        <v/>
      </c>
      <c r="M24" s="34" t="str">
        <f>IF(OR($B24="",'خطة التدريب'!$D24="خلال أيام من التعيين",'خطة التدريب'!$E24="",'خطة التدريب'!$F24=""),"",IF(AND('خطة التدريب'!$E24&lt;=DATE(TrainingYear,10,0),'خطة التدريب'!$F24&gt;=DATE(TrainingYear,9,1)),1,""))</f>
        <v/>
      </c>
      <c r="N24" s="34" t="str">
        <f>IF(OR($B24="",'خطة التدريب'!$D24="خلال أيام من التعيين",'خطة التدريب'!$E24="",'خطة التدريب'!$F24=""),"",IF(AND('خطة التدريب'!$E24&lt;=DATE(TrainingYear,11,0),'خطة التدريب'!$F24&gt;=DATE(TrainingYear,10,1)),1,""))</f>
        <v/>
      </c>
      <c r="O24" s="34" t="str">
        <f>IF(OR($B24="",'خطة التدريب'!$D24="خلال أيام من التعيين",'خطة التدريب'!$E24="",'خطة التدريب'!$F24=""),"",IF(AND('خطة التدريب'!$E24&lt;=DATE(TrainingYear,12,0),'خطة التدريب'!$F24&gt;=DATE(TrainingYear,11,1)),1,""))</f>
        <v/>
      </c>
      <c r="P24" s="34" t="str">
        <f>IF(OR($B24="",'خطة التدريب'!$D24="خلال أيام من التعيين",'خطة التدريب'!$E24="",'خطة التدريب'!$F24=""),"",IF(AND('خطة التدريب'!$E24&lt;=DATE(TrainingYear,13,0),'خطة التدريب'!$F24&gt;=DATE(TrainingYear,12,1)),1,""))</f>
        <v/>
      </c>
      <c r="Q24" s="35" t="str">
        <f>IF('خطة التدريب'!$B24="","",'خطة التدريب'!$K24)</f>
        <v/>
      </c>
    </row>
    <row r="25" spans="1:17" ht="19.05" customHeight="1" x14ac:dyDescent="0.3">
      <c r="A25" s="31" t="str">
        <f>IF('خطة التدريب'!$B25="","",'خطة التدريب'!$A25&amp;"")</f>
        <v/>
      </c>
      <c r="B25" s="32" t="str">
        <f>IF('خطة التدريب'!$B25="","",'خطة التدريب'!$B25&amp;"")</f>
        <v/>
      </c>
      <c r="C25" s="33" t="str">
        <f>IF('خطة التدريب'!$B25="","",'خطة التدريب'!$H25&amp;"")</f>
        <v/>
      </c>
      <c r="D25" s="33" t="str">
        <f>IF('خطة التدريب'!$B25="","",IF('خطة التدريب'!$D25="خلال أيام من التعيين","خلال "&amp;'خطة التدريب'!$G25&amp;" يومًا من الالتحاق",IF(OR('خطة التدريب'!$E25="",'خطة التدريب'!$F25=""),"حدّد التواريخ",DAY('خطة التدريب'!$E25)&amp;" "&amp;CHOOSE(MONTH('خطة التدريب'!$E25),"يناير","فبراير","مارس","أبريل","مايو","يونيو","يوليو","أغسطس","سبتمبر","أكتوبر","نوفمبر","ديسمبر")&amp;" إلى "&amp;DAY('خطة التدريب'!$F25)&amp;" "&amp;CHOOSE(MONTH('خطة التدريب'!$F25),"يناير","فبراير","مارس","أبريل","مايو","يونيو","يوليو","أغسطس","سبتمبر","أكتوبر","نوفمبر","ديسمبر"))))</f>
        <v/>
      </c>
      <c r="E25" s="34" t="str">
        <f>IF(OR($B25="",'خطة التدريب'!$D25="خلال أيام من التعيين",'خطة التدريب'!$E25="",'خطة التدريب'!$F25=""),"",IF(AND('خطة التدريب'!$E25&lt;=DATE(TrainingYear,2,0),'خطة التدريب'!$F25&gt;=DATE(TrainingYear,1,1)),1,""))</f>
        <v/>
      </c>
      <c r="F25" s="34" t="str">
        <f>IF(OR($B25="",'خطة التدريب'!$D25="خلال أيام من التعيين",'خطة التدريب'!$E25="",'خطة التدريب'!$F25=""),"",IF(AND('خطة التدريب'!$E25&lt;=DATE(TrainingYear,3,0),'خطة التدريب'!$F25&gt;=DATE(TrainingYear,2,1)),1,""))</f>
        <v/>
      </c>
      <c r="G25" s="34" t="str">
        <f>IF(OR($B25="",'خطة التدريب'!$D25="خلال أيام من التعيين",'خطة التدريب'!$E25="",'خطة التدريب'!$F25=""),"",IF(AND('خطة التدريب'!$E25&lt;=DATE(TrainingYear,4,0),'خطة التدريب'!$F25&gt;=DATE(TrainingYear,3,1)),1,""))</f>
        <v/>
      </c>
      <c r="H25" s="34" t="str">
        <f>IF(OR($B25="",'خطة التدريب'!$D25="خلال أيام من التعيين",'خطة التدريب'!$E25="",'خطة التدريب'!$F25=""),"",IF(AND('خطة التدريب'!$E25&lt;=DATE(TrainingYear,5,0),'خطة التدريب'!$F25&gt;=DATE(TrainingYear,4,1)),1,""))</f>
        <v/>
      </c>
      <c r="I25" s="34" t="str">
        <f>IF(OR($B25="",'خطة التدريب'!$D25="خلال أيام من التعيين",'خطة التدريب'!$E25="",'خطة التدريب'!$F25=""),"",IF(AND('خطة التدريب'!$E25&lt;=DATE(TrainingYear,6,0),'خطة التدريب'!$F25&gt;=DATE(TrainingYear,5,1)),1,""))</f>
        <v/>
      </c>
      <c r="J25" s="34" t="str">
        <f>IF(OR($B25="",'خطة التدريب'!$D25="خلال أيام من التعيين",'خطة التدريب'!$E25="",'خطة التدريب'!$F25=""),"",IF(AND('خطة التدريب'!$E25&lt;=DATE(TrainingYear,7,0),'خطة التدريب'!$F25&gt;=DATE(TrainingYear,6,1)),1,""))</f>
        <v/>
      </c>
      <c r="K25" s="34" t="str">
        <f>IF(OR($B25="",'خطة التدريب'!$D25="خلال أيام من التعيين",'خطة التدريب'!$E25="",'خطة التدريب'!$F25=""),"",IF(AND('خطة التدريب'!$E25&lt;=DATE(TrainingYear,8,0),'خطة التدريب'!$F25&gt;=DATE(TrainingYear,7,1)),1,""))</f>
        <v/>
      </c>
      <c r="L25" s="34" t="str">
        <f>IF(OR($B25="",'خطة التدريب'!$D25="خلال أيام من التعيين",'خطة التدريب'!$E25="",'خطة التدريب'!$F25=""),"",IF(AND('خطة التدريب'!$E25&lt;=DATE(TrainingYear,9,0),'خطة التدريب'!$F25&gt;=DATE(TrainingYear,8,1)),1,""))</f>
        <v/>
      </c>
      <c r="M25" s="34" t="str">
        <f>IF(OR($B25="",'خطة التدريب'!$D25="خلال أيام من التعيين",'خطة التدريب'!$E25="",'خطة التدريب'!$F25=""),"",IF(AND('خطة التدريب'!$E25&lt;=DATE(TrainingYear,10,0),'خطة التدريب'!$F25&gt;=DATE(TrainingYear,9,1)),1,""))</f>
        <v/>
      </c>
      <c r="N25" s="34" t="str">
        <f>IF(OR($B25="",'خطة التدريب'!$D25="خلال أيام من التعيين",'خطة التدريب'!$E25="",'خطة التدريب'!$F25=""),"",IF(AND('خطة التدريب'!$E25&lt;=DATE(TrainingYear,11,0),'خطة التدريب'!$F25&gt;=DATE(TrainingYear,10,1)),1,""))</f>
        <v/>
      </c>
      <c r="O25" s="34" t="str">
        <f>IF(OR($B25="",'خطة التدريب'!$D25="خلال أيام من التعيين",'خطة التدريب'!$E25="",'خطة التدريب'!$F25=""),"",IF(AND('خطة التدريب'!$E25&lt;=DATE(TrainingYear,12,0),'خطة التدريب'!$F25&gt;=DATE(TrainingYear,11,1)),1,""))</f>
        <v/>
      </c>
      <c r="P25" s="34" t="str">
        <f>IF(OR($B25="",'خطة التدريب'!$D25="خلال أيام من التعيين",'خطة التدريب'!$E25="",'خطة التدريب'!$F25=""),"",IF(AND('خطة التدريب'!$E25&lt;=DATE(TrainingYear,13,0),'خطة التدريب'!$F25&gt;=DATE(TrainingYear,12,1)),1,""))</f>
        <v/>
      </c>
      <c r="Q25" s="35" t="str">
        <f>IF('خطة التدريب'!$B25="","",'خطة التدريب'!$K25)</f>
        <v/>
      </c>
    </row>
    <row r="26" spans="1:17" ht="19.05" customHeight="1" x14ac:dyDescent="0.3">
      <c r="A26" s="31" t="str">
        <f>IF('خطة التدريب'!$B26="","",'خطة التدريب'!$A26&amp;"")</f>
        <v/>
      </c>
      <c r="B26" s="32" t="str">
        <f>IF('خطة التدريب'!$B26="","",'خطة التدريب'!$B26&amp;"")</f>
        <v/>
      </c>
      <c r="C26" s="33" t="str">
        <f>IF('خطة التدريب'!$B26="","",'خطة التدريب'!$H26&amp;"")</f>
        <v/>
      </c>
      <c r="D26" s="33" t="str">
        <f>IF('خطة التدريب'!$B26="","",IF('خطة التدريب'!$D26="خلال أيام من التعيين","خلال "&amp;'خطة التدريب'!$G26&amp;" يومًا من الالتحاق",IF(OR('خطة التدريب'!$E26="",'خطة التدريب'!$F26=""),"حدّد التواريخ",DAY('خطة التدريب'!$E26)&amp;" "&amp;CHOOSE(MONTH('خطة التدريب'!$E26),"يناير","فبراير","مارس","أبريل","مايو","يونيو","يوليو","أغسطس","سبتمبر","أكتوبر","نوفمبر","ديسمبر")&amp;" إلى "&amp;DAY('خطة التدريب'!$F26)&amp;" "&amp;CHOOSE(MONTH('خطة التدريب'!$F26),"يناير","فبراير","مارس","أبريل","مايو","يونيو","يوليو","أغسطس","سبتمبر","أكتوبر","نوفمبر","ديسمبر"))))</f>
        <v/>
      </c>
      <c r="E26" s="34" t="str">
        <f>IF(OR($B26="",'خطة التدريب'!$D26="خلال أيام من التعيين",'خطة التدريب'!$E26="",'خطة التدريب'!$F26=""),"",IF(AND('خطة التدريب'!$E26&lt;=DATE(TrainingYear,2,0),'خطة التدريب'!$F26&gt;=DATE(TrainingYear,1,1)),1,""))</f>
        <v/>
      </c>
      <c r="F26" s="34" t="str">
        <f>IF(OR($B26="",'خطة التدريب'!$D26="خلال أيام من التعيين",'خطة التدريب'!$E26="",'خطة التدريب'!$F26=""),"",IF(AND('خطة التدريب'!$E26&lt;=DATE(TrainingYear,3,0),'خطة التدريب'!$F26&gt;=DATE(TrainingYear,2,1)),1,""))</f>
        <v/>
      </c>
      <c r="G26" s="34" t="str">
        <f>IF(OR($B26="",'خطة التدريب'!$D26="خلال أيام من التعيين",'خطة التدريب'!$E26="",'خطة التدريب'!$F26=""),"",IF(AND('خطة التدريب'!$E26&lt;=DATE(TrainingYear,4,0),'خطة التدريب'!$F26&gt;=DATE(TrainingYear,3,1)),1,""))</f>
        <v/>
      </c>
      <c r="H26" s="34" t="str">
        <f>IF(OR($B26="",'خطة التدريب'!$D26="خلال أيام من التعيين",'خطة التدريب'!$E26="",'خطة التدريب'!$F26=""),"",IF(AND('خطة التدريب'!$E26&lt;=DATE(TrainingYear,5,0),'خطة التدريب'!$F26&gt;=DATE(TrainingYear,4,1)),1,""))</f>
        <v/>
      </c>
      <c r="I26" s="34" t="str">
        <f>IF(OR($B26="",'خطة التدريب'!$D26="خلال أيام من التعيين",'خطة التدريب'!$E26="",'خطة التدريب'!$F26=""),"",IF(AND('خطة التدريب'!$E26&lt;=DATE(TrainingYear,6,0),'خطة التدريب'!$F26&gt;=DATE(TrainingYear,5,1)),1,""))</f>
        <v/>
      </c>
      <c r="J26" s="34" t="str">
        <f>IF(OR($B26="",'خطة التدريب'!$D26="خلال أيام من التعيين",'خطة التدريب'!$E26="",'خطة التدريب'!$F26=""),"",IF(AND('خطة التدريب'!$E26&lt;=DATE(TrainingYear,7,0),'خطة التدريب'!$F26&gt;=DATE(TrainingYear,6,1)),1,""))</f>
        <v/>
      </c>
      <c r="K26" s="34" t="str">
        <f>IF(OR($B26="",'خطة التدريب'!$D26="خلال أيام من التعيين",'خطة التدريب'!$E26="",'خطة التدريب'!$F26=""),"",IF(AND('خطة التدريب'!$E26&lt;=DATE(TrainingYear,8,0),'خطة التدريب'!$F26&gt;=DATE(TrainingYear,7,1)),1,""))</f>
        <v/>
      </c>
      <c r="L26" s="34" t="str">
        <f>IF(OR($B26="",'خطة التدريب'!$D26="خلال أيام من التعيين",'خطة التدريب'!$E26="",'خطة التدريب'!$F26=""),"",IF(AND('خطة التدريب'!$E26&lt;=DATE(TrainingYear,9,0),'خطة التدريب'!$F26&gt;=DATE(TrainingYear,8,1)),1,""))</f>
        <v/>
      </c>
      <c r="M26" s="34" t="str">
        <f>IF(OR($B26="",'خطة التدريب'!$D26="خلال أيام من التعيين",'خطة التدريب'!$E26="",'خطة التدريب'!$F26=""),"",IF(AND('خطة التدريب'!$E26&lt;=DATE(TrainingYear,10,0),'خطة التدريب'!$F26&gt;=DATE(TrainingYear,9,1)),1,""))</f>
        <v/>
      </c>
      <c r="N26" s="34" t="str">
        <f>IF(OR($B26="",'خطة التدريب'!$D26="خلال أيام من التعيين",'خطة التدريب'!$E26="",'خطة التدريب'!$F26=""),"",IF(AND('خطة التدريب'!$E26&lt;=DATE(TrainingYear,11,0),'خطة التدريب'!$F26&gt;=DATE(TrainingYear,10,1)),1,""))</f>
        <v/>
      </c>
      <c r="O26" s="34" t="str">
        <f>IF(OR($B26="",'خطة التدريب'!$D26="خلال أيام من التعيين",'خطة التدريب'!$E26="",'خطة التدريب'!$F26=""),"",IF(AND('خطة التدريب'!$E26&lt;=DATE(TrainingYear,12,0),'خطة التدريب'!$F26&gt;=DATE(TrainingYear,11,1)),1,""))</f>
        <v/>
      </c>
      <c r="P26" s="34" t="str">
        <f>IF(OR($B26="",'خطة التدريب'!$D26="خلال أيام من التعيين",'خطة التدريب'!$E26="",'خطة التدريب'!$F26=""),"",IF(AND('خطة التدريب'!$E26&lt;=DATE(TrainingYear,13,0),'خطة التدريب'!$F26&gt;=DATE(TrainingYear,12,1)),1,""))</f>
        <v/>
      </c>
      <c r="Q26" s="35" t="str">
        <f>IF('خطة التدريب'!$B26="","",'خطة التدريب'!$K26)</f>
        <v/>
      </c>
    </row>
    <row r="27" spans="1:17" ht="19.05" customHeight="1" x14ac:dyDescent="0.3">
      <c r="A27" s="31" t="str">
        <f>IF('خطة التدريب'!$B27="","",'خطة التدريب'!$A27&amp;"")</f>
        <v/>
      </c>
      <c r="B27" s="32" t="str">
        <f>IF('خطة التدريب'!$B27="","",'خطة التدريب'!$B27&amp;"")</f>
        <v/>
      </c>
      <c r="C27" s="33" t="str">
        <f>IF('خطة التدريب'!$B27="","",'خطة التدريب'!$H27&amp;"")</f>
        <v/>
      </c>
      <c r="D27" s="33" t="str">
        <f>IF('خطة التدريب'!$B27="","",IF('خطة التدريب'!$D27="خلال أيام من التعيين","خلال "&amp;'خطة التدريب'!$G27&amp;" يومًا من الالتحاق",IF(OR('خطة التدريب'!$E27="",'خطة التدريب'!$F27=""),"حدّد التواريخ",DAY('خطة التدريب'!$E27)&amp;" "&amp;CHOOSE(MONTH('خطة التدريب'!$E27),"يناير","فبراير","مارس","أبريل","مايو","يونيو","يوليو","أغسطس","سبتمبر","أكتوبر","نوفمبر","ديسمبر")&amp;" إلى "&amp;DAY('خطة التدريب'!$F27)&amp;" "&amp;CHOOSE(MONTH('خطة التدريب'!$F27),"يناير","فبراير","مارس","أبريل","مايو","يونيو","يوليو","أغسطس","سبتمبر","أكتوبر","نوفمبر","ديسمبر"))))</f>
        <v/>
      </c>
      <c r="E27" s="34" t="str">
        <f>IF(OR($B27="",'خطة التدريب'!$D27="خلال أيام من التعيين",'خطة التدريب'!$E27="",'خطة التدريب'!$F27=""),"",IF(AND('خطة التدريب'!$E27&lt;=DATE(TrainingYear,2,0),'خطة التدريب'!$F27&gt;=DATE(TrainingYear,1,1)),1,""))</f>
        <v/>
      </c>
      <c r="F27" s="34" t="str">
        <f>IF(OR($B27="",'خطة التدريب'!$D27="خلال أيام من التعيين",'خطة التدريب'!$E27="",'خطة التدريب'!$F27=""),"",IF(AND('خطة التدريب'!$E27&lt;=DATE(TrainingYear,3,0),'خطة التدريب'!$F27&gt;=DATE(TrainingYear,2,1)),1,""))</f>
        <v/>
      </c>
      <c r="G27" s="34" t="str">
        <f>IF(OR($B27="",'خطة التدريب'!$D27="خلال أيام من التعيين",'خطة التدريب'!$E27="",'خطة التدريب'!$F27=""),"",IF(AND('خطة التدريب'!$E27&lt;=DATE(TrainingYear,4,0),'خطة التدريب'!$F27&gt;=DATE(TrainingYear,3,1)),1,""))</f>
        <v/>
      </c>
      <c r="H27" s="34" t="str">
        <f>IF(OR($B27="",'خطة التدريب'!$D27="خلال أيام من التعيين",'خطة التدريب'!$E27="",'خطة التدريب'!$F27=""),"",IF(AND('خطة التدريب'!$E27&lt;=DATE(TrainingYear,5,0),'خطة التدريب'!$F27&gt;=DATE(TrainingYear,4,1)),1,""))</f>
        <v/>
      </c>
      <c r="I27" s="34" t="str">
        <f>IF(OR($B27="",'خطة التدريب'!$D27="خلال أيام من التعيين",'خطة التدريب'!$E27="",'خطة التدريب'!$F27=""),"",IF(AND('خطة التدريب'!$E27&lt;=DATE(TrainingYear,6,0),'خطة التدريب'!$F27&gt;=DATE(TrainingYear,5,1)),1,""))</f>
        <v/>
      </c>
      <c r="J27" s="34" t="str">
        <f>IF(OR($B27="",'خطة التدريب'!$D27="خلال أيام من التعيين",'خطة التدريب'!$E27="",'خطة التدريب'!$F27=""),"",IF(AND('خطة التدريب'!$E27&lt;=DATE(TrainingYear,7,0),'خطة التدريب'!$F27&gt;=DATE(TrainingYear,6,1)),1,""))</f>
        <v/>
      </c>
      <c r="K27" s="34" t="str">
        <f>IF(OR($B27="",'خطة التدريب'!$D27="خلال أيام من التعيين",'خطة التدريب'!$E27="",'خطة التدريب'!$F27=""),"",IF(AND('خطة التدريب'!$E27&lt;=DATE(TrainingYear,8,0),'خطة التدريب'!$F27&gt;=DATE(TrainingYear,7,1)),1,""))</f>
        <v/>
      </c>
      <c r="L27" s="34" t="str">
        <f>IF(OR($B27="",'خطة التدريب'!$D27="خلال أيام من التعيين",'خطة التدريب'!$E27="",'خطة التدريب'!$F27=""),"",IF(AND('خطة التدريب'!$E27&lt;=DATE(TrainingYear,9,0),'خطة التدريب'!$F27&gt;=DATE(TrainingYear,8,1)),1,""))</f>
        <v/>
      </c>
      <c r="M27" s="34" t="str">
        <f>IF(OR($B27="",'خطة التدريب'!$D27="خلال أيام من التعيين",'خطة التدريب'!$E27="",'خطة التدريب'!$F27=""),"",IF(AND('خطة التدريب'!$E27&lt;=DATE(TrainingYear,10,0),'خطة التدريب'!$F27&gt;=DATE(TrainingYear,9,1)),1,""))</f>
        <v/>
      </c>
      <c r="N27" s="34" t="str">
        <f>IF(OR($B27="",'خطة التدريب'!$D27="خلال أيام من التعيين",'خطة التدريب'!$E27="",'خطة التدريب'!$F27=""),"",IF(AND('خطة التدريب'!$E27&lt;=DATE(TrainingYear,11,0),'خطة التدريب'!$F27&gt;=DATE(TrainingYear,10,1)),1,""))</f>
        <v/>
      </c>
      <c r="O27" s="34" t="str">
        <f>IF(OR($B27="",'خطة التدريب'!$D27="خلال أيام من التعيين",'خطة التدريب'!$E27="",'خطة التدريب'!$F27=""),"",IF(AND('خطة التدريب'!$E27&lt;=DATE(TrainingYear,12,0),'خطة التدريب'!$F27&gt;=DATE(TrainingYear,11,1)),1,""))</f>
        <v/>
      </c>
      <c r="P27" s="34" t="str">
        <f>IF(OR($B27="",'خطة التدريب'!$D27="خلال أيام من التعيين",'خطة التدريب'!$E27="",'خطة التدريب'!$F27=""),"",IF(AND('خطة التدريب'!$E27&lt;=DATE(TrainingYear,13,0),'خطة التدريب'!$F27&gt;=DATE(TrainingYear,12,1)),1,""))</f>
        <v/>
      </c>
      <c r="Q27" s="35" t="str">
        <f>IF('خطة التدريب'!$B27="","",'خطة التدريب'!$K27)</f>
        <v/>
      </c>
    </row>
    <row r="28" spans="1:17" ht="19.05" customHeight="1" x14ac:dyDescent="0.3">
      <c r="A28" s="31" t="str">
        <f>IF('خطة التدريب'!$B28="","",'خطة التدريب'!$A28&amp;"")</f>
        <v/>
      </c>
      <c r="B28" s="32" t="str">
        <f>IF('خطة التدريب'!$B28="","",'خطة التدريب'!$B28&amp;"")</f>
        <v/>
      </c>
      <c r="C28" s="33" t="str">
        <f>IF('خطة التدريب'!$B28="","",'خطة التدريب'!$H28&amp;"")</f>
        <v/>
      </c>
      <c r="D28" s="33" t="str">
        <f>IF('خطة التدريب'!$B28="","",IF('خطة التدريب'!$D28="خلال أيام من التعيين","خلال "&amp;'خطة التدريب'!$G28&amp;" يومًا من الالتحاق",IF(OR('خطة التدريب'!$E28="",'خطة التدريب'!$F28=""),"حدّد التواريخ",DAY('خطة التدريب'!$E28)&amp;" "&amp;CHOOSE(MONTH('خطة التدريب'!$E28),"يناير","فبراير","مارس","أبريل","مايو","يونيو","يوليو","أغسطس","سبتمبر","أكتوبر","نوفمبر","ديسمبر")&amp;" إلى "&amp;DAY('خطة التدريب'!$F28)&amp;" "&amp;CHOOSE(MONTH('خطة التدريب'!$F28),"يناير","فبراير","مارس","أبريل","مايو","يونيو","يوليو","أغسطس","سبتمبر","أكتوبر","نوفمبر","ديسمبر"))))</f>
        <v/>
      </c>
      <c r="E28" s="34" t="str">
        <f>IF(OR($B28="",'خطة التدريب'!$D28="خلال أيام من التعيين",'خطة التدريب'!$E28="",'خطة التدريب'!$F28=""),"",IF(AND('خطة التدريب'!$E28&lt;=DATE(TrainingYear,2,0),'خطة التدريب'!$F28&gt;=DATE(TrainingYear,1,1)),1,""))</f>
        <v/>
      </c>
      <c r="F28" s="34" t="str">
        <f>IF(OR($B28="",'خطة التدريب'!$D28="خلال أيام من التعيين",'خطة التدريب'!$E28="",'خطة التدريب'!$F28=""),"",IF(AND('خطة التدريب'!$E28&lt;=DATE(TrainingYear,3,0),'خطة التدريب'!$F28&gt;=DATE(TrainingYear,2,1)),1,""))</f>
        <v/>
      </c>
      <c r="G28" s="34" t="str">
        <f>IF(OR($B28="",'خطة التدريب'!$D28="خلال أيام من التعيين",'خطة التدريب'!$E28="",'خطة التدريب'!$F28=""),"",IF(AND('خطة التدريب'!$E28&lt;=DATE(TrainingYear,4,0),'خطة التدريب'!$F28&gt;=DATE(TrainingYear,3,1)),1,""))</f>
        <v/>
      </c>
      <c r="H28" s="34" t="str">
        <f>IF(OR($B28="",'خطة التدريب'!$D28="خلال أيام من التعيين",'خطة التدريب'!$E28="",'خطة التدريب'!$F28=""),"",IF(AND('خطة التدريب'!$E28&lt;=DATE(TrainingYear,5,0),'خطة التدريب'!$F28&gt;=DATE(TrainingYear,4,1)),1,""))</f>
        <v/>
      </c>
      <c r="I28" s="34" t="str">
        <f>IF(OR($B28="",'خطة التدريب'!$D28="خلال أيام من التعيين",'خطة التدريب'!$E28="",'خطة التدريب'!$F28=""),"",IF(AND('خطة التدريب'!$E28&lt;=DATE(TrainingYear,6,0),'خطة التدريب'!$F28&gt;=DATE(TrainingYear,5,1)),1,""))</f>
        <v/>
      </c>
      <c r="J28" s="34" t="str">
        <f>IF(OR($B28="",'خطة التدريب'!$D28="خلال أيام من التعيين",'خطة التدريب'!$E28="",'خطة التدريب'!$F28=""),"",IF(AND('خطة التدريب'!$E28&lt;=DATE(TrainingYear,7,0),'خطة التدريب'!$F28&gt;=DATE(TrainingYear,6,1)),1,""))</f>
        <v/>
      </c>
      <c r="K28" s="34" t="str">
        <f>IF(OR($B28="",'خطة التدريب'!$D28="خلال أيام من التعيين",'خطة التدريب'!$E28="",'خطة التدريب'!$F28=""),"",IF(AND('خطة التدريب'!$E28&lt;=DATE(TrainingYear,8,0),'خطة التدريب'!$F28&gt;=DATE(TrainingYear,7,1)),1,""))</f>
        <v/>
      </c>
      <c r="L28" s="34" t="str">
        <f>IF(OR($B28="",'خطة التدريب'!$D28="خلال أيام من التعيين",'خطة التدريب'!$E28="",'خطة التدريب'!$F28=""),"",IF(AND('خطة التدريب'!$E28&lt;=DATE(TrainingYear,9,0),'خطة التدريب'!$F28&gt;=DATE(TrainingYear,8,1)),1,""))</f>
        <v/>
      </c>
      <c r="M28" s="34" t="str">
        <f>IF(OR($B28="",'خطة التدريب'!$D28="خلال أيام من التعيين",'خطة التدريب'!$E28="",'خطة التدريب'!$F28=""),"",IF(AND('خطة التدريب'!$E28&lt;=DATE(TrainingYear,10,0),'خطة التدريب'!$F28&gt;=DATE(TrainingYear,9,1)),1,""))</f>
        <v/>
      </c>
      <c r="N28" s="34" t="str">
        <f>IF(OR($B28="",'خطة التدريب'!$D28="خلال أيام من التعيين",'خطة التدريب'!$E28="",'خطة التدريب'!$F28=""),"",IF(AND('خطة التدريب'!$E28&lt;=DATE(TrainingYear,11,0),'خطة التدريب'!$F28&gt;=DATE(TrainingYear,10,1)),1,""))</f>
        <v/>
      </c>
      <c r="O28" s="34" t="str">
        <f>IF(OR($B28="",'خطة التدريب'!$D28="خلال أيام من التعيين",'خطة التدريب'!$E28="",'خطة التدريب'!$F28=""),"",IF(AND('خطة التدريب'!$E28&lt;=DATE(TrainingYear,12,0),'خطة التدريب'!$F28&gt;=DATE(TrainingYear,11,1)),1,""))</f>
        <v/>
      </c>
      <c r="P28" s="34" t="str">
        <f>IF(OR($B28="",'خطة التدريب'!$D28="خلال أيام من التعيين",'خطة التدريب'!$E28="",'خطة التدريب'!$F28=""),"",IF(AND('خطة التدريب'!$E28&lt;=DATE(TrainingYear,13,0),'خطة التدريب'!$F28&gt;=DATE(TrainingYear,12,1)),1,""))</f>
        <v/>
      </c>
      <c r="Q28" s="35" t="str">
        <f>IF('خطة التدريب'!$B28="","",'خطة التدريب'!$K28)</f>
        <v/>
      </c>
    </row>
    <row r="29" spans="1:17" ht="19.05" customHeight="1" x14ac:dyDescent="0.3">
      <c r="A29" s="31" t="str">
        <f>IF('خطة التدريب'!$B29="","",'خطة التدريب'!$A29&amp;"")</f>
        <v/>
      </c>
      <c r="B29" s="32" t="str">
        <f>IF('خطة التدريب'!$B29="","",'خطة التدريب'!$B29&amp;"")</f>
        <v/>
      </c>
      <c r="C29" s="33" t="str">
        <f>IF('خطة التدريب'!$B29="","",'خطة التدريب'!$H29&amp;"")</f>
        <v/>
      </c>
      <c r="D29" s="33" t="str">
        <f>IF('خطة التدريب'!$B29="","",IF('خطة التدريب'!$D29="خلال أيام من التعيين","خلال "&amp;'خطة التدريب'!$G29&amp;" يومًا من الالتحاق",IF(OR('خطة التدريب'!$E29="",'خطة التدريب'!$F29=""),"حدّد التواريخ",DAY('خطة التدريب'!$E29)&amp;" "&amp;CHOOSE(MONTH('خطة التدريب'!$E29),"يناير","فبراير","مارس","أبريل","مايو","يونيو","يوليو","أغسطس","سبتمبر","أكتوبر","نوفمبر","ديسمبر")&amp;" إلى "&amp;DAY('خطة التدريب'!$F29)&amp;" "&amp;CHOOSE(MONTH('خطة التدريب'!$F29),"يناير","فبراير","مارس","أبريل","مايو","يونيو","يوليو","أغسطس","سبتمبر","أكتوبر","نوفمبر","ديسمبر"))))</f>
        <v/>
      </c>
      <c r="E29" s="34" t="str">
        <f>IF(OR($B29="",'خطة التدريب'!$D29="خلال أيام من التعيين",'خطة التدريب'!$E29="",'خطة التدريب'!$F29=""),"",IF(AND('خطة التدريب'!$E29&lt;=DATE(TrainingYear,2,0),'خطة التدريب'!$F29&gt;=DATE(TrainingYear,1,1)),1,""))</f>
        <v/>
      </c>
      <c r="F29" s="34" t="str">
        <f>IF(OR($B29="",'خطة التدريب'!$D29="خلال أيام من التعيين",'خطة التدريب'!$E29="",'خطة التدريب'!$F29=""),"",IF(AND('خطة التدريب'!$E29&lt;=DATE(TrainingYear,3,0),'خطة التدريب'!$F29&gt;=DATE(TrainingYear,2,1)),1,""))</f>
        <v/>
      </c>
      <c r="G29" s="34" t="str">
        <f>IF(OR($B29="",'خطة التدريب'!$D29="خلال أيام من التعيين",'خطة التدريب'!$E29="",'خطة التدريب'!$F29=""),"",IF(AND('خطة التدريب'!$E29&lt;=DATE(TrainingYear,4,0),'خطة التدريب'!$F29&gt;=DATE(TrainingYear,3,1)),1,""))</f>
        <v/>
      </c>
      <c r="H29" s="34" t="str">
        <f>IF(OR($B29="",'خطة التدريب'!$D29="خلال أيام من التعيين",'خطة التدريب'!$E29="",'خطة التدريب'!$F29=""),"",IF(AND('خطة التدريب'!$E29&lt;=DATE(TrainingYear,5,0),'خطة التدريب'!$F29&gt;=DATE(TrainingYear,4,1)),1,""))</f>
        <v/>
      </c>
      <c r="I29" s="34" t="str">
        <f>IF(OR($B29="",'خطة التدريب'!$D29="خلال أيام من التعيين",'خطة التدريب'!$E29="",'خطة التدريب'!$F29=""),"",IF(AND('خطة التدريب'!$E29&lt;=DATE(TrainingYear,6,0),'خطة التدريب'!$F29&gt;=DATE(TrainingYear,5,1)),1,""))</f>
        <v/>
      </c>
      <c r="J29" s="34" t="str">
        <f>IF(OR($B29="",'خطة التدريب'!$D29="خلال أيام من التعيين",'خطة التدريب'!$E29="",'خطة التدريب'!$F29=""),"",IF(AND('خطة التدريب'!$E29&lt;=DATE(TrainingYear,7,0),'خطة التدريب'!$F29&gt;=DATE(TrainingYear,6,1)),1,""))</f>
        <v/>
      </c>
      <c r="K29" s="34" t="str">
        <f>IF(OR($B29="",'خطة التدريب'!$D29="خلال أيام من التعيين",'خطة التدريب'!$E29="",'خطة التدريب'!$F29=""),"",IF(AND('خطة التدريب'!$E29&lt;=DATE(TrainingYear,8,0),'خطة التدريب'!$F29&gt;=DATE(TrainingYear,7,1)),1,""))</f>
        <v/>
      </c>
      <c r="L29" s="34" t="str">
        <f>IF(OR($B29="",'خطة التدريب'!$D29="خلال أيام من التعيين",'خطة التدريب'!$E29="",'خطة التدريب'!$F29=""),"",IF(AND('خطة التدريب'!$E29&lt;=DATE(TrainingYear,9,0),'خطة التدريب'!$F29&gt;=DATE(TrainingYear,8,1)),1,""))</f>
        <v/>
      </c>
      <c r="M29" s="34" t="str">
        <f>IF(OR($B29="",'خطة التدريب'!$D29="خلال أيام من التعيين",'خطة التدريب'!$E29="",'خطة التدريب'!$F29=""),"",IF(AND('خطة التدريب'!$E29&lt;=DATE(TrainingYear,10,0),'خطة التدريب'!$F29&gt;=DATE(TrainingYear,9,1)),1,""))</f>
        <v/>
      </c>
      <c r="N29" s="34" t="str">
        <f>IF(OR($B29="",'خطة التدريب'!$D29="خلال أيام من التعيين",'خطة التدريب'!$E29="",'خطة التدريب'!$F29=""),"",IF(AND('خطة التدريب'!$E29&lt;=DATE(TrainingYear,11,0),'خطة التدريب'!$F29&gt;=DATE(TrainingYear,10,1)),1,""))</f>
        <v/>
      </c>
      <c r="O29" s="34" t="str">
        <f>IF(OR($B29="",'خطة التدريب'!$D29="خلال أيام من التعيين",'خطة التدريب'!$E29="",'خطة التدريب'!$F29=""),"",IF(AND('خطة التدريب'!$E29&lt;=DATE(TrainingYear,12,0),'خطة التدريب'!$F29&gt;=DATE(TrainingYear,11,1)),1,""))</f>
        <v/>
      </c>
      <c r="P29" s="34" t="str">
        <f>IF(OR($B29="",'خطة التدريب'!$D29="خلال أيام من التعيين",'خطة التدريب'!$E29="",'خطة التدريب'!$F29=""),"",IF(AND('خطة التدريب'!$E29&lt;=DATE(TrainingYear,13,0),'خطة التدريب'!$F29&gt;=DATE(TrainingYear,12,1)),1,""))</f>
        <v/>
      </c>
      <c r="Q29" s="35" t="str">
        <f>IF('خطة التدريب'!$B29="","",'خطة التدريب'!$K29)</f>
        <v/>
      </c>
    </row>
    <row r="30" spans="1:17" ht="19.05" customHeight="1" x14ac:dyDescent="0.3">
      <c r="A30" s="31" t="str">
        <f>IF('خطة التدريب'!$B30="","",'خطة التدريب'!$A30&amp;"")</f>
        <v/>
      </c>
      <c r="B30" s="32" t="str">
        <f>IF('خطة التدريب'!$B30="","",'خطة التدريب'!$B30&amp;"")</f>
        <v/>
      </c>
      <c r="C30" s="33" t="str">
        <f>IF('خطة التدريب'!$B30="","",'خطة التدريب'!$H30&amp;"")</f>
        <v/>
      </c>
      <c r="D30" s="33" t="str">
        <f>IF('خطة التدريب'!$B30="","",IF('خطة التدريب'!$D30="خلال أيام من التعيين","خلال "&amp;'خطة التدريب'!$G30&amp;" يومًا من الالتحاق",IF(OR('خطة التدريب'!$E30="",'خطة التدريب'!$F30=""),"حدّد التواريخ",DAY('خطة التدريب'!$E30)&amp;" "&amp;CHOOSE(MONTH('خطة التدريب'!$E30),"يناير","فبراير","مارس","أبريل","مايو","يونيو","يوليو","أغسطس","سبتمبر","أكتوبر","نوفمبر","ديسمبر")&amp;" إلى "&amp;DAY('خطة التدريب'!$F30)&amp;" "&amp;CHOOSE(MONTH('خطة التدريب'!$F30),"يناير","فبراير","مارس","أبريل","مايو","يونيو","يوليو","أغسطس","سبتمبر","أكتوبر","نوفمبر","ديسمبر"))))</f>
        <v/>
      </c>
      <c r="E30" s="34" t="str">
        <f>IF(OR($B30="",'خطة التدريب'!$D30="خلال أيام من التعيين",'خطة التدريب'!$E30="",'خطة التدريب'!$F30=""),"",IF(AND('خطة التدريب'!$E30&lt;=DATE(TrainingYear,2,0),'خطة التدريب'!$F30&gt;=DATE(TrainingYear,1,1)),1,""))</f>
        <v/>
      </c>
      <c r="F30" s="34" t="str">
        <f>IF(OR($B30="",'خطة التدريب'!$D30="خلال أيام من التعيين",'خطة التدريب'!$E30="",'خطة التدريب'!$F30=""),"",IF(AND('خطة التدريب'!$E30&lt;=DATE(TrainingYear,3,0),'خطة التدريب'!$F30&gt;=DATE(TrainingYear,2,1)),1,""))</f>
        <v/>
      </c>
      <c r="G30" s="34" t="str">
        <f>IF(OR($B30="",'خطة التدريب'!$D30="خلال أيام من التعيين",'خطة التدريب'!$E30="",'خطة التدريب'!$F30=""),"",IF(AND('خطة التدريب'!$E30&lt;=DATE(TrainingYear,4,0),'خطة التدريب'!$F30&gt;=DATE(TrainingYear,3,1)),1,""))</f>
        <v/>
      </c>
      <c r="H30" s="34" t="str">
        <f>IF(OR($B30="",'خطة التدريب'!$D30="خلال أيام من التعيين",'خطة التدريب'!$E30="",'خطة التدريب'!$F30=""),"",IF(AND('خطة التدريب'!$E30&lt;=DATE(TrainingYear,5,0),'خطة التدريب'!$F30&gt;=DATE(TrainingYear,4,1)),1,""))</f>
        <v/>
      </c>
      <c r="I30" s="34" t="str">
        <f>IF(OR($B30="",'خطة التدريب'!$D30="خلال أيام من التعيين",'خطة التدريب'!$E30="",'خطة التدريب'!$F30=""),"",IF(AND('خطة التدريب'!$E30&lt;=DATE(TrainingYear,6,0),'خطة التدريب'!$F30&gt;=DATE(TrainingYear,5,1)),1,""))</f>
        <v/>
      </c>
      <c r="J30" s="34" t="str">
        <f>IF(OR($B30="",'خطة التدريب'!$D30="خلال أيام من التعيين",'خطة التدريب'!$E30="",'خطة التدريب'!$F30=""),"",IF(AND('خطة التدريب'!$E30&lt;=DATE(TrainingYear,7,0),'خطة التدريب'!$F30&gt;=DATE(TrainingYear,6,1)),1,""))</f>
        <v/>
      </c>
      <c r="K30" s="34" t="str">
        <f>IF(OR($B30="",'خطة التدريب'!$D30="خلال أيام من التعيين",'خطة التدريب'!$E30="",'خطة التدريب'!$F30=""),"",IF(AND('خطة التدريب'!$E30&lt;=DATE(TrainingYear,8,0),'خطة التدريب'!$F30&gt;=DATE(TrainingYear,7,1)),1,""))</f>
        <v/>
      </c>
      <c r="L30" s="34" t="str">
        <f>IF(OR($B30="",'خطة التدريب'!$D30="خلال أيام من التعيين",'خطة التدريب'!$E30="",'خطة التدريب'!$F30=""),"",IF(AND('خطة التدريب'!$E30&lt;=DATE(TrainingYear,9,0),'خطة التدريب'!$F30&gt;=DATE(TrainingYear,8,1)),1,""))</f>
        <v/>
      </c>
      <c r="M30" s="34" t="str">
        <f>IF(OR($B30="",'خطة التدريب'!$D30="خلال أيام من التعيين",'خطة التدريب'!$E30="",'خطة التدريب'!$F30=""),"",IF(AND('خطة التدريب'!$E30&lt;=DATE(TrainingYear,10,0),'خطة التدريب'!$F30&gt;=DATE(TrainingYear,9,1)),1,""))</f>
        <v/>
      </c>
      <c r="N30" s="34" t="str">
        <f>IF(OR($B30="",'خطة التدريب'!$D30="خلال أيام من التعيين",'خطة التدريب'!$E30="",'خطة التدريب'!$F30=""),"",IF(AND('خطة التدريب'!$E30&lt;=DATE(TrainingYear,11,0),'خطة التدريب'!$F30&gt;=DATE(TrainingYear,10,1)),1,""))</f>
        <v/>
      </c>
      <c r="O30" s="34" t="str">
        <f>IF(OR($B30="",'خطة التدريب'!$D30="خلال أيام من التعيين",'خطة التدريب'!$E30="",'خطة التدريب'!$F30=""),"",IF(AND('خطة التدريب'!$E30&lt;=DATE(TrainingYear,12,0),'خطة التدريب'!$F30&gt;=DATE(TrainingYear,11,1)),1,""))</f>
        <v/>
      </c>
      <c r="P30" s="34" t="str">
        <f>IF(OR($B30="",'خطة التدريب'!$D30="خلال أيام من التعيين",'خطة التدريب'!$E30="",'خطة التدريب'!$F30=""),"",IF(AND('خطة التدريب'!$E30&lt;=DATE(TrainingYear,13,0),'خطة التدريب'!$F30&gt;=DATE(TrainingYear,12,1)),1,""))</f>
        <v/>
      </c>
      <c r="Q30" s="35" t="str">
        <f>IF('خطة التدريب'!$B30="","",'خطة التدريب'!$K30)</f>
        <v/>
      </c>
    </row>
    <row r="31" spans="1:17" ht="19.05" customHeight="1" x14ac:dyDescent="0.3">
      <c r="A31" s="31" t="str">
        <f>IF('خطة التدريب'!$B31="","",'خطة التدريب'!$A31&amp;"")</f>
        <v/>
      </c>
      <c r="B31" s="32" t="str">
        <f>IF('خطة التدريب'!$B31="","",'خطة التدريب'!$B31&amp;"")</f>
        <v/>
      </c>
      <c r="C31" s="33" t="str">
        <f>IF('خطة التدريب'!$B31="","",'خطة التدريب'!$H31&amp;"")</f>
        <v/>
      </c>
      <c r="D31" s="33" t="str">
        <f>IF('خطة التدريب'!$B31="","",IF('خطة التدريب'!$D31="خلال أيام من التعيين","خلال "&amp;'خطة التدريب'!$G31&amp;" يومًا من الالتحاق",IF(OR('خطة التدريب'!$E31="",'خطة التدريب'!$F31=""),"حدّد التواريخ",DAY('خطة التدريب'!$E31)&amp;" "&amp;CHOOSE(MONTH('خطة التدريب'!$E31),"يناير","فبراير","مارس","أبريل","مايو","يونيو","يوليو","أغسطس","سبتمبر","أكتوبر","نوفمبر","ديسمبر")&amp;" إلى "&amp;DAY('خطة التدريب'!$F31)&amp;" "&amp;CHOOSE(MONTH('خطة التدريب'!$F31),"يناير","فبراير","مارس","أبريل","مايو","يونيو","يوليو","أغسطس","سبتمبر","أكتوبر","نوفمبر","ديسمبر"))))</f>
        <v/>
      </c>
      <c r="E31" s="34" t="str">
        <f>IF(OR($B31="",'خطة التدريب'!$D31="خلال أيام من التعيين",'خطة التدريب'!$E31="",'خطة التدريب'!$F31=""),"",IF(AND('خطة التدريب'!$E31&lt;=DATE(TrainingYear,2,0),'خطة التدريب'!$F31&gt;=DATE(TrainingYear,1,1)),1,""))</f>
        <v/>
      </c>
      <c r="F31" s="34" t="str">
        <f>IF(OR($B31="",'خطة التدريب'!$D31="خلال أيام من التعيين",'خطة التدريب'!$E31="",'خطة التدريب'!$F31=""),"",IF(AND('خطة التدريب'!$E31&lt;=DATE(TrainingYear,3,0),'خطة التدريب'!$F31&gt;=DATE(TrainingYear,2,1)),1,""))</f>
        <v/>
      </c>
      <c r="G31" s="34" t="str">
        <f>IF(OR($B31="",'خطة التدريب'!$D31="خلال أيام من التعيين",'خطة التدريب'!$E31="",'خطة التدريب'!$F31=""),"",IF(AND('خطة التدريب'!$E31&lt;=DATE(TrainingYear,4,0),'خطة التدريب'!$F31&gt;=DATE(TrainingYear,3,1)),1,""))</f>
        <v/>
      </c>
      <c r="H31" s="34" t="str">
        <f>IF(OR($B31="",'خطة التدريب'!$D31="خلال أيام من التعيين",'خطة التدريب'!$E31="",'خطة التدريب'!$F31=""),"",IF(AND('خطة التدريب'!$E31&lt;=DATE(TrainingYear,5,0),'خطة التدريب'!$F31&gt;=DATE(TrainingYear,4,1)),1,""))</f>
        <v/>
      </c>
      <c r="I31" s="34" t="str">
        <f>IF(OR($B31="",'خطة التدريب'!$D31="خلال أيام من التعيين",'خطة التدريب'!$E31="",'خطة التدريب'!$F31=""),"",IF(AND('خطة التدريب'!$E31&lt;=DATE(TrainingYear,6,0),'خطة التدريب'!$F31&gt;=DATE(TrainingYear,5,1)),1,""))</f>
        <v/>
      </c>
      <c r="J31" s="34" t="str">
        <f>IF(OR($B31="",'خطة التدريب'!$D31="خلال أيام من التعيين",'خطة التدريب'!$E31="",'خطة التدريب'!$F31=""),"",IF(AND('خطة التدريب'!$E31&lt;=DATE(TrainingYear,7,0),'خطة التدريب'!$F31&gt;=DATE(TrainingYear,6,1)),1,""))</f>
        <v/>
      </c>
      <c r="K31" s="34" t="str">
        <f>IF(OR($B31="",'خطة التدريب'!$D31="خلال أيام من التعيين",'خطة التدريب'!$E31="",'خطة التدريب'!$F31=""),"",IF(AND('خطة التدريب'!$E31&lt;=DATE(TrainingYear,8,0),'خطة التدريب'!$F31&gt;=DATE(TrainingYear,7,1)),1,""))</f>
        <v/>
      </c>
      <c r="L31" s="34" t="str">
        <f>IF(OR($B31="",'خطة التدريب'!$D31="خلال أيام من التعيين",'خطة التدريب'!$E31="",'خطة التدريب'!$F31=""),"",IF(AND('خطة التدريب'!$E31&lt;=DATE(TrainingYear,9,0),'خطة التدريب'!$F31&gt;=DATE(TrainingYear,8,1)),1,""))</f>
        <v/>
      </c>
      <c r="M31" s="34" t="str">
        <f>IF(OR($B31="",'خطة التدريب'!$D31="خلال أيام من التعيين",'خطة التدريب'!$E31="",'خطة التدريب'!$F31=""),"",IF(AND('خطة التدريب'!$E31&lt;=DATE(TrainingYear,10,0),'خطة التدريب'!$F31&gt;=DATE(TrainingYear,9,1)),1,""))</f>
        <v/>
      </c>
      <c r="N31" s="34" t="str">
        <f>IF(OR($B31="",'خطة التدريب'!$D31="خلال أيام من التعيين",'خطة التدريب'!$E31="",'خطة التدريب'!$F31=""),"",IF(AND('خطة التدريب'!$E31&lt;=DATE(TrainingYear,11,0),'خطة التدريب'!$F31&gt;=DATE(TrainingYear,10,1)),1,""))</f>
        <v/>
      </c>
      <c r="O31" s="34" t="str">
        <f>IF(OR($B31="",'خطة التدريب'!$D31="خلال أيام من التعيين",'خطة التدريب'!$E31="",'خطة التدريب'!$F31=""),"",IF(AND('خطة التدريب'!$E31&lt;=DATE(TrainingYear,12,0),'خطة التدريب'!$F31&gt;=DATE(TrainingYear,11,1)),1,""))</f>
        <v/>
      </c>
      <c r="P31" s="34" t="str">
        <f>IF(OR($B31="",'خطة التدريب'!$D31="خلال أيام من التعيين",'خطة التدريب'!$E31="",'خطة التدريب'!$F31=""),"",IF(AND('خطة التدريب'!$E31&lt;=DATE(TrainingYear,13,0),'خطة التدريب'!$F31&gt;=DATE(TrainingYear,12,1)),1,""))</f>
        <v/>
      </c>
      <c r="Q31" s="35" t="str">
        <f>IF('خطة التدريب'!$B31="","",'خطة التدريب'!$K31)</f>
        <v/>
      </c>
    </row>
    <row r="32" spans="1:17" ht="19.05" customHeight="1" x14ac:dyDescent="0.3">
      <c r="A32" s="31" t="str">
        <f>IF('خطة التدريب'!$B32="","",'خطة التدريب'!$A32&amp;"")</f>
        <v/>
      </c>
      <c r="B32" s="32" t="str">
        <f>IF('خطة التدريب'!$B32="","",'خطة التدريب'!$B32&amp;"")</f>
        <v/>
      </c>
      <c r="C32" s="33" t="str">
        <f>IF('خطة التدريب'!$B32="","",'خطة التدريب'!$H32&amp;"")</f>
        <v/>
      </c>
      <c r="D32" s="33" t="str">
        <f>IF('خطة التدريب'!$B32="","",IF('خطة التدريب'!$D32="خلال أيام من التعيين","خلال "&amp;'خطة التدريب'!$G32&amp;" يومًا من الالتحاق",IF(OR('خطة التدريب'!$E32="",'خطة التدريب'!$F32=""),"حدّد التواريخ",DAY('خطة التدريب'!$E32)&amp;" "&amp;CHOOSE(MONTH('خطة التدريب'!$E32),"يناير","فبراير","مارس","أبريل","مايو","يونيو","يوليو","أغسطس","سبتمبر","أكتوبر","نوفمبر","ديسمبر")&amp;" إلى "&amp;DAY('خطة التدريب'!$F32)&amp;" "&amp;CHOOSE(MONTH('خطة التدريب'!$F32),"يناير","فبراير","مارس","أبريل","مايو","يونيو","يوليو","أغسطس","سبتمبر","أكتوبر","نوفمبر","ديسمبر"))))</f>
        <v/>
      </c>
      <c r="E32" s="34" t="str">
        <f>IF(OR($B32="",'خطة التدريب'!$D32="خلال أيام من التعيين",'خطة التدريب'!$E32="",'خطة التدريب'!$F32=""),"",IF(AND('خطة التدريب'!$E32&lt;=DATE(TrainingYear,2,0),'خطة التدريب'!$F32&gt;=DATE(TrainingYear,1,1)),1,""))</f>
        <v/>
      </c>
      <c r="F32" s="34" t="str">
        <f>IF(OR($B32="",'خطة التدريب'!$D32="خلال أيام من التعيين",'خطة التدريب'!$E32="",'خطة التدريب'!$F32=""),"",IF(AND('خطة التدريب'!$E32&lt;=DATE(TrainingYear,3,0),'خطة التدريب'!$F32&gt;=DATE(TrainingYear,2,1)),1,""))</f>
        <v/>
      </c>
      <c r="G32" s="34" t="str">
        <f>IF(OR($B32="",'خطة التدريب'!$D32="خلال أيام من التعيين",'خطة التدريب'!$E32="",'خطة التدريب'!$F32=""),"",IF(AND('خطة التدريب'!$E32&lt;=DATE(TrainingYear,4,0),'خطة التدريب'!$F32&gt;=DATE(TrainingYear,3,1)),1,""))</f>
        <v/>
      </c>
      <c r="H32" s="34" t="str">
        <f>IF(OR($B32="",'خطة التدريب'!$D32="خلال أيام من التعيين",'خطة التدريب'!$E32="",'خطة التدريب'!$F32=""),"",IF(AND('خطة التدريب'!$E32&lt;=DATE(TrainingYear,5,0),'خطة التدريب'!$F32&gt;=DATE(TrainingYear,4,1)),1,""))</f>
        <v/>
      </c>
      <c r="I32" s="34" t="str">
        <f>IF(OR($B32="",'خطة التدريب'!$D32="خلال أيام من التعيين",'خطة التدريب'!$E32="",'خطة التدريب'!$F32=""),"",IF(AND('خطة التدريب'!$E32&lt;=DATE(TrainingYear,6,0),'خطة التدريب'!$F32&gt;=DATE(TrainingYear,5,1)),1,""))</f>
        <v/>
      </c>
      <c r="J32" s="34" t="str">
        <f>IF(OR($B32="",'خطة التدريب'!$D32="خلال أيام من التعيين",'خطة التدريب'!$E32="",'خطة التدريب'!$F32=""),"",IF(AND('خطة التدريب'!$E32&lt;=DATE(TrainingYear,7,0),'خطة التدريب'!$F32&gt;=DATE(TrainingYear,6,1)),1,""))</f>
        <v/>
      </c>
      <c r="K32" s="34" t="str">
        <f>IF(OR($B32="",'خطة التدريب'!$D32="خلال أيام من التعيين",'خطة التدريب'!$E32="",'خطة التدريب'!$F32=""),"",IF(AND('خطة التدريب'!$E32&lt;=DATE(TrainingYear,8,0),'خطة التدريب'!$F32&gt;=DATE(TrainingYear,7,1)),1,""))</f>
        <v/>
      </c>
      <c r="L32" s="34" t="str">
        <f>IF(OR($B32="",'خطة التدريب'!$D32="خلال أيام من التعيين",'خطة التدريب'!$E32="",'خطة التدريب'!$F32=""),"",IF(AND('خطة التدريب'!$E32&lt;=DATE(TrainingYear,9,0),'خطة التدريب'!$F32&gt;=DATE(TrainingYear,8,1)),1,""))</f>
        <v/>
      </c>
      <c r="M32" s="34" t="str">
        <f>IF(OR($B32="",'خطة التدريب'!$D32="خلال أيام من التعيين",'خطة التدريب'!$E32="",'خطة التدريب'!$F32=""),"",IF(AND('خطة التدريب'!$E32&lt;=DATE(TrainingYear,10,0),'خطة التدريب'!$F32&gt;=DATE(TrainingYear,9,1)),1,""))</f>
        <v/>
      </c>
      <c r="N32" s="34" t="str">
        <f>IF(OR($B32="",'خطة التدريب'!$D32="خلال أيام من التعيين",'خطة التدريب'!$E32="",'خطة التدريب'!$F32=""),"",IF(AND('خطة التدريب'!$E32&lt;=DATE(TrainingYear,11,0),'خطة التدريب'!$F32&gt;=DATE(TrainingYear,10,1)),1,""))</f>
        <v/>
      </c>
      <c r="O32" s="34" t="str">
        <f>IF(OR($B32="",'خطة التدريب'!$D32="خلال أيام من التعيين",'خطة التدريب'!$E32="",'خطة التدريب'!$F32=""),"",IF(AND('خطة التدريب'!$E32&lt;=DATE(TrainingYear,12,0),'خطة التدريب'!$F32&gt;=DATE(TrainingYear,11,1)),1,""))</f>
        <v/>
      </c>
      <c r="P32" s="34" t="str">
        <f>IF(OR($B32="",'خطة التدريب'!$D32="خلال أيام من التعيين",'خطة التدريب'!$E32="",'خطة التدريب'!$F32=""),"",IF(AND('خطة التدريب'!$E32&lt;=DATE(TrainingYear,13,0),'خطة التدريب'!$F32&gt;=DATE(TrainingYear,12,1)),1,""))</f>
        <v/>
      </c>
      <c r="Q32" s="35" t="str">
        <f>IF('خطة التدريب'!$B32="","",'خطة التدريب'!$K32)</f>
        <v/>
      </c>
    </row>
    <row r="33" spans="1:17" ht="19.05" customHeight="1" x14ac:dyDescent="0.3">
      <c r="A33" s="31" t="str">
        <f>IF('خطة التدريب'!$B33="","",'خطة التدريب'!$A33&amp;"")</f>
        <v/>
      </c>
      <c r="B33" s="32" t="str">
        <f>IF('خطة التدريب'!$B33="","",'خطة التدريب'!$B33&amp;"")</f>
        <v/>
      </c>
      <c r="C33" s="33" t="str">
        <f>IF('خطة التدريب'!$B33="","",'خطة التدريب'!$H33&amp;"")</f>
        <v/>
      </c>
      <c r="D33" s="33" t="str">
        <f>IF('خطة التدريب'!$B33="","",IF('خطة التدريب'!$D33="خلال أيام من التعيين","خلال "&amp;'خطة التدريب'!$G33&amp;" يومًا من الالتحاق",IF(OR('خطة التدريب'!$E33="",'خطة التدريب'!$F33=""),"حدّد التواريخ",DAY('خطة التدريب'!$E33)&amp;" "&amp;CHOOSE(MONTH('خطة التدريب'!$E33),"يناير","فبراير","مارس","أبريل","مايو","يونيو","يوليو","أغسطس","سبتمبر","أكتوبر","نوفمبر","ديسمبر")&amp;" إلى "&amp;DAY('خطة التدريب'!$F33)&amp;" "&amp;CHOOSE(MONTH('خطة التدريب'!$F33),"يناير","فبراير","مارس","أبريل","مايو","يونيو","يوليو","أغسطس","سبتمبر","أكتوبر","نوفمبر","ديسمبر"))))</f>
        <v/>
      </c>
      <c r="E33" s="34" t="str">
        <f>IF(OR($B33="",'خطة التدريب'!$D33="خلال أيام من التعيين",'خطة التدريب'!$E33="",'خطة التدريب'!$F33=""),"",IF(AND('خطة التدريب'!$E33&lt;=DATE(TrainingYear,2,0),'خطة التدريب'!$F33&gt;=DATE(TrainingYear,1,1)),1,""))</f>
        <v/>
      </c>
      <c r="F33" s="34" t="str">
        <f>IF(OR($B33="",'خطة التدريب'!$D33="خلال أيام من التعيين",'خطة التدريب'!$E33="",'خطة التدريب'!$F33=""),"",IF(AND('خطة التدريب'!$E33&lt;=DATE(TrainingYear,3,0),'خطة التدريب'!$F33&gt;=DATE(TrainingYear,2,1)),1,""))</f>
        <v/>
      </c>
      <c r="G33" s="34" t="str">
        <f>IF(OR($B33="",'خطة التدريب'!$D33="خلال أيام من التعيين",'خطة التدريب'!$E33="",'خطة التدريب'!$F33=""),"",IF(AND('خطة التدريب'!$E33&lt;=DATE(TrainingYear,4,0),'خطة التدريب'!$F33&gt;=DATE(TrainingYear,3,1)),1,""))</f>
        <v/>
      </c>
      <c r="H33" s="34" t="str">
        <f>IF(OR($B33="",'خطة التدريب'!$D33="خلال أيام من التعيين",'خطة التدريب'!$E33="",'خطة التدريب'!$F33=""),"",IF(AND('خطة التدريب'!$E33&lt;=DATE(TrainingYear,5,0),'خطة التدريب'!$F33&gt;=DATE(TrainingYear,4,1)),1,""))</f>
        <v/>
      </c>
      <c r="I33" s="34" t="str">
        <f>IF(OR($B33="",'خطة التدريب'!$D33="خلال أيام من التعيين",'خطة التدريب'!$E33="",'خطة التدريب'!$F33=""),"",IF(AND('خطة التدريب'!$E33&lt;=DATE(TrainingYear,6,0),'خطة التدريب'!$F33&gt;=DATE(TrainingYear,5,1)),1,""))</f>
        <v/>
      </c>
      <c r="J33" s="34" t="str">
        <f>IF(OR($B33="",'خطة التدريب'!$D33="خلال أيام من التعيين",'خطة التدريب'!$E33="",'خطة التدريب'!$F33=""),"",IF(AND('خطة التدريب'!$E33&lt;=DATE(TrainingYear,7,0),'خطة التدريب'!$F33&gt;=DATE(TrainingYear,6,1)),1,""))</f>
        <v/>
      </c>
      <c r="K33" s="34" t="str">
        <f>IF(OR($B33="",'خطة التدريب'!$D33="خلال أيام من التعيين",'خطة التدريب'!$E33="",'خطة التدريب'!$F33=""),"",IF(AND('خطة التدريب'!$E33&lt;=DATE(TrainingYear,8,0),'خطة التدريب'!$F33&gt;=DATE(TrainingYear,7,1)),1,""))</f>
        <v/>
      </c>
      <c r="L33" s="34" t="str">
        <f>IF(OR($B33="",'خطة التدريب'!$D33="خلال أيام من التعيين",'خطة التدريب'!$E33="",'خطة التدريب'!$F33=""),"",IF(AND('خطة التدريب'!$E33&lt;=DATE(TrainingYear,9,0),'خطة التدريب'!$F33&gt;=DATE(TrainingYear,8,1)),1,""))</f>
        <v/>
      </c>
      <c r="M33" s="34" t="str">
        <f>IF(OR($B33="",'خطة التدريب'!$D33="خلال أيام من التعيين",'خطة التدريب'!$E33="",'خطة التدريب'!$F33=""),"",IF(AND('خطة التدريب'!$E33&lt;=DATE(TrainingYear,10,0),'خطة التدريب'!$F33&gt;=DATE(TrainingYear,9,1)),1,""))</f>
        <v/>
      </c>
      <c r="N33" s="34" t="str">
        <f>IF(OR($B33="",'خطة التدريب'!$D33="خلال أيام من التعيين",'خطة التدريب'!$E33="",'خطة التدريب'!$F33=""),"",IF(AND('خطة التدريب'!$E33&lt;=DATE(TrainingYear,11,0),'خطة التدريب'!$F33&gt;=DATE(TrainingYear,10,1)),1,""))</f>
        <v/>
      </c>
      <c r="O33" s="34" t="str">
        <f>IF(OR($B33="",'خطة التدريب'!$D33="خلال أيام من التعيين",'خطة التدريب'!$E33="",'خطة التدريب'!$F33=""),"",IF(AND('خطة التدريب'!$E33&lt;=DATE(TrainingYear,12,0),'خطة التدريب'!$F33&gt;=DATE(TrainingYear,11,1)),1,""))</f>
        <v/>
      </c>
      <c r="P33" s="34" t="str">
        <f>IF(OR($B33="",'خطة التدريب'!$D33="خلال أيام من التعيين",'خطة التدريب'!$E33="",'خطة التدريب'!$F33=""),"",IF(AND('خطة التدريب'!$E33&lt;=DATE(TrainingYear,13,0),'خطة التدريب'!$F33&gt;=DATE(TrainingYear,12,1)),1,""))</f>
        <v/>
      </c>
      <c r="Q33" s="35" t="str">
        <f>IF('خطة التدريب'!$B33="","",'خطة التدريب'!$K33)</f>
        <v/>
      </c>
    </row>
    <row r="34" spans="1:17" ht="19.05" customHeight="1" x14ac:dyDescent="0.3">
      <c r="A34" s="31" t="str">
        <f>IF('خطة التدريب'!$B34="","",'خطة التدريب'!$A34&amp;"")</f>
        <v/>
      </c>
      <c r="B34" s="32" t="str">
        <f>IF('خطة التدريب'!$B34="","",'خطة التدريب'!$B34&amp;"")</f>
        <v/>
      </c>
      <c r="C34" s="33" t="str">
        <f>IF('خطة التدريب'!$B34="","",'خطة التدريب'!$H34&amp;"")</f>
        <v/>
      </c>
      <c r="D34" s="33" t="str">
        <f>IF('خطة التدريب'!$B34="","",IF('خطة التدريب'!$D34="خلال أيام من التعيين","خلال "&amp;'خطة التدريب'!$G34&amp;" يومًا من الالتحاق",IF(OR('خطة التدريب'!$E34="",'خطة التدريب'!$F34=""),"حدّد التواريخ",DAY('خطة التدريب'!$E34)&amp;" "&amp;CHOOSE(MONTH('خطة التدريب'!$E34),"يناير","فبراير","مارس","أبريل","مايو","يونيو","يوليو","أغسطس","سبتمبر","أكتوبر","نوفمبر","ديسمبر")&amp;" إلى "&amp;DAY('خطة التدريب'!$F34)&amp;" "&amp;CHOOSE(MONTH('خطة التدريب'!$F34),"يناير","فبراير","مارس","أبريل","مايو","يونيو","يوليو","أغسطس","سبتمبر","أكتوبر","نوفمبر","ديسمبر"))))</f>
        <v/>
      </c>
      <c r="E34" s="34" t="str">
        <f>IF(OR($B34="",'خطة التدريب'!$D34="خلال أيام من التعيين",'خطة التدريب'!$E34="",'خطة التدريب'!$F34=""),"",IF(AND('خطة التدريب'!$E34&lt;=DATE(TrainingYear,2,0),'خطة التدريب'!$F34&gt;=DATE(TrainingYear,1,1)),1,""))</f>
        <v/>
      </c>
      <c r="F34" s="34" t="str">
        <f>IF(OR($B34="",'خطة التدريب'!$D34="خلال أيام من التعيين",'خطة التدريب'!$E34="",'خطة التدريب'!$F34=""),"",IF(AND('خطة التدريب'!$E34&lt;=DATE(TrainingYear,3,0),'خطة التدريب'!$F34&gt;=DATE(TrainingYear,2,1)),1,""))</f>
        <v/>
      </c>
      <c r="G34" s="34" t="str">
        <f>IF(OR($B34="",'خطة التدريب'!$D34="خلال أيام من التعيين",'خطة التدريب'!$E34="",'خطة التدريب'!$F34=""),"",IF(AND('خطة التدريب'!$E34&lt;=DATE(TrainingYear,4,0),'خطة التدريب'!$F34&gt;=DATE(TrainingYear,3,1)),1,""))</f>
        <v/>
      </c>
      <c r="H34" s="34" t="str">
        <f>IF(OR($B34="",'خطة التدريب'!$D34="خلال أيام من التعيين",'خطة التدريب'!$E34="",'خطة التدريب'!$F34=""),"",IF(AND('خطة التدريب'!$E34&lt;=DATE(TrainingYear,5,0),'خطة التدريب'!$F34&gt;=DATE(TrainingYear,4,1)),1,""))</f>
        <v/>
      </c>
      <c r="I34" s="34" t="str">
        <f>IF(OR($B34="",'خطة التدريب'!$D34="خلال أيام من التعيين",'خطة التدريب'!$E34="",'خطة التدريب'!$F34=""),"",IF(AND('خطة التدريب'!$E34&lt;=DATE(TrainingYear,6,0),'خطة التدريب'!$F34&gt;=DATE(TrainingYear,5,1)),1,""))</f>
        <v/>
      </c>
      <c r="J34" s="34" t="str">
        <f>IF(OR($B34="",'خطة التدريب'!$D34="خلال أيام من التعيين",'خطة التدريب'!$E34="",'خطة التدريب'!$F34=""),"",IF(AND('خطة التدريب'!$E34&lt;=DATE(TrainingYear,7,0),'خطة التدريب'!$F34&gt;=DATE(TrainingYear,6,1)),1,""))</f>
        <v/>
      </c>
      <c r="K34" s="34" t="str">
        <f>IF(OR($B34="",'خطة التدريب'!$D34="خلال أيام من التعيين",'خطة التدريب'!$E34="",'خطة التدريب'!$F34=""),"",IF(AND('خطة التدريب'!$E34&lt;=DATE(TrainingYear,8,0),'خطة التدريب'!$F34&gt;=DATE(TrainingYear,7,1)),1,""))</f>
        <v/>
      </c>
      <c r="L34" s="34" t="str">
        <f>IF(OR($B34="",'خطة التدريب'!$D34="خلال أيام من التعيين",'خطة التدريب'!$E34="",'خطة التدريب'!$F34=""),"",IF(AND('خطة التدريب'!$E34&lt;=DATE(TrainingYear,9,0),'خطة التدريب'!$F34&gt;=DATE(TrainingYear,8,1)),1,""))</f>
        <v/>
      </c>
      <c r="M34" s="34" t="str">
        <f>IF(OR($B34="",'خطة التدريب'!$D34="خلال أيام من التعيين",'خطة التدريب'!$E34="",'خطة التدريب'!$F34=""),"",IF(AND('خطة التدريب'!$E34&lt;=DATE(TrainingYear,10,0),'خطة التدريب'!$F34&gt;=DATE(TrainingYear,9,1)),1,""))</f>
        <v/>
      </c>
      <c r="N34" s="34" t="str">
        <f>IF(OR($B34="",'خطة التدريب'!$D34="خلال أيام من التعيين",'خطة التدريب'!$E34="",'خطة التدريب'!$F34=""),"",IF(AND('خطة التدريب'!$E34&lt;=DATE(TrainingYear,11,0),'خطة التدريب'!$F34&gt;=DATE(TrainingYear,10,1)),1,""))</f>
        <v/>
      </c>
      <c r="O34" s="34" t="str">
        <f>IF(OR($B34="",'خطة التدريب'!$D34="خلال أيام من التعيين",'خطة التدريب'!$E34="",'خطة التدريب'!$F34=""),"",IF(AND('خطة التدريب'!$E34&lt;=DATE(TrainingYear,12,0),'خطة التدريب'!$F34&gt;=DATE(TrainingYear,11,1)),1,""))</f>
        <v/>
      </c>
      <c r="P34" s="34" t="str">
        <f>IF(OR($B34="",'خطة التدريب'!$D34="خلال أيام من التعيين",'خطة التدريب'!$E34="",'خطة التدريب'!$F34=""),"",IF(AND('خطة التدريب'!$E34&lt;=DATE(TrainingYear,13,0),'خطة التدريب'!$F34&gt;=DATE(TrainingYear,12,1)),1,""))</f>
        <v/>
      </c>
      <c r="Q34" s="35" t="str">
        <f>IF('خطة التدريب'!$B34="","",'خطة التدريب'!$K34)</f>
        <v/>
      </c>
    </row>
    <row r="35" spans="1:17" ht="19.05" customHeight="1" x14ac:dyDescent="0.3">
      <c r="A35" s="31" t="str">
        <f>IF('خطة التدريب'!$B35="","",'خطة التدريب'!$A35&amp;"")</f>
        <v/>
      </c>
      <c r="B35" s="32" t="str">
        <f>IF('خطة التدريب'!$B35="","",'خطة التدريب'!$B35&amp;"")</f>
        <v/>
      </c>
      <c r="C35" s="33" t="str">
        <f>IF('خطة التدريب'!$B35="","",'خطة التدريب'!$H35&amp;"")</f>
        <v/>
      </c>
      <c r="D35" s="33" t="str">
        <f>IF('خطة التدريب'!$B35="","",IF('خطة التدريب'!$D35="خلال أيام من التعيين","خلال "&amp;'خطة التدريب'!$G35&amp;" يومًا من الالتحاق",IF(OR('خطة التدريب'!$E35="",'خطة التدريب'!$F35=""),"حدّد التواريخ",DAY('خطة التدريب'!$E35)&amp;" "&amp;CHOOSE(MONTH('خطة التدريب'!$E35),"يناير","فبراير","مارس","أبريل","مايو","يونيو","يوليو","أغسطس","سبتمبر","أكتوبر","نوفمبر","ديسمبر")&amp;" إلى "&amp;DAY('خطة التدريب'!$F35)&amp;" "&amp;CHOOSE(MONTH('خطة التدريب'!$F35),"يناير","فبراير","مارس","أبريل","مايو","يونيو","يوليو","أغسطس","سبتمبر","أكتوبر","نوفمبر","ديسمبر"))))</f>
        <v/>
      </c>
      <c r="E35" s="34" t="str">
        <f>IF(OR($B35="",'خطة التدريب'!$D35="خلال أيام من التعيين",'خطة التدريب'!$E35="",'خطة التدريب'!$F35=""),"",IF(AND('خطة التدريب'!$E35&lt;=DATE(TrainingYear,2,0),'خطة التدريب'!$F35&gt;=DATE(TrainingYear,1,1)),1,""))</f>
        <v/>
      </c>
      <c r="F35" s="34" t="str">
        <f>IF(OR($B35="",'خطة التدريب'!$D35="خلال أيام من التعيين",'خطة التدريب'!$E35="",'خطة التدريب'!$F35=""),"",IF(AND('خطة التدريب'!$E35&lt;=DATE(TrainingYear,3,0),'خطة التدريب'!$F35&gt;=DATE(TrainingYear,2,1)),1,""))</f>
        <v/>
      </c>
      <c r="G35" s="34" t="str">
        <f>IF(OR($B35="",'خطة التدريب'!$D35="خلال أيام من التعيين",'خطة التدريب'!$E35="",'خطة التدريب'!$F35=""),"",IF(AND('خطة التدريب'!$E35&lt;=DATE(TrainingYear,4,0),'خطة التدريب'!$F35&gt;=DATE(TrainingYear,3,1)),1,""))</f>
        <v/>
      </c>
      <c r="H35" s="34" t="str">
        <f>IF(OR($B35="",'خطة التدريب'!$D35="خلال أيام من التعيين",'خطة التدريب'!$E35="",'خطة التدريب'!$F35=""),"",IF(AND('خطة التدريب'!$E35&lt;=DATE(TrainingYear,5,0),'خطة التدريب'!$F35&gt;=DATE(TrainingYear,4,1)),1,""))</f>
        <v/>
      </c>
      <c r="I35" s="34" t="str">
        <f>IF(OR($B35="",'خطة التدريب'!$D35="خلال أيام من التعيين",'خطة التدريب'!$E35="",'خطة التدريب'!$F35=""),"",IF(AND('خطة التدريب'!$E35&lt;=DATE(TrainingYear,6,0),'خطة التدريب'!$F35&gt;=DATE(TrainingYear,5,1)),1,""))</f>
        <v/>
      </c>
      <c r="J35" s="34" t="str">
        <f>IF(OR($B35="",'خطة التدريب'!$D35="خلال أيام من التعيين",'خطة التدريب'!$E35="",'خطة التدريب'!$F35=""),"",IF(AND('خطة التدريب'!$E35&lt;=DATE(TrainingYear,7,0),'خطة التدريب'!$F35&gt;=DATE(TrainingYear,6,1)),1,""))</f>
        <v/>
      </c>
      <c r="K35" s="34" t="str">
        <f>IF(OR($B35="",'خطة التدريب'!$D35="خلال أيام من التعيين",'خطة التدريب'!$E35="",'خطة التدريب'!$F35=""),"",IF(AND('خطة التدريب'!$E35&lt;=DATE(TrainingYear,8,0),'خطة التدريب'!$F35&gt;=DATE(TrainingYear,7,1)),1,""))</f>
        <v/>
      </c>
      <c r="L35" s="34" t="str">
        <f>IF(OR($B35="",'خطة التدريب'!$D35="خلال أيام من التعيين",'خطة التدريب'!$E35="",'خطة التدريب'!$F35=""),"",IF(AND('خطة التدريب'!$E35&lt;=DATE(TrainingYear,9,0),'خطة التدريب'!$F35&gt;=DATE(TrainingYear,8,1)),1,""))</f>
        <v/>
      </c>
      <c r="M35" s="34" t="str">
        <f>IF(OR($B35="",'خطة التدريب'!$D35="خلال أيام من التعيين",'خطة التدريب'!$E35="",'خطة التدريب'!$F35=""),"",IF(AND('خطة التدريب'!$E35&lt;=DATE(TrainingYear,10,0),'خطة التدريب'!$F35&gt;=DATE(TrainingYear,9,1)),1,""))</f>
        <v/>
      </c>
      <c r="N35" s="34" t="str">
        <f>IF(OR($B35="",'خطة التدريب'!$D35="خلال أيام من التعيين",'خطة التدريب'!$E35="",'خطة التدريب'!$F35=""),"",IF(AND('خطة التدريب'!$E35&lt;=DATE(TrainingYear,11,0),'خطة التدريب'!$F35&gt;=DATE(TrainingYear,10,1)),1,""))</f>
        <v/>
      </c>
      <c r="O35" s="34" t="str">
        <f>IF(OR($B35="",'خطة التدريب'!$D35="خلال أيام من التعيين",'خطة التدريب'!$E35="",'خطة التدريب'!$F35=""),"",IF(AND('خطة التدريب'!$E35&lt;=DATE(TrainingYear,12,0),'خطة التدريب'!$F35&gt;=DATE(TrainingYear,11,1)),1,""))</f>
        <v/>
      </c>
      <c r="P35" s="34" t="str">
        <f>IF(OR($B35="",'خطة التدريب'!$D35="خلال أيام من التعيين",'خطة التدريب'!$E35="",'خطة التدريب'!$F35=""),"",IF(AND('خطة التدريب'!$E35&lt;=DATE(TrainingYear,13,0),'خطة التدريب'!$F35&gt;=DATE(TrainingYear,12,1)),1,""))</f>
        <v/>
      </c>
      <c r="Q35" s="35" t="str">
        <f>IF('خطة التدريب'!$B35="","",'خطة التدريب'!$K35)</f>
        <v/>
      </c>
    </row>
    <row r="36" spans="1:17" ht="19.05" customHeight="1" x14ac:dyDescent="0.3">
      <c r="A36" s="31" t="str">
        <f>IF('خطة التدريب'!$B36="","",'خطة التدريب'!$A36&amp;"")</f>
        <v/>
      </c>
      <c r="B36" s="32" t="str">
        <f>IF('خطة التدريب'!$B36="","",'خطة التدريب'!$B36&amp;"")</f>
        <v/>
      </c>
      <c r="C36" s="33" t="str">
        <f>IF('خطة التدريب'!$B36="","",'خطة التدريب'!$H36&amp;"")</f>
        <v/>
      </c>
      <c r="D36" s="33" t="str">
        <f>IF('خطة التدريب'!$B36="","",IF('خطة التدريب'!$D36="خلال أيام من التعيين","خلال "&amp;'خطة التدريب'!$G36&amp;" يومًا من الالتحاق",IF(OR('خطة التدريب'!$E36="",'خطة التدريب'!$F36=""),"حدّد التواريخ",DAY('خطة التدريب'!$E36)&amp;" "&amp;CHOOSE(MONTH('خطة التدريب'!$E36),"يناير","فبراير","مارس","أبريل","مايو","يونيو","يوليو","أغسطس","سبتمبر","أكتوبر","نوفمبر","ديسمبر")&amp;" إلى "&amp;DAY('خطة التدريب'!$F36)&amp;" "&amp;CHOOSE(MONTH('خطة التدريب'!$F36),"يناير","فبراير","مارس","أبريل","مايو","يونيو","يوليو","أغسطس","سبتمبر","أكتوبر","نوفمبر","ديسمبر"))))</f>
        <v/>
      </c>
      <c r="E36" s="34" t="str">
        <f>IF(OR($B36="",'خطة التدريب'!$D36="خلال أيام من التعيين",'خطة التدريب'!$E36="",'خطة التدريب'!$F36=""),"",IF(AND('خطة التدريب'!$E36&lt;=DATE(TrainingYear,2,0),'خطة التدريب'!$F36&gt;=DATE(TrainingYear,1,1)),1,""))</f>
        <v/>
      </c>
      <c r="F36" s="34" t="str">
        <f>IF(OR($B36="",'خطة التدريب'!$D36="خلال أيام من التعيين",'خطة التدريب'!$E36="",'خطة التدريب'!$F36=""),"",IF(AND('خطة التدريب'!$E36&lt;=DATE(TrainingYear,3,0),'خطة التدريب'!$F36&gt;=DATE(TrainingYear,2,1)),1,""))</f>
        <v/>
      </c>
      <c r="G36" s="34" t="str">
        <f>IF(OR($B36="",'خطة التدريب'!$D36="خلال أيام من التعيين",'خطة التدريب'!$E36="",'خطة التدريب'!$F36=""),"",IF(AND('خطة التدريب'!$E36&lt;=DATE(TrainingYear,4,0),'خطة التدريب'!$F36&gt;=DATE(TrainingYear,3,1)),1,""))</f>
        <v/>
      </c>
      <c r="H36" s="34" t="str">
        <f>IF(OR($B36="",'خطة التدريب'!$D36="خلال أيام من التعيين",'خطة التدريب'!$E36="",'خطة التدريب'!$F36=""),"",IF(AND('خطة التدريب'!$E36&lt;=DATE(TrainingYear,5,0),'خطة التدريب'!$F36&gt;=DATE(TrainingYear,4,1)),1,""))</f>
        <v/>
      </c>
      <c r="I36" s="34" t="str">
        <f>IF(OR($B36="",'خطة التدريب'!$D36="خلال أيام من التعيين",'خطة التدريب'!$E36="",'خطة التدريب'!$F36=""),"",IF(AND('خطة التدريب'!$E36&lt;=DATE(TrainingYear,6,0),'خطة التدريب'!$F36&gt;=DATE(TrainingYear,5,1)),1,""))</f>
        <v/>
      </c>
      <c r="J36" s="34" t="str">
        <f>IF(OR($B36="",'خطة التدريب'!$D36="خلال أيام من التعيين",'خطة التدريب'!$E36="",'خطة التدريب'!$F36=""),"",IF(AND('خطة التدريب'!$E36&lt;=DATE(TrainingYear,7,0),'خطة التدريب'!$F36&gt;=DATE(TrainingYear,6,1)),1,""))</f>
        <v/>
      </c>
      <c r="K36" s="34" t="str">
        <f>IF(OR($B36="",'خطة التدريب'!$D36="خلال أيام من التعيين",'خطة التدريب'!$E36="",'خطة التدريب'!$F36=""),"",IF(AND('خطة التدريب'!$E36&lt;=DATE(TrainingYear,8,0),'خطة التدريب'!$F36&gt;=DATE(TrainingYear,7,1)),1,""))</f>
        <v/>
      </c>
      <c r="L36" s="34" t="str">
        <f>IF(OR($B36="",'خطة التدريب'!$D36="خلال أيام من التعيين",'خطة التدريب'!$E36="",'خطة التدريب'!$F36=""),"",IF(AND('خطة التدريب'!$E36&lt;=DATE(TrainingYear,9,0),'خطة التدريب'!$F36&gt;=DATE(TrainingYear,8,1)),1,""))</f>
        <v/>
      </c>
      <c r="M36" s="34" t="str">
        <f>IF(OR($B36="",'خطة التدريب'!$D36="خلال أيام من التعيين",'خطة التدريب'!$E36="",'خطة التدريب'!$F36=""),"",IF(AND('خطة التدريب'!$E36&lt;=DATE(TrainingYear,10,0),'خطة التدريب'!$F36&gt;=DATE(TrainingYear,9,1)),1,""))</f>
        <v/>
      </c>
      <c r="N36" s="34" t="str">
        <f>IF(OR($B36="",'خطة التدريب'!$D36="خلال أيام من التعيين",'خطة التدريب'!$E36="",'خطة التدريب'!$F36=""),"",IF(AND('خطة التدريب'!$E36&lt;=DATE(TrainingYear,11,0),'خطة التدريب'!$F36&gt;=DATE(TrainingYear,10,1)),1,""))</f>
        <v/>
      </c>
      <c r="O36" s="34" t="str">
        <f>IF(OR($B36="",'خطة التدريب'!$D36="خلال أيام من التعيين",'خطة التدريب'!$E36="",'خطة التدريب'!$F36=""),"",IF(AND('خطة التدريب'!$E36&lt;=DATE(TrainingYear,12,0),'خطة التدريب'!$F36&gt;=DATE(TrainingYear,11,1)),1,""))</f>
        <v/>
      </c>
      <c r="P36" s="34" t="str">
        <f>IF(OR($B36="",'خطة التدريب'!$D36="خلال أيام من التعيين",'خطة التدريب'!$E36="",'خطة التدريب'!$F36=""),"",IF(AND('خطة التدريب'!$E36&lt;=DATE(TrainingYear,13,0),'خطة التدريب'!$F36&gt;=DATE(TrainingYear,12,1)),1,""))</f>
        <v/>
      </c>
      <c r="Q36" s="35" t="str">
        <f>IF('خطة التدريب'!$B36="","",'خطة التدريب'!$K36)</f>
        <v/>
      </c>
    </row>
    <row r="37" spans="1:17" ht="19.05" customHeight="1" x14ac:dyDescent="0.3">
      <c r="A37" s="31" t="str">
        <f>IF('خطة التدريب'!$B37="","",'خطة التدريب'!$A37&amp;"")</f>
        <v/>
      </c>
      <c r="B37" s="32" t="str">
        <f>IF('خطة التدريب'!$B37="","",'خطة التدريب'!$B37&amp;"")</f>
        <v/>
      </c>
      <c r="C37" s="33" t="str">
        <f>IF('خطة التدريب'!$B37="","",'خطة التدريب'!$H37&amp;"")</f>
        <v/>
      </c>
      <c r="D37" s="33" t="str">
        <f>IF('خطة التدريب'!$B37="","",IF('خطة التدريب'!$D37="خلال أيام من التعيين","خلال "&amp;'خطة التدريب'!$G37&amp;" يومًا من الالتحاق",IF(OR('خطة التدريب'!$E37="",'خطة التدريب'!$F37=""),"حدّد التواريخ",DAY('خطة التدريب'!$E37)&amp;" "&amp;CHOOSE(MONTH('خطة التدريب'!$E37),"يناير","فبراير","مارس","أبريل","مايو","يونيو","يوليو","أغسطس","سبتمبر","أكتوبر","نوفمبر","ديسمبر")&amp;" إلى "&amp;DAY('خطة التدريب'!$F37)&amp;" "&amp;CHOOSE(MONTH('خطة التدريب'!$F37),"يناير","فبراير","مارس","أبريل","مايو","يونيو","يوليو","أغسطس","سبتمبر","أكتوبر","نوفمبر","ديسمبر"))))</f>
        <v/>
      </c>
      <c r="E37" s="34" t="str">
        <f>IF(OR($B37="",'خطة التدريب'!$D37="خلال أيام من التعيين",'خطة التدريب'!$E37="",'خطة التدريب'!$F37=""),"",IF(AND('خطة التدريب'!$E37&lt;=DATE(TrainingYear,2,0),'خطة التدريب'!$F37&gt;=DATE(TrainingYear,1,1)),1,""))</f>
        <v/>
      </c>
      <c r="F37" s="34" t="str">
        <f>IF(OR($B37="",'خطة التدريب'!$D37="خلال أيام من التعيين",'خطة التدريب'!$E37="",'خطة التدريب'!$F37=""),"",IF(AND('خطة التدريب'!$E37&lt;=DATE(TrainingYear,3,0),'خطة التدريب'!$F37&gt;=DATE(TrainingYear,2,1)),1,""))</f>
        <v/>
      </c>
      <c r="G37" s="34" t="str">
        <f>IF(OR($B37="",'خطة التدريب'!$D37="خلال أيام من التعيين",'خطة التدريب'!$E37="",'خطة التدريب'!$F37=""),"",IF(AND('خطة التدريب'!$E37&lt;=DATE(TrainingYear,4,0),'خطة التدريب'!$F37&gt;=DATE(TrainingYear,3,1)),1,""))</f>
        <v/>
      </c>
      <c r="H37" s="34" t="str">
        <f>IF(OR($B37="",'خطة التدريب'!$D37="خلال أيام من التعيين",'خطة التدريب'!$E37="",'خطة التدريب'!$F37=""),"",IF(AND('خطة التدريب'!$E37&lt;=DATE(TrainingYear,5,0),'خطة التدريب'!$F37&gt;=DATE(TrainingYear,4,1)),1,""))</f>
        <v/>
      </c>
      <c r="I37" s="34" t="str">
        <f>IF(OR($B37="",'خطة التدريب'!$D37="خلال أيام من التعيين",'خطة التدريب'!$E37="",'خطة التدريب'!$F37=""),"",IF(AND('خطة التدريب'!$E37&lt;=DATE(TrainingYear,6,0),'خطة التدريب'!$F37&gt;=DATE(TrainingYear,5,1)),1,""))</f>
        <v/>
      </c>
      <c r="J37" s="34" t="str">
        <f>IF(OR($B37="",'خطة التدريب'!$D37="خلال أيام من التعيين",'خطة التدريب'!$E37="",'خطة التدريب'!$F37=""),"",IF(AND('خطة التدريب'!$E37&lt;=DATE(TrainingYear,7,0),'خطة التدريب'!$F37&gt;=DATE(TrainingYear,6,1)),1,""))</f>
        <v/>
      </c>
      <c r="K37" s="34" t="str">
        <f>IF(OR($B37="",'خطة التدريب'!$D37="خلال أيام من التعيين",'خطة التدريب'!$E37="",'خطة التدريب'!$F37=""),"",IF(AND('خطة التدريب'!$E37&lt;=DATE(TrainingYear,8,0),'خطة التدريب'!$F37&gt;=DATE(TrainingYear,7,1)),1,""))</f>
        <v/>
      </c>
      <c r="L37" s="34" t="str">
        <f>IF(OR($B37="",'خطة التدريب'!$D37="خلال أيام من التعيين",'خطة التدريب'!$E37="",'خطة التدريب'!$F37=""),"",IF(AND('خطة التدريب'!$E37&lt;=DATE(TrainingYear,9,0),'خطة التدريب'!$F37&gt;=DATE(TrainingYear,8,1)),1,""))</f>
        <v/>
      </c>
      <c r="M37" s="34" t="str">
        <f>IF(OR($B37="",'خطة التدريب'!$D37="خلال أيام من التعيين",'خطة التدريب'!$E37="",'خطة التدريب'!$F37=""),"",IF(AND('خطة التدريب'!$E37&lt;=DATE(TrainingYear,10,0),'خطة التدريب'!$F37&gt;=DATE(TrainingYear,9,1)),1,""))</f>
        <v/>
      </c>
      <c r="N37" s="34" t="str">
        <f>IF(OR($B37="",'خطة التدريب'!$D37="خلال أيام من التعيين",'خطة التدريب'!$E37="",'خطة التدريب'!$F37=""),"",IF(AND('خطة التدريب'!$E37&lt;=DATE(TrainingYear,11,0),'خطة التدريب'!$F37&gt;=DATE(TrainingYear,10,1)),1,""))</f>
        <v/>
      </c>
      <c r="O37" s="34" t="str">
        <f>IF(OR($B37="",'خطة التدريب'!$D37="خلال أيام من التعيين",'خطة التدريب'!$E37="",'خطة التدريب'!$F37=""),"",IF(AND('خطة التدريب'!$E37&lt;=DATE(TrainingYear,12,0),'خطة التدريب'!$F37&gt;=DATE(TrainingYear,11,1)),1,""))</f>
        <v/>
      </c>
      <c r="P37" s="34" t="str">
        <f>IF(OR($B37="",'خطة التدريب'!$D37="خلال أيام من التعيين",'خطة التدريب'!$E37="",'خطة التدريب'!$F37=""),"",IF(AND('خطة التدريب'!$E37&lt;=DATE(TrainingYear,13,0),'خطة التدريب'!$F37&gt;=DATE(TrainingYear,12,1)),1,""))</f>
        <v/>
      </c>
      <c r="Q37" s="35" t="str">
        <f>IF('خطة التدريب'!$B37="","",'خطة التدريب'!$K37)</f>
        <v/>
      </c>
    </row>
    <row r="38" spans="1:17" ht="19.05" customHeight="1" x14ac:dyDescent="0.3">
      <c r="A38" s="31" t="str">
        <f>IF('خطة التدريب'!$B38="","",'خطة التدريب'!$A38&amp;"")</f>
        <v/>
      </c>
      <c r="B38" s="32" t="str">
        <f>IF('خطة التدريب'!$B38="","",'خطة التدريب'!$B38&amp;"")</f>
        <v/>
      </c>
      <c r="C38" s="33" t="str">
        <f>IF('خطة التدريب'!$B38="","",'خطة التدريب'!$H38&amp;"")</f>
        <v/>
      </c>
      <c r="D38" s="33" t="str">
        <f>IF('خطة التدريب'!$B38="","",IF('خطة التدريب'!$D38="خلال أيام من التعيين","خلال "&amp;'خطة التدريب'!$G38&amp;" يومًا من الالتحاق",IF(OR('خطة التدريب'!$E38="",'خطة التدريب'!$F38=""),"حدّد التواريخ",DAY('خطة التدريب'!$E38)&amp;" "&amp;CHOOSE(MONTH('خطة التدريب'!$E38),"يناير","فبراير","مارس","أبريل","مايو","يونيو","يوليو","أغسطس","سبتمبر","أكتوبر","نوفمبر","ديسمبر")&amp;" إلى "&amp;DAY('خطة التدريب'!$F38)&amp;" "&amp;CHOOSE(MONTH('خطة التدريب'!$F38),"يناير","فبراير","مارس","أبريل","مايو","يونيو","يوليو","أغسطس","سبتمبر","أكتوبر","نوفمبر","ديسمبر"))))</f>
        <v/>
      </c>
      <c r="E38" s="34" t="str">
        <f>IF(OR($B38="",'خطة التدريب'!$D38="خلال أيام من التعيين",'خطة التدريب'!$E38="",'خطة التدريب'!$F38=""),"",IF(AND('خطة التدريب'!$E38&lt;=DATE(TrainingYear,2,0),'خطة التدريب'!$F38&gt;=DATE(TrainingYear,1,1)),1,""))</f>
        <v/>
      </c>
      <c r="F38" s="34" t="str">
        <f>IF(OR($B38="",'خطة التدريب'!$D38="خلال أيام من التعيين",'خطة التدريب'!$E38="",'خطة التدريب'!$F38=""),"",IF(AND('خطة التدريب'!$E38&lt;=DATE(TrainingYear,3,0),'خطة التدريب'!$F38&gt;=DATE(TrainingYear,2,1)),1,""))</f>
        <v/>
      </c>
      <c r="G38" s="34" t="str">
        <f>IF(OR($B38="",'خطة التدريب'!$D38="خلال أيام من التعيين",'خطة التدريب'!$E38="",'خطة التدريب'!$F38=""),"",IF(AND('خطة التدريب'!$E38&lt;=DATE(TrainingYear,4,0),'خطة التدريب'!$F38&gt;=DATE(TrainingYear,3,1)),1,""))</f>
        <v/>
      </c>
      <c r="H38" s="34" t="str">
        <f>IF(OR($B38="",'خطة التدريب'!$D38="خلال أيام من التعيين",'خطة التدريب'!$E38="",'خطة التدريب'!$F38=""),"",IF(AND('خطة التدريب'!$E38&lt;=DATE(TrainingYear,5,0),'خطة التدريب'!$F38&gt;=DATE(TrainingYear,4,1)),1,""))</f>
        <v/>
      </c>
      <c r="I38" s="34" t="str">
        <f>IF(OR($B38="",'خطة التدريب'!$D38="خلال أيام من التعيين",'خطة التدريب'!$E38="",'خطة التدريب'!$F38=""),"",IF(AND('خطة التدريب'!$E38&lt;=DATE(TrainingYear,6,0),'خطة التدريب'!$F38&gt;=DATE(TrainingYear,5,1)),1,""))</f>
        <v/>
      </c>
      <c r="J38" s="34" t="str">
        <f>IF(OR($B38="",'خطة التدريب'!$D38="خلال أيام من التعيين",'خطة التدريب'!$E38="",'خطة التدريب'!$F38=""),"",IF(AND('خطة التدريب'!$E38&lt;=DATE(TrainingYear,7,0),'خطة التدريب'!$F38&gt;=DATE(TrainingYear,6,1)),1,""))</f>
        <v/>
      </c>
      <c r="K38" s="34" t="str">
        <f>IF(OR($B38="",'خطة التدريب'!$D38="خلال أيام من التعيين",'خطة التدريب'!$E38="",'خطة التدريب'!$F38=""),"",IF(AND('خطة التدريب'!$E38&lt;=DATE(TrainingYear,8,0),'خطة التدريب'!$F38&gt;=DATE(TrainingYear,7,1)),1,""))</f>
        <v/>
      </c>
      <c r="L38" s="34" t="str">
        <f>IF(OR($B38="",'خطة التدريب'!$D38="خلال أيام من التعيين",'خطة التدريب'!$E38="",'خطة التدريب'!$F38=""),"",IF(AND('خطة التدريب'!$E38&lt;=DATE(TrainingYear,9,0),'خطة التدريب'!$F38&gt;=DATE(TrainingYear,8,1)),1,""))</f>
        <v/>
      </c>
      <c r="M38" s="34" t="str">
        <f>IF(OR($B38="",'خطة التدريب'!$D38="خلال أيام من التعيين",'خطة التدريب'!$E38="",'خطة التدريب'!$F38=""),"",IF(AND('خطة التدريب'!$E38&lt;=DATE(TrainingYear,10,0),'خطة التدريب'!$F38&gt;=DATE(TrainingYear,9,1)),1,""))</f>
        <v/>
      </c>
      <c r="N38" s="34" t="str">
        <f>IF(OR($B38="",'خطة التدريب'!$D38="خلال أيام من التعيين",'خطة التدريب'!$E38="",'خطة التدريب'!$F38=""),"",IF(AND('خطة التدريب'!$E38&lt;=DATE(TrainingYear,11,0),'خطة التدريب'!$F38&gt;=DATE(TrainingYear,10,1)),1,""))</f>
        <v/>
      </c>
      <c r="O38" s="34" t="str">
        <f>IF(OR($B38="",'خطة التدريب'!$D38="خلال أيام من التعيين",'خطة التدريب'!$E38="",'خطة التدريب'!$F38=""),"",IF(AND('خطة التدريب'!$E38&lt;=DATE(TrainingYear,12,0),'خطة التدريب'!$F38&gt;=DATE(TrainingYear,11,1)),1,""))</f>
        <v/>
      </c>
      <c r="P38" s="34" t="str">
        <f>IF(OR($B38="",'خطة التدريب'!$D38="خلال أيام من التعيين",'خطة التدريب'!$E38="",'خطة التدريب'!$F38=""),"",IF(AND('خطة التدريب'!$E38&lt;=DATE(TrainingYear,13,0),'خطة التدريب'!$F38&gt;=DATE(TrainingYear,12,1)),1,""))</f>
        <v/>
      </c>
      <c r="Q38" s="35" t="str">
        <f>IF('خطة التدريب'!$B38="","",'خطة التدريب'!$K38)</f>
        <v/>
      </c>
    </row>
    <row r="39" spans="1:17" ht="19.05" customHeight="1" x14ac:dyDescent="0.3">
      <c r="A39" s="31" t="str">
        <f>IF('خطة التدريب'!$B39="","",'خطة التدريب'!$A39&amp;"")</f>
        <v/>
      </c>
      <c r="B39" s="32" t="str">
        <f>IF('خطة التدريب'!$B39="","",'خطة التدريب'!$B39&amp;"")</f>
        <v/>
      </c>
      <c r="C39" s="33" t="str">
        <f>IF('خطة التدريب'!$B39="","",'خطة التدريب'!$H39&amp;"")</f>
        <v/>
      </c>
      <c r="D39" s="33" t="str">
        <f>IF('خطة التدريب'!$B39="","",IF('خطة التدريب'!$D39="خلال أيام من التعيين","خلال "&amp;'خطة التدريب'!$G39&amp;" يومًا من الالتحاق",IF(OR('خطة التدريب'!$E39="",'خطة التدريب'!$F39=""),"حدّد التواريخ",DAY('خطة التدريب'!$E39)&amp;" "&amp;CHOOSE(MONTH('خطة التدريب'!$E39),"يناير","فبراير","مارس","أبريل","مايو","يونيو","يوليو","أغسطس","سبتمبر","أكتوبر","نوفمبر","ديسمبر")&amp;" إلى "&amp;DAY('خطة التدريب'!$F39)&amp;" "&amp;CHOOSE(MONTH('خطة التدريب'!$F39),"يناير","فبراير","مارس","أبريل","مايو","يونيو","يوليو","أغسطس","سبتمبر","أكتوبر","نوفمبر","ديسمبر"))))</f>
        <v/>
      </c>
      <c r="E39" s="34" t="str">
        <f>IF(OR($B39="",'خطة التدريب'!$D39="خلال أيام من التعيين",'خطة التدريب'!$E39="",'خطة التدريب'!$F39=""),"",IF(AND('خطة التدريب'!$E39&lt;=DATE(TrainingYear,2,0),'خطة التدريب'!$F39&gt;=DATE(TrainingYear,1,1)),1,""))</f>
        <v/>
      </c>
      <c r="F39" s="34" t="str">
        <f>IF(OR($B39="",'خطة التدريب'!$D39="خلال أيام من التعيين",'خطة التدريب'!$E39="",'خطة التدريب'!$F39=""),"",IF(AND('خطة التدريب'!$E39&lt;=DATE(TrainingYear,3,0),'خطة التدريب'!$F39&gt;=DATE(TrainingYear,2,1)),1,""))</f>
        <v/>
      </c>
      <c r="G39" s="34" t="str">
        <f>IF(OR($B39="",'خطة التدريب'!$D39="خلال أيام من التعيين",'خطة التدريب'!$E39="",'خطة التدريب'!$F39=""),"",IF(AND('خطة التدريب'!$E39&lt;=DATE(TrainingYear,4,0),'خطة التدريب'!$F39&gt;=DATE(TrainingYear,3,1)),1,""))</f>
        <v/>
      </c>
      <c r="H39" s="34" t="str">
        <f>IF(OR($B39="",'خطة التدريب'!$D39="خلال أيام من التعيين",'خطة التدريب'!$E39="",'خطة التدريب'!$F39=""),"",IF(AND('خطة التدريب'!$E39&lt;=DATE(TrainingYear,5,0),'خطة التدريب'!$F39&gt;=DATE(TrainingYear,4,1)),1,""))</f>
        <v/>
      </c>
      <c r="I39" s="34" t="str">
        <f>IF(OR($B39="",'خطة التدريب'!$D39="خلال أيام من التعيين",'خطة التدريب'!$E39="",'خطة التدريب'!$F39=""),"",IF(AND('خطة التدريب'!$E39&lt;=DATE(TrainingYear,6,0),'خطة التدريب'!$F39&gt;=DATE(TrainingYear,5,1)),1,""))</f>
        <v/>
      </c>
      <c r="J39" s="34" t="str">
        <f>IF(OR($B39="",'خطة التدريب'!$D39="خلال أيام من التعيين",'خطة التدريب'!$E39="",'خطة التدريب'!$F39=""),"",IF(AND('خطة التدريب'!$E39&lt;=DATE(TrainingYear,7,0),'خطة التدريب'!$F39&gt;=DATE(TrainingYear,6,1)),1,""))</f>
        <v/>
      </c>
      <c r="K39" s="34" t="str">
        <f>IF(OR($B39="",'خطة التدريب'!$D39="خلال أيام من التعيين",'خطة التدريب'!$E39="",'خطة التدريب'!$F39=""),"",IF(AND('خطة التدريب'!$E39&lt;=DATE(TrainingYear,8,0),'خطة التدريب'!$F39&gt;=DATE(TrainingYear,7,1)),1,""))</f>
        <v/>
      </c>
      <c r="L39" s="34" t="str">
        <f>IF(OR($B39="",'خطة التدريب'!$D39="خلال أيام من التعيين",'خطة التدريب'!$E39="",'خطة التدريب'!$F39=""),"",IF(AND('خطة التدريب'!$E39&lt;=DATE(TrainingYear,9,0),'خطة التدريب'!$F39&gt;=DATE(TrainingYear,8,1)),1,""))</f>
        <v/>
      </c>
      <c r="M39" s="34" t="str">
        <f>IF(OR($B39="",'خطة التدريب'!$D39="خلال أيام من التعيين",'خطة التدريب'!$E39="",'خطة التدريب'!$F39=""),"",IF(AND('خطة التدريب'!$E39&lt;=DATE(TrainingYear,10,0),'خطة التدريب'!$F39&gt;=DATE(TrainingYear,9,1)),1,""))</f>
        <v/>
      </c>
      <c r="N39" s="34" t="str">
        <f>IF(OR($B39="",'خطة التدريب'!$D39="خلال أيام من التعيين",'خطة التدريب'!$E39="",'خطة التدريب'!$F39=""),"",IF(AND('خطة التدريب'!$E39&lt;=DATE(TrainingYear,11,0),'خطة التدريب'!$F39&gt;=DATE(TrainingYear,10,1)),1,""))</f>
        <v/>
      </c>
      <c r="O39" s="34" t="str">
        <f>IF(OR($B39="",'خطة التدريب'!$D39="خلال أيام من التعيين",'خطة التدريب'!$E39="",'خطة التدريب'!$F39=""),"",IF(AND('خطة التدريب'!$E39&lt;=DATE(TrainingYear,12,0),'خطة التدريب'!$F39&gt;=DATE(TrainingYear,11,1)),1,""))</f>
        <v/>
      </c>
      <c r="P39" s="34" t="str">
        <f>IF(OR($B39="",'خطة التدريب'!$D39="خلال أيام من التعيين",'خطة التدريب'!$E39="",'خطة التدريب'!$F39=""),"",IF(AND('خطة التدريب'!$E39&lt;=DATE(TrainingYear,13,0),'خطة التدريب'!$F39&gt;=DATE(TrainingYear,12,1)),1,""))</f>
        <v/>
      </c>
      <c r="Q39" s="35" t="str">
        <f>IF('خطة التدريب'!$B39="","",'خطة التدريب'!$K39)</f>
        <v/>
      </c>
    </row>
    <row r="40" spans="1:17" ht="19.05" customHeight="1" x14ac:dyDescent="0.3">
      <c r="A40" s="31" t="str">
        <f>IF('خطة التدريب'!$B40="","",'خطة التدريب'!$A40&amp;"")</f>
        <v/>
      </c>
      <c r="B40" s="32" t="str">
        <f>IF('خطة التدريب'!$B40="","",'خطة التدريب'!$B40&amp;"")</f>
        <v/>
      </c>
      <c r="C40" s="33" t="str">
        <f>IF('خطة التدريب'!$B40="","",'خطة التدريب'!$H40&amp;"")</f>
        <v/>
      </c>
      <c r="D40" s="33" t="str">
        <f>IF('خطة التدريب'!$B40="","",IF('خطة التدريب'!$D40="خلال أيام من التعيين","خلال "&amp;'خطة التدريب'!$G40&amp;" يومًا من الالتحاق",IF(OR('خطة التدريب'!$E40="",'خطة التدريب'!$F40=""),"حدّد التواريخ",DAY('خطة التدريب'!$E40)&amp;" "&amp;CHOOSE(MONTH('خطة التدريب'!$E40),"يناير","فبراير","مارس","أبريل","مايو","يونيو","يوليو","أغسطس","سبتمبر","أكتوبر","نوفمبر","ديسمبر")&amp;" إلى "&amp;DAY('خطة التدريب'!$F40)&amp;" "&amp;CHOOSE(MONTH('خطة التدريب'!$F40),"يناير","فبراير","مارس","أبريل","مايو","يونيو","يوليو","أغسطس","سبتمبر","أكتوبر","نوفمبر","ديسمبر"))))</f>
        <v/>
      </c>
      <c r="E40" s="34" t="str">
        <f>IF(OR($B40="",'خطة التدريب'!$D40="خلال أيام من التعيين",'خطة التدريب'!$E40="",'خطة التدريب'!$F40=""),"",IF(AND('خطة التدريب'!$E40&lt;=DATE(TrainingYear,2,0),'خطة التدريب'!$F40&gt;=DATE(TrainingYear,1,1)),1,""))</f>
        <v/>
      </c>
      <c r="F40" s="34" t="str">
        <f>IF(OR($B40="",'خطة التدريب'!$D40="خلال أيام من التعيين",'خطة التدريب'!$E40="",'خطة التدريب'!$F40=""),"",IF(AND('خطة التدريب'!$E40&lt;=DATE(TrainingYear,3,0),'خطة التدريب'!$F40&gt;=DATE(TrainingYear,2,1)),1,""))</f>
        <v/>
      </c>
      <c r="G40" s="34" t="str">
        <f>IF(OR($B40="",'خطة التدريب'!$D40="خلال أيام من التعيين",'خطة التدريب'!$E40="",'خطة التدريب'!$F40=""),"",IF(AND('خطة التدريب'!$E40&lt;=DATE(TrainingYear,4,0),'خطة التدريب'!$F40&gt;=DATE(TrainingYear,3,1)),1,""))</f>
        <v/>
      </c>
      <c r="H40" s="34" t="str">
        <f>IF(OR($B40="",'خطة التدريب'!$D40="خلال أيام من التعيين",'خطة التدريب'!$E40="",'خطة التدريب'!$F40=""),"",IF(AND('خطة التدريب'!$E40&lt;=DATE(TrainingYear,5,0),'خطة التدريب'!$F40&gt;=DATE(TrainingYear,4,1)),1,""))</f>
        <v/>
      </c>
      <c r="I40" s="34" t="str">
        <f>IF(OR($B40="",'خطة التدريب'!$D40="خلال أيام من التعيين",'خطة التدريب'!$E40="",'خطة التدريب'!$F40=""),"",IF(AND('خطة التدريب'!$E40&lt;=DATE(TrainingYear,6,0),'خطة التدريب'!$F40&gt;=DATE(TrainingYear,5,1)),1,""))</f>
        <v/>
      </c>
      <c r="J40" s="34" t="str">
        <f>IF(OR($B40="",'خطة التدريب'!$D40="خلال أيام من التعيين",'خطة التدريب'!$E40="",'خطة التدريب'!$F40=""),"",IF(AND('خطة التدريب'!$E40&lt;=DATE(TrainingYear,7,0),'خطة التدريب'!$F40&gt;=DATE(TrainingYear,6,1)),1,""))</f>
        <v/>
      </c>
      <c r="K40" s="34" t="str">
        <f>IF(OR($B40="",'خطة التدريب'!$D40="خلال أيام من التعيين",'خطة التدريب'!$E40="",'خطة التدريب'!$F40=""),"",IF(AND('خطة التدريب'!$E40&lt;=DATE(TrainingYear,8,0),'خطة التدريب'!$F40&gt;=DATE(TrainingYear,7,1)),1,""))</f>
        <v/>
      </c>
      <c r="L40" s="34" t="str">
        <f>IF(OR($B40="",'خطة التدريب'!$D40="خلال أيام من التعيين",'خطة التدريب'!$E40="",'خطة التدريب'!$F40=""),"",IF(AND('خطة التدريب'!$E40&lt;=DATE(TrainingYear,9,0),'خطة التدريب'!$F40&gt;=DATE(TrainingYear,8,1)),1,""))</f>
        <v/>
      </c>
      <c r="M40" s="34" t="str">
        <f>IF(OR($B40="",'خطة التدريب'!$D40="خلال أيام من التعيين",'خطة التدريب'!$E40="",'خطة التدريب'!$F40=""),"",IF(AND('خطة التدريب'!$E40&lt;=DATE(TrainingYear,10,0),'خطة التدريب'!$F40&gt;=DATE(TrainingYear,9,1)),1,""))</f>
        <v/>
      </c>
      <c r="N40" s="34" t="str">
        <f>IF(OR($B40="",'خطة التدريب'!$D40="خلال أيام من التعيين",'خطة التدريب'!$E40="",'خطة التدريب'!$F40=""),"",IF(AND('خطة التدريب'!$E40&lt;=DATE(TrainingYear,11,0),'خطة التدريب'!$F40&gt;=DATE(TrainingYear,10,1)),1,""))</f>
        <v/>
      </c>
      <c r="O40" s="34" t="str">
        <f>IF(OR($B40="",'خطة التدريب'!$D40="خلال أيام من التعيين",'خطة التدريب'!$E40="",'خطة التدريب'!$F40=""),"",IF(AND('خطة التدريب'!$E40&lt;=DATE(TrainingYear,12,0),'خطة التدريب'!$F40&gt;=DATE(TrainingYear,11,1)),1,""))</f>
        <v/>
      </c>
      <c r="P40" s="34" t="str">
        <f>IF(OR($B40="",'خطة التدريب'!$D40="خلال أيام من التعيين",'خطة التدريب'!$E40="",'خطة التدريب'!$F40=""),"",IF(AND('خطة التدريب'!$E40&lt;=DATE(TrainingYear,13,0),'خطة التدريب'!$F40&gt;=DATE(TrainingYear,12,1)),1,""))</f>
        <v/>
      </c>
      <c r="Q40" s="35" t="str">
        <f>IF('خطة التدريب'!$B40="","",'خطة التدريب'!$K40)</f>
        <v/>
      </c>
    </row>
    <row r="41" spans="1:17" ht="19.05" customHeight="1" x14ac:dyDescent="0.3">
      <c r="A41" s="31" t="str">
        <f>IF('خطة التدريب'!$B41="","",'خطة التدريب'!$A41&amp;"")</f>
        <v/>
      </c>
      <c r="B41" s="32" t="str">
        <f>IF('خطة التدريب'!$B41="","",'خطة التدريب'!$B41&amp;"")</f>
        <v/>
      </c>
      <c r="C41" s="33" t="str">
        <f>IF('خطة التدريب'!$B41="","",'خطة التدريب'!$H41&amp;"")</f>
        <v/>
      </c>
      <c r="D41" s="33" t="str">
        <f>IF('خطة التدريب'!$B41="","",IF('خطة التدريب'!$D41="خلال أيام من التعيين","خلال "&amp;'خطة التدريب'!$G41&amp;" يومًا من الالتحاق",IF(OR('خطة التدريب'!$E41="",'خطة التدريب'!$F41=""),"حدّد التواريخ",DAY('خطة التدريب'!$E41)&amp;" "&amp;CHOOSE(MONTH('خطة التدريب'!$E41),"يناير","فبراير","مارس","أبريل","مايو","يونيو","يوليو","أغسطس","سبتمبر","أكتوبر","نوفمبر","ديسمبر")&amp;" إلى "&amp;DAY('خطة التدريب'!$F41)&amp;" "&amp;CHOOSE(MONTH('خطة التدريب'!$F41),"يناير","فبراير","مارس","أبريل","مايو","يونيو","يوليو","أغسطس","سبتمبر","أكتوبر","نوفمبر","ديسمبر"))))</f>
        <v/>
      </c>
      <c r="E41" s="34" t="str">
        <f>IF(OR($B41="",'خطة التدريب'!$D41="خلال أيام من التعيين",'خطة التدريب'!$E41="",'خطة التدريب'!$F41=""),"",IF(AND('خطة التدريب'!$E41&lt;=DATE(TrainingYear,2,0),'خطة التدريب'!$F41&gt;=DATE(TrainingYear,1,1)),1,""))</f>
        <v/>
      </c>
      <c r="F41" s="34" t="str">
        <f>IF(OR($B41="",'خطة التدريب'!$D41="خلال أيام من التعيين",'خطة التدريب'!$E41="",'خطة التدريب'!$F41=""),"",IF(AND('خطة التدريب'!$E41&lt;=DATE(TrainingYear,3,0),'خطة التدريب'!$F41&gt;=DATE(TrainingYear,2,1)),1,""))</f>
        <v/>
      </c>
      <c r="G41" s="34" t="str">
        <f>IF(OR($B41="",'خطة التدريب'!$D41="خلال أيام من التعيين",'خطة التدريب'!$E41="",'خطة التدريب'!$F41=""),"",IF(AND('خطة التدريب'!$E41&lt;=DATE(TrainingYear,4,0),'خطة التدريب'!$F41&gt;=DATE(TrainingYear,3,1)),1,""))</f>
        <v/>
      </c>
      <c r="H41" s="34" t="str">
        <f>IF(OR($B41="",'خطة التدريب'!$D41="خلال أيام من التعيين",'خطة التدريب'!$E41="",'خطة التدريب'!$F41=""),"",IF(AND('خطة التدريب'!$E41&lt;=DATE(TrainingYear,5,0),'خطة التدريب'!$F41&gt;=DATE(TrainingYear,4,1)),1,""))</f>
        <v/>
      </c>
      <c r="I41" s="34" t="str">
        <f>IF(OR($B41="",'خطة التدريب'!$D41="خلال أيام من التعيين",'خطة التدريب'!$E41="",'خطة التدريب'!$F41=""),"",IF(AND('خطة التدريب'!$E41&lt;=DATE(TrainingYear,6,0),'خطة التدريب'!$F41&gt;=DATE(TrainingYear,5,1)),1,""))</f>
        <v/>
      </c>
      <c r="J41" s="34" t="str">
        <f>IF(OR($B41="",'خطة التدريب'!$D41="خلال أيام من التعيين",'خطة التدريب'!$E41="",'خطة التدريب'!$F41=""),"",IF(AND('خطة التدريب'!$E41&lt;=DATE(TrainingYear,7,0),'خطة التدريب'!$F41&gt;=DATE(TrainingYear,6,1)),1,""))</f>
        <v/>
      </c>
      <c r="K41" s="34" t="str">
        <f>IF(OR($B41="",'خطة التدريب'!$D41="خلال أيام من التعيين",'خطة التدريب'!$E41="",'خطة التدريب'!$F41=""),"",IF(AND('خطة التدريب'!$E41&lt;=DATE(TrainingYear,8,0),'خطة التدريب'!$F41&gt;=DATE(TrainingYear,7,1)),1,""))</f>
        <v/>
      </c>
      <c r="L41" s="34" t="str">
        <f>IF(OR($B41="",'خطة التدريب'!$D41="خلال أيام من التعيين",'خطة التدريب'!$E41="",'خطة التدريب'!$F41=""),"",IF(AND('خطة التدريب'!$E41&lt;=DATE(TrainingYear,9,0),'خطة التدريب'!$F41&gt;=DATE(TrainingYear,8,1)),1,""))</f>
        <v/>
      </c>
      <c r="M41" s="34" t="str">
        <f>IF(OR($B41="",'خطة التدريب'!$D41="خلال أيام من التعيين",'خطة التدريب'!$E41="",'خطة التدريب'!$F41=""),"",IF(AND('خطة التدريب'!$E41&lt;=DATE(TrainingYear,10,0),'خطة التدريب'!$F41&gt;=DATE(TrainingYear,9,1)),1,""))</f>
        <v/>
      </c>
      <c r="N41" s="34" t="str">
        <f>IF(OR($B41="",'خطة التدريب'!$D41="خلال أيام من التعيين",'خطة التدريب'!$E41="",'خطة التدريب'!$F41=""),"",IF(AND('خطة التدريب'!$E41&lt;=DATE(TrainingYear,11,0),'خطة التدريب'!$F41&gt;=DATE(TrainingYear,10,1)),1,""))</f>
        <v/>
      </c>
      <c r="O41" s="34" t="str">
        <f>IF(OR($B41="",'خطة التدريب'!$D41="خلال أيام من التعيين",'خطة التدريب'!$E41="",'خطة التدريب'!$F41=""),"",IF(AND('خطة التدريب'!$E41&lt;=DATE(TrainingYear,12,0),'خطة التدريب'!$F41&gt;=DATE(TrainingYear,11,1)),1,""))</f>
        <v/>
      </c>
      <c r="P41" s="34" t="str">
        <f>IF(OR($B41="",'خطة التدريب'!$D41="خلال أيام من التعيين",'خطة التدريب'!$E41="",'خطة التدريب'!$F41=""),"",IF(AND('خطة التدريب'!$E41&lt;=DATE(TrainingYear,13,0),'خطة التدريب'!$F41&gt;=DATE(TrainingYear,12,1)),1,""))</f>
        <v/>
      </c>
      <c r="Q41" s="35" t="str">
        <f>IF('خطة التدريب'!$B41="","",'خطة التدريب'!$K41)</f>
        <v/>
      </c>
    </row>
    <row r="42" spans="1:17" ht="19.05" customHeight="1" x14ac:dyDescent="0.3">
      <c r="A42" s="31" t="str">
        <f>IF('خطة التدريب'!$B42="","",'خطة التدريب'!$A42&amp;"")</f>
        <v/>
      </c>
      <c r="B42" s="32" t="str">
        <f>IF('خطة التدريب'!$B42="","",'خطة التدريب'!$B42&amp;"")</f>
        <v/>
      </c>
      <c r="C42" s="33" t="str">
        <f>IF('خطة التدريب'!$B42="","",'خطة التدريب'!$H42&amp;"")</f>
        <v/>
      </c>
      <c r="D42" s="33" t="str">
        <f>IF('خطة التدريب'!$B42="","",IF('خطة التدريب'!$D42="خلال أيام من التعيين","خلال "&amp;'خطة التدريب'!$G42&amp;" يومًا من الالتحاق",IF(OR('خطة التدريب'!$E42="",'خطة التدريب'!$F42=""),"حدّد التواريخ",DAY('خطة التدريب'!$E42)&amp;" "&amp;CHOOSE(MONTH('خطة التدريب'!$E42),"يناير","فبراير","مارس","أبريل","مايو","يونيو","يوليو","أغسطس","سبتمبر","أكتوبر","نوفمبر","ديسمبر")&amp;" إلى "&amp;DAY('خطة التدريب'!$F42)&amp;" "&amp;CHOOSE(MONTH('خطة التدريب'!$F42),"يناير","فبراير","مارس","أبريل","مايو","يونيو","يوليو","أغسطس","سبتمبر","أكتوبر","نوفمبر","ديسمبر"))))</f>
        <v/>
      </c>
      <c r="E42" s="34" t="str">
        <f>IF(OR($B42="",'خطة التدريب'!$D42="خلال أيام من التعيين",'خطة التدريب'!$E42="",'خطة التدريب'!$F42=""),"",IF(AND('خطة التدريب'!$E42&lt;=DATE(TrainingYear,2,0),'خطة التدريب'!$F42&gt;=DATE(TrainingYear,1,1)),1,""))</f>
        <v/>
      </c>
      <c r="F42" s="34" t="str">
        <f>IF(OR($B42="",'خطة التدريب'!$D42="خلال أيام من التعيين",'خطة التدريب'!$E42="",'خطة التدريب'!$F42=""),"",IF(AND('خطة التدريب'!$E42&lt;=DATE(TrainingYear,3,0),'خطة التدريب'!$F42&gt;=DATE(TrainingYear,2,1)),1,""))</f>
        <v/>
      </c>
      <c r="G42" s="34" t="str">
        <f>IF(OR($B42="",'خطة التدريب'!$D42="خلال أيام من التعيين",'خطة التدريب'!$E42="",'خطة التدريب'!$F42=""),"",IF(AND('خطة التدريب'!$E42&lt;=DATE(TrainingYear,4,0),'خطة التدريب'!$F42&gt;=DATE(TrainingYear,3,1)),1,""))</f>
        <v/>
      </c>
      <c r="H42" s="34" t="str">
        <f>IF(OR($B42="",'خطة التدريب'!$D42="خلال أيام من التعيين",'خطة التدريب'!$E42="",'خطة التدريب'!$F42=""),"",IF(AND('خطة التدريب'!$E42&lt;=DATE(TrainingYear,5,0),'خطة التدريب'!$F42&gt;=DATE(TrainingYear,4,1)),1,""))</f>
        <v/>
      </c>
      <c r="I42" s="34" t="str">
        <f>IF(OR($B42="",'خطة التدريب'!$D42="خلال أيام من التعيين",'خطة التدريب'!$E42="",'خطة التدريب'!$F42=""),"",IF(AND('خطة التدريب'!$E42&lt;=DATE(TrainingYear,6,0),'خطة التدريب'!$F42&gt;=DATE(TrainingYear,5,1)),1,""))</f>
        <v/>
      </c>
      <c r="J42" s="34" t="str">
        <f>IF(OR($B42="",'خطة التدريب'!$D42="خلال أيام من التعيين",'خطة التدريب'!$E42="",'خطة التدريب'!$F42=""),"",IF(AND('خطة التدريب'!$E42&lt;=DATE(TrainingYear,7,0),'خطة التدريب'!$F42&gt;=DATE(TrainingYear,6,1)),1,""))</f>
        <v/>
      </c>
      <c r="K42" s="34" t="str">
        <f>IF(OR($B42="",'خطة التدريب'!$D42="خلال أيام من التعيين",'خطة التدريب'!$E42="",'خطة التدريب'!$F42=""),"",IF(AND('خطة التدريب'!$E42&lt;=DATE(TrainingYear,8,0),'خطة التدريب'!$F42&gt;=DATE(TrainingYear,7,1)),1,""))</f>
        <v/>
      </c>
      <c r="L42" s="34" t="str">
        <f>IF(OR($B42="",'خطة التدريب'!$D42="خلال أيام من التعيين",'خطة التدريب'!$E42="",'خطة التدريب'!$F42=""),"",IF(AND('خطة التدريب'!$E42&lt;=DATE(TrainingYear,9,0),'خطة التدريب'!$F42&gt;=DATE(TrainingYear,8,1)),1,""))</f>
        <v/>
      </c>
      <c r="M42" s="34" t="str">
        <f>IF(OR($B42="",'خطة التدريب'!$D42="خلال أيام من التعيين",'خطة التدريب'!$E42="",'خطة التدريب'!$F42=""),"",IF(AND('خطة التدريب'!$E42&lt;=DATE(TrainingYear,10,0),'خطة التدريب'!$F42&gt;=DATE(TrainingYear,9,1)),1,""))</f>
        <v/>
      </c>
      <c r="N42" s="34" t="str">
        <f>IF(OR($B42="",'خطة التدريب'!$D42="خلال أيام من التعيين",'خطة التدريب'!$E42="",'خطة التدريب'!$F42=""),"",IF(AND('خطة التدريب'!$E42&lt;=DATE(TrainingYear,11,0),'خطة التدريب'!$F42&gt;=DATE(TrainingYear,10,1)),1,""))</f>
        <v/>
      </c>
      <c r="O42" s="34" t="str">
        <f>IF(OR($B42="",'خطة التدريب'!$D42="خلال أيام من التعيين",'خطة التدريب'!$E42="",'خطة التدريب'!$F42=""),"",IF(AND('خطة التدريب'!$E42&lt;=DATE(TrainingYear,12,0),'خطة التدريب'!$F42&gt;=DATE(TrainingYear,11,1)),1,""))</f>
        <v/>
      </c>
      <c r="P42" s="34" t="str">
        <f>IF(OR($B42="",'خطة التدريب'!$D42="خلال أيام من التعيين",'خطة التدريب'!$E42="",'خطة التدريب'!$F42=""),"",IF(AND('خطة التدريب'!$E42&lt;=DATE(TrainingYear,13,0),'خطة التدريب'!$F42&gt;=DATE(TrainingYear,12,1)),1,""))</f>
        <v/>
      </c>
      <c r="Q42" s="35" t="str">
        <f>IF('خطة التدريب'!$B42="","",'خطة التدريب'!$K42)</f>
        <v/>
      </c>
    </row>
    <row r="43" spans="1:17" ht="19.05" customHeight="1" x14ac:dyDescent="0.3">
      <c r="A43" s="31" t="str">
        <f>IF('خطة التدريب'!$B43="","",'خطة التدريب'!$A43&amp;"")</f>
        <v/>
      </c>
      <c r="B43" s="32" t="str">
        <f>IF('خطة التدريب'!$B43="","",'خطة التدريب'!$B43&amp;"")</f>
        <v/>
      </c>
      <c r="C43" s="33" t="str">
        <f>IF('خطة التدريب'!$B43="","",'خطة التدريب'!$H43&amp;"")</f>
        <v/>
      </c>
      <c r="D43" s="33" t="str">
        <f>IF('خطة التدريب'!$B43="","",IF('خطة التدريب'!$D43="خلال أيام من التعيين","خلال "&amp;'خطة التدريب'!$G43&amp;" يومًا من الالتحاق",IF(OR('خطة التدريب'!$E43="",'خطة التدريب'!$F43=""),"حدّد التواريخ",DAY('خطة التدريب'!$E43)&amp;" "&amp;CHOOSE(MONTH('خطة التدريب'!$E43),"يناير","فبراير","مارس","أبريل","مايو","يونيو","يوليو","أغسطس","سبتمبر","أكتوبر","نوفمبر","ديسمبر")&amp;" إلى "&amp;DAY('خطة التدريب'!$F43)&amp;" "&amp;CHOOSE(MONTH('خطة التدريب'!$F43),"يناير","فبراير","مارس","أبريل","مايو","يونيو","يوليو","أغسطس","سبتمبر","أكتوبر","نوفمبر","ديسمبر"))))</f>
        <v/>
      </c>
      <c r="E43" s="34" t="str">
        <f>IF(OR($B43="",'خطة التدريب'!$D43="خلال أيام من التعيين",'خطة التدريب'!$E43="",'خطة التدريب'!$F43=""),"",IF(AND('خطة التدريب'!$E43&lt;=DATE(TrainingYear,2,0),'خطة التدريب'!$F43&gt;=DATE(TrainingYear,1,1)),1,""))</f>
        <v/>
      </c>
      <c r="F43" s="34" t="str">
        <f>IF(OR($B43="",'خطة التدريب'!$D43="خلال أيام من التعيين",'خطة التدريب'!$E43="",'خطة التدريب'!$F43=""),"",IF(AND('خطة التدريب'!$E43&lt;=DATE(TrainingYear,3,0),'خطة التدريب'!$F43&gt;=DATE(TrainingYear,2,1)),1,""))</f>
        <v/>
      </c>
      <c r="G43" s="34" t="str">
        <f>IF(OR($B43="",'خطة التدريب'!$D43="خلال أيام من التعيين",'خطة التدريب'!$E43="",'خطة التدريب'!$F43=""),"",IF(AND('خطة التدريب'!$E43&lt;=DATE(TrainingYear,4,0),'خطة التدريب'!$F43&gt;=DATE(TrainingYear,3,1)),1,""))</f>
        <v/>
      </c>
      <c r="H43" s="34" t="str">
        <f>IF(OR($B43="",'خطة التدريب'!$D43="خلال أيام من التعيين",'خطة التدريب'!$E43="",'خطة التدريب'!$F43=""),"",IF(AND('خطة التدريب'!$E43&lt;=DATE(TrainingYear,5,0),'خطة التدريب'!$F43&gt;=DATE(TrainingYear,4,1)),1,""))</f>
        <v/>
      </c>
      <c r="I43" s="34" t="str">
        <f>IF(OR($B43="",'خطة التدريب'!$D43="خلال أيام من التعيين",'خطة التدريب'!$E43="",'خطة التدريب'!$F43=""),"",IF(AND('خطة التدريب'!$E43&lt;=DATE(TrainingYear,6,0),'خطة التدريب'!$F43&gt;=DATE(TrainingYear,5,1)),1,""))</f>
        <v/>
      </c>
      <c r="J43" s="34" t="str">
        <f>IF(OR($B43="",'خطة التدريب'!$D43="خلال أيام من التعيين",'خطة التدريب'!$E43="",'خطة التدريب'!$F43=""),"",IF(AND('خطة التدريب'!$E43&lt;=DATE(TrainingYear,7,0),'خطة التدريب'!$F43&gt;=DATE(TrainingYear,6,1)),1,""))</f>
        <v/>
      </c>
      <c r="K43" s="34" t="str">
        <f>IF(OR($B43="",'خطة التدريب'!$D43="خلال أيام من التعيين",'خطة التدريب'!$E43="",'خطة التدريب'!$F43=""),"",IF(AND('خطة التدريب'!$E43&lt;=DATE(TrainingYear,8,0),'خطة التدريب'!$F43&gt;=DATE(TrainingYear,7,1)),1,""))</f>
        <v/>
      </c>
      <c r="L43" s="34" t="str">
        <f>IF(OR($B43="",'خطة التدريب'!$D43="خلال أيام من التعيين",'خطة التدريب'!$E43="",'خطة التدريب'!$F43=""),"",IF(AND('خطة التدريب'!$E43&lt;=DATE(TrainingYear,9,0),'خطة التدريب'!$F43&gt;=DATE(TrainingYear,8,1)),1,""))</f>
        <v/>
      </c>
      <c r="M43" s="34" t="str">
        <f>IF(OR($B43="",'خطة التدريب'!$D43="خلال أيام من التعيين",'خطة التدريب'!$E43="",'خطة التدريب'!$F43=""),"",IF(AND('خطة التدريب'!$E43&lt;=DATE(TrainingYear,10,0),'خطة التدريب'!$F43&gt;=DATE(TrainingYear,9,1)),1,""))</f>
        <v/>
      </c>
      <c r="N43" s="34" t="str">
        <f>IF(OR($B43="",'خطة التدريب'!$D43="خلال أيام من التعيين",'خطة التدريب'!$E43="",'خطة التدريب'!$F43=""),"",IF(AND('خطة التدريب'!$E43&lt;=DATE(TrainingYear,11,0),'خطة التدريب'!$F43&gt;=DATE(TrainingYear,10,1)),1,""))</f>
        <v/>
      </c>
      <c r="O43" s="34" t="str">
        <f>IF(OR($B43="",'خطة التدريب'!$D43="خلال أيام من التعيين",'خطة التدريب'!$E43="",'خطة التدريب'!$F43=""),"",IF(AND('خطة التدريب'!$E43&lt;=DATE(TrainingYear,12,0),'خطة التدريب'!$F43&gt;=DATE(TrainingYear,11,1)),1,""))</f>
        <v/>
      </c>
      <c r="P43" s="34" t="str">
        <f>IF(OR($B43="",'خطة التدريب'!$D43="خلال أيام من التعيين",'خطة التدريب'!$E43="",'خطة التدريب'!$F43=""),"",IF(AND('خطة التدريب'!$E43&lt;=DATE(TrainingYear,13,0),'خطة التدريب'!$F43&gt;=DATE(TrainingYear,12,1)),1,""))</f>
        <v/>
      </c>
      <c r="Q43" s="35" t="str">
        <f>IF('خطة التدريب'!$B43="","",'خطة التدريب'!$K43)</f>
        <v/>
      </c>
    </row>
    <row r="44" spans="1:17" ht="19.05" customHeight="1" x14ac:dyDescent="0.3">
      <c r="A44" s="31" t="str">
        <f>IF('خطة التدريب'!$B44="","",'خطة التدريب'!$A44&amp;"")</f>
        <v/>
      </c>
      <c r="B44" s="32" t="str">
        <f>IF('خطة التدريب'!$B44="","",'خطة التدريب'!$B44&amp;"")</f>
        <v/>
      </c>
      <c r="C44" s="33" t="str">
        <f>IF('خطة التدريب'!$B44="","",'خطة التدريب'!$H44&amp;"")</f>
        <v/>
      </c>
      <c r="D44" s="33" t="str">
        <f>IF('خطة التدريب'!$B44="","",IF('خطة التدريب'!$D44="خلال أيام من التعيين","خلال "&amp;'خطة التدريب'!$G44&amp;" يومًا من الالتحاق",IF(OR('خطة التدريب'!$E44="",'خطة التدريب'!$F44=""),"حدّد التواريخ",DAY('خطة التدريب'!$E44)&amp;" "&amp;CHOOSE(MONTH('خطة التدريب'!$E44),"يناير","فبراير","مارس","أبريل","مايو","يونيو","يوليو","أغسطس","سبتمبر","أكتوبر","نوفمبر","ديسمبر")&amp;" إلى "&amp;DAY('خطة التدريب'!$F44)&amp;" "&amp;CHOOSE(MONTH('خطة التدريب'!$F44),"يناير","فبراير","مارس","أبريل","مايو","يونيو","يوليو","أغسطس","سبتمبر","أكتوبر","نوفمبر","ديسمبر"))))</f>
        <v/>
      </c>
      <c r="E44" s="34" t="str">
        <f>IF(OR($B44="",'خطة التدريب'!$D44="خلال أيام من التعيين",'خطة التدريب'!$E44="",'خطة التدريب'!$F44=""),"",IF(AND('خطة التدريب'!$E44&lt;=DATE(TrainingYear,2,0),'خطة التدريب'!$F44&gt;=DATE(TrainingYear,1,1)),1,""))</f>
        <v/>
      </c>
      <c r="F44" s="34" t="str">
        <f>IF(OR($B44="",'خطة التدريب'!$D44="خلال أيام من التعيين",'خطة التدريب'!$E44="",'خطة التدريب'!$F44=""),"",IF(AND('خطة التدريب'!$E44&lt;=DATE(TrainingYear,3,0),'خطة التدريب'!$F44&gt;=DATE(TrainingYear,2,1)),1,""))</f>
        <v/>
      </c>
      <c r="G44" s="34" t="str">
        <f>IF(OR($B44="",'خطة التدريب'!$D44="خلال أيام من التعيين",'خطة التدريب'!$E44="",'خطة التدريب'!$F44=""),"",IF(AND('خطة التدريب'!$E44&lt;=DATE(TrainingYear,4,0),'خطة التدريب'!$F44&gt;=DATE(TrainingYear,3,1)),1,""))</f>
        <v/>
      </c>
      <c r="H44" s="34" t="str">
        <f>IF(OR($B44="",'خطة التدريب'!$D44="خلال أيام من التعيين",'خطة التدريب'!$E44="",'خطة التدريب'!$F44=""),"",IF(AND('خطة التدريب'!$E44&lt;=DATE(TrainingYear,5,0),'خطة التدريب'!$F44&gt;=DATE(TrainingYear,4,1)),1,""))</f>
        <v/>
      </c>
      <c r="I44" s="34" t="str">
        <f>IF(OR($B44="",'خطة التدريب'!$D44="خلال أيام من التعيين",'خطة التدريب'!$E44="",'خطة التدريب'!$F44=""),"",IF(AND('خطة التدريب'!$E44&lt;=DATE(TrainingYear,6,0),'خطة التدريب'!$F44&gt;=DATE(TrainingYear,5,1)),1,""))</f>
        <v/>
      </c>
      <c r="J44" s="34" t="str">
        <f>IF(OR($B44="",'خطة التدريب'!$D44="خلال أيام من التعيين",'خطة التدريب'!$E44="",'خطة التدريب'!$F44=""),"",IF(AND('خطة التدريب'!$E44&lt;=DATE(TrainingYear,7,0),'خطة التدريب'!$F44&gt;=DATE(TrainingYear,6,1)),1,""))</f>
        <v/>
      </c>
      <c r="K44" s="34" t="str">
        <f>IF(OR($B44="",'خطة التدريب'!$D44="خلال أيام من التعيين",'خطة التدريب'!$E44="",'خطة التدريب'!$F44=""),"",IF(AND('خطة التدريب'!$E44&lt;=DATE(TrainingYear,8,0),'خطة التدريب'!$F44&gt;=DATE(TrainingYear,7,1)),1,""))</f>
        <v/>
      </c>
      <c r="L44" s="34" t="str">
        <f>IF(OR($B44="",'خطة التدريب'!$D44="خلال أيام من التعيين",'خطة التدريب'!$E44="",'خطة التدريب'!$F44=""),"",IF(AND('خطة التدريب'!$E44&lt;=DATE(TrainingYear,9,0),'خطة التدريب'!$F44&gt;=DATE(TrainingYear,8,1)),1,""))</f>
        <v/>
      </c>
      <c r="M44" s="34" t="str">
        <f>IF(OR($B44="",'خطة التدريب'!$D44="خلال أيام من التعيين",'خطة التدريب'!$E44="",'خطة التدريب'!$F44=""),"",IF(AND('خطة التدريب'!$E44&lt;=DATE(TrainingYear,10,0),'خطة التدريب'!$F44&gt;=DATE(TrainingYear,9,1)),1,""))</f>
        <v/>
      </c>
      <c r="N44" s="34" t="str">
        <f>IF(OR($B44="",'خطة التدريب'!$D44="خلال أيام من التعيين",'خطة التدريب'!$E44="",'خطة التدريب'!$F44=""),"",IF(AND('خطة التدريب'!$E44&lt;=DATE(TrainingYear,11,0),'خطة التدريب'!$F44&gt;=DATE(TrainingYear,10,1)),1,""))</f>
        <v/>
      </c>
      <c r="O44" s="34" t="str">
        <f>IF(OR($B44="",'خطة التدريب'!$D44="خلال أيام من التعيين",'خطة التدريب'!$E44="",'خطة التدريب'!$F44=""),"",IF(AND('خطة التدريب'!$E44&lt;=DATE(TrainingYear,12,0),'خطة التدريب'!$F44&gt;=DATE(TrainingYear,11,1)),1,""))</f>
        <v/>
      </c>
      <c r="P44" s="34" t="str">
        <f>IF(OR($B44="",'خطة التدريب'!$D44="خلال أيام من التعيين",'خطة التدريب'!$E44="",'خطة التدريب'!$F44=""),"",IF(AND('خطة التدريب'!$E44&lt;=DATE(TrainingYear,13,0),'خطة التدريب'!$F44&gt;=DATE(TrainingYear,12,1)),1,""))</f>
        <v/>
      </c>
      <c r="Q44" s="35" t="str">
        <f>IF('خطة التدريب'!$B44="","",'خطة التدريب'!$K44)</f>
        <v/>
      </c>
    </row>
    <row r="45" spans="1:17" ht="19.05" customHeight="1" x14ac:dyDescent="0.3">
      <c r="A45" s="31" t="str">
        <f>IF('خطة التدريب'!$B45="","",'خطة التدريب'!$A45&amp;"")</f>
        <v/>
      </c>
      <c r="B45" s="32" t="str">
        <f>IF('خطة التدريب'!$B45="","",'خطة التدريب'!$B45&amp;"")</f>
        <v/>
      </c>
      <c r="C45" s="33" t="str">
        <f>IF('خطة التدريب'!$B45="","",'خطة التدريب'!$H45&amp;"")</f>
        <v/>
      </c>
      <c r="D45" s="33" t="str">
        <f>IF('خطة التدريب'!$B45="","",IF('خطة التدريب'!$D45="خلال أيام من التعيين","خلال "&amp;'خطة التدريب'!$G45&amp;" يومًا من الالتحاق",IF(OR('خطة التدريب'!$E45="",'خطة التدريب'!$F45=""),"حدّد التواريخ",DAY('خطة التدريب'!$E45)&amp;" "&amp;CHOOSE(MONTH('خطة التدريب'!$E45),"يناير","فبراير","مارس","أبريل","مايو","يونيو","يوليو","أغسطس","سبتمبر","أكتوبر","نوفمبر","ديسمبر")&amp;" إلى "&amp;DAY('خطة التدريب'!$F45)&amp;" "&amp;CHOOSE(MONTH('خطة التدريب'!$F45),"يناير","فبراير","مارس","أبريل","مايو","يونيو","يوليو","أغسطس","سبتمبر","أكتوبر","نوفمبر","ديسمبر"))))</f>
        <v/>
      </c>
      <c r="E45" s="34" t="str">
        <f>IF(OR($B45="",'خطة التدريب'!$D45="خلال أيام من التعيين",'خطة التدريب'!$E45="",'خطة التدريب'!$F45=""),"",IF(AND('خطة التدريب'!$E45&lt;=DATE(TrainingYear,2,0),'خطة التدريب'!$F45&gt;=DATE(TrainingYear,1,1)),1,""))</f>
        <v/>
      </c>
      <c r="F45" s="34" t="str">
        <f>IF(OR($B45="",'خطة التدريب'!$D45="خلال أيام من التعيين",'خطة التدريب'!$E45="",'خطة التدريب'!$F45=""),"",IF(AND('خطة التدريب'!$E45&lt;=DATE(TrainingYear,3,0),'خطة التدريب'!$F45&gt;=DATE(TrainingYear,2,1)),1,""))</f>
        <v/>
      </c>
      <c r="G45" s="34" t="str">
        <f>IF(OR($B45="",'خطة التدريب'!$D45="خلال أيام من التعيين",'خطة التدريب'!$E45="",'خطة التدريب'!$F45=""),"",IF(AND('خطة التدريب'!$E45&lt;=DATE(TrainingYear,4,0),'خطة التدريب'!$F45&gt;=DATE(TrainingYear,3,1)),1,""))</f>
        <v/>
      </c>
      <c r="H45" s="34" t="str">
        <f>IF(OR($B45="",'خطة التدريب'!$D45="خلال أيام من التعيين",'خطة التدريب'!$E45="",'خطة التدريب'!$F45=""),"",IF(AND('خطة التدريب'!$E45&lt;=DATE(TrainingYear,5,0),'خطة التدريب'!$F45&gt;=DATE(TrainingYear,4,1)),1,""))</f>
        <v/>
      </c>
      <c r="I45" s="34" t="str">
        <f>IF(OR($B45="",'خطة التدريب'!$D45="خلال أيام من التعيين",'خطة التدريب'!$E45="",'خطة التدريب'!$F45=""),"",IF(AND('خطة التدريب'!$E45&lt;=DATE(TrainingYear,6,0),'خطة التدريب'!$F45&gt;=DATE(TrainingYear,5,1)),1,""))</f>
        <v/>
      </c>
      <c r="J45" s="34" t="str">
        <f>IF(OR($B45="",'خطة التدريب'!$D45="خلال أيام من التعيين",'خطة التدريب'!$E45="",'خطة التدريب'!$F45=""),"",IF(AND('خطة التدريب'!$E45&lt;=DATE(TrainingYear,7,0),'خطة التدريب'!$F45&gt;=DATE(TrainingYear,6,1)),1,""))</f>
        <v/>
      </c>
      <c r="K45" s="34" t="str">
        <f>IF(OR($B45="",'خطة التدريب'!$D45="خلال أيام من التعيين",'خطة التدريب'!$E45="",'خطة التدريب'!$F45=""),"",IF(AND('خطة التدريب'!$E45&lt;=DATE(TrainingYear,8,0),'خطة التدريب'!$F45&gt;=DATE(TrainingYear,7,1)),1,""))</f>
        <v/>
      </c>
      <c r="L45" s="34" t="str">
        <f>IF(OR($B45="",'خطة التدريب'!$D45="خلال أيام من التعيين",'خطة التدريب'!$E45="",'خطة التدريب'!$F45=""),"",IF(AND('خطة التدريب'!$E45&lt;=DATE(TrainingYear,9,0),'خطة التدريب'!$F45&gt;=DATE(TrainingYear,8,1)),1,""))</f>
        <v/>
      </c>
      <c r="M45" s="34" t="str">
        <f>IF(OR($B45="",'خطة التدريب'!$D45="خلال أيام من التعيين",'خطة التدريب'!$E45="",'خطة التدريب'!$F45=""),"",IF(AND('خطة التدريب'!$E45&lt;=DATE(TrainingYear,10,0),'خطة التدريب'!$F45&gt;=DATE(TrainingYear,9,1)),1,""))</f>
        <v/>
      </c>
      <c r="N45" s="34" t="str">
        <f>IF(OR($B45="",'خطة التدريب'!$D45="خلال أيام من التعيين",'خطة التدريب'!$E45="",'خطة التدريب'!$F45=""),"",IF(AND('خطة التدريب'!$E45&lt;=DATE(TrainingYear,11,0),'خطة التدريب'!$F45&gt;=DATE(TrainingYear,10,1)),1,""))</f>
        <v/>
      </c>
      <c r="O45" s="34" t="str">
        <f>IF(OR($B45="",'خطة التدريب'!$D45="خلال أيام من التعيين",'خطة التدريب'!$E45="",'خطة التدريب'!$F45=""),"",IF(AND('خطة التدريب'!$E45&lt;=DATE(TrainingYear,12,0),'خطة التدريب'!$F45&gt;=DATE(TrainingYear,11,1)),1,""))</f>
        <v/>
      </c>
      <c r="P45" s="34" t="str">
        <f>IF(OR($B45="",'خطة التدريب'!$D45="خلال أيام من التعيين",'خطة التدريب'!$E45="",'خطة التدريب'!$F45=""),"",IF(AND('خطة التدريب'!$E45&lt;=DATE(TrainingYear,13,0),'خطة التدريب'!$F45&gt;=DATE(TrainingYear,12,1)),1,""))</f>
        <v/>
      </c>
      <c r="Q45" s="35" t="str">
        <f>IF('خطة التدريب'!$B45="","",'خطة التدريب'!$K45)</f>
        <v/>
      </c>
    </row>
    <row r="46" spans="1:17" ht="19.05" customHeight="1" x14ac:dyDescent="0.3">
      <c r="A46" s="31" t="str">
        <f>IF('خطة التدريب'!$B46="","",'خطة التدريب'!$A46&amp;"")</f>
        <v/>
      </c>
      <c r="B46" s="32" t="str">
        <f>IF('خطة التدريب'!$B46="","",'خطة التدريب'!$B46&amp;"")</f>
        <v/>
      </c>
      <c r="C46" s="33" t="str">
        <f>IF('خطة التدريب'!$B46="","",'خطة التدريب'!$H46&amp;"")</f>
        <v/>
      </c>
      <c r="D46" s="33" t="str">
        <f>IF('خطة التدريب'!$B46="","",IF('خطة التدريب'!$D46="خلال أيام من التعيين","خلال "&amp;'خطة التدريب'!$G46&amp;" يومًا من الالتحاق",IF(OR('خطة التدريب'!$E46="",'خطة التدريب'!$F46=""),"حدّد التواريخ",DAY('خطة التدريب'!$E46)&amp;" "&amp;CHOOSE(MONTH('خطة التدريب'!$E46),"يناير","فبراير","مارس","أبريل","مايو","يونيو","يوليو","أغسطس","سبتمبر","أكتوبر","نوفمبر","ديسمبر")&amp;" إلى "&amp;DAY('خطة التدريب'!$F46)&amp;" "&amp;CHOOSE(MONTH('خطة التدريب'!$F46),"يناير","فبراير","مارس","أبريل","مايو","يونيو","يوليو","أغسطس","سبتمبر","أكتوبر","نوفمبر","ديسمبر"))))</f>
        <v/>
      </c>
      <c r="E46" s="34" t="str">
        <f>IF(OR($B46="",'خطة التدريب'!$D46="خلال أيام من التعيين",'خطة التدريب'!$E46="",'خطة التدريب'!$F46=""),"",IF(AND('خطة التدريب'!$E46&lt;=DATE(TrainingYear,2,0),'خطة التدريب'!$F46&gt;=DATE(TrainingYear,1,1)),1,""))</f>
        <v/>
      </c>
      <c r="F46" s="34" t="str">
        <f>IF(OR($B46="",'خطة التدريب'!$D46="خلال أيام من التعيين",'خطة التدريب'!$E46="",'خطة التدريب'!$F46=""),"",IF(AND('خطة التدريب'!$E46&lt;=DATE(TrainingYear,3,0),'خطة التدريب'!$F46&gt;=DATE(TrainingYear,2,1)),1,""))</f>
        <v/>
      </c>
      <c r="G46" s="34" t="str">
        <f>IF(OR($B46="",'خطة التدريب'!$D46="خلال أيام من التعيين",'خطة التدريب'!$E46="",'خطة التدريب'!$F46=""),"",IF(AND('خطة التدريب'!$E46&lt;=DATE(TrainingYear,4,0),'خطة التدريب'!$F46&gt;=DATE(TrainingYear,3,1)),1,""))</f>
        <v/>
      </c>
      <c r="H46" s="34" t="str">
        <f>IF(OR($B46="",'خطة التدريب'!$D46="خلال أيام من التعيين",'خطة التدريب'!$E46="",'خطة التدريب'!$F46=""),"",IF(AND('خطة التدريب'!$E46&lt;=DATE(TrainingYear,5,0),'خطة التدريب'!$F46&gt;=DATE(TrainingYear,4,1)),1,""))</f>
        <v/>
      </c>
      <c r="I46" s="34" t="str">
        <f>IF(OR($B46="",'خطة التدريب'!$D46="خلال أيام من التعيين",'خطة التدريب'!$E46="",'خطة التدريب'!$F46=""),"",IF(AND('خطة التدريب'!$E46&lt;=DATE(TrainingYear,6,0),'خطة التدريب'!$F46&gt;=DATE(TrainingYear,5,1)),1,""))</f>
        <v/>
      </c>
      <c r="J46" s="34" t="str">
        <f>IF(OR($B46="",'خطة التدريب'!$D46="خلال أيام من التعيين",'خطة التدريب'!$E46="",'خطة التدريب'!$F46=""),"",IF(AND('خطة التدريب'!$E46&lt;=DATE(TrainingYear,7,0),'خطة التدريب'!$F46&gt;=DATE(TrainingYear,6,1)),1,""))</f>
        <v/>
      </c>
      <c r="K46" s="34" t="str">
        <f>IF(OR($B46="",'خطة التدريب'!$D46="خلال أيام من التعيين",'خطة التدريب'!$E46="",'خطة التدريب'!$F46=""),"",IF(AND('خطة التدريب'!$E46&lt;=DATE(TrainingYear,8,0),'خطة التدريب'!$F46&gt;=DATE(TrainingYear,7,1)),1,""))</f>
        <v/>
      </c>
      <c r="L46" s="34" t="str">
        <f>IF(OR($B46="",'خطة التدريب'!$D46="خلال أيام من التعيين",'خطة التدريب'!$E46="",'خطة التدريب'!$F46=""),"",IF(AND('خطة التدريب'!$E46&lt;=DATE(TrainingYear,9,0),'خطة التدريب'!$F46&gt;=DATE(TrainingYear,8,1)),1,""))</f>
        <v/>
      </c>
      <c r="M46" s="34" t="str">
        <f>IF(OR($B46="",'خطة التدريب'!$D46="خلال أيام من التعيين",'خطة التدريب'!$E46="",'خطة التدريب'!$F46=""),"",IF(AND('خطة التدريب'!$E46&lt;=DATE(TrainingYear,10,0),'خطة التدريب'!$F46&gt;=DATE(TrainingYear,9,1)),1,""))</f>
        <v/>
      </c>
      <c r="N46" s="34" t="str">
        <f>IF(OR($B46="",'خطة التدريب'!$D46="خلال أيام من التعيين",'خطة التدريب'!$E46="",'خطة التدريب'!$F46=""),"",IF(AND('خطة التدريب'!$E46&lt;=DATE(TrainingYear,11,0),'خطة التدريب'!$F46&gt;=DATE(TrainingYear,10,1)),1,""))</f>
        <v/>
      </c>
      <c r="O46" s="34" t="str">
        <f>IF(OR($B46="",'خطة التدريب'!$D46="خلال أيام من التعيين",'خطة التدريب'!$E46="",'خطة التدريب'!$F46=""),"",IF(AND('خطة التدريب'!$E46&lt;=DATE(TrainingYear,12,0),'خطة التدريب'!$F46&gt;=DATE(TrainingYear,11,1)),1,""))</f>
        <v/>
      </c>
      <c r="P46" s="34" t="str">
        <f>IF(OR($B46="",'خطة التدريب'!$D46="خلال أيام من التعيين",'خطة التدريب'!$E46="",'خطة التدريب'!$F46=""),"",IF(AND('خطة التدريب'!$E46&lt;=DATE(TrainingYear,13,0),'خطة التدريب'!$F46&gt;=DATE(TrainingYear,12,1)),1,""))</f>
        <v/>
      </c>
      <c r="Q46" s="35" t="str">
        <f>IF('خطة التدريب'!$B46="","",'خطة التدريب'!$K46)</f>
        <v/>
      </c>
    </row>
    <row r="47" spans="1:17" ht="19.05" customHeight="1" x14ac:dyDescent="0.3">
      <c r="A47" s="31" t="str">
        <f>IF('خطة التدريب'!$B47="","",'خطة التدريب'!$A47&amp;"")</f>
        <v/>
      </c>
      <c r="B47" s="32" t="str">
        <f>IF('خطة التدريب'!$B47="","",'خطة التدريب'!$B47&amp;"")</f>
        <v/>
      </c>
      <c r="C47" s="33" t="str">
        <f>IF('خطة التدريب'!$B47="","",'خطة التدريب'!$H47&amp;"")</f>
        <v/>
      </c>
      <c r="D47" s="33" t="str">
        <f>IF('خطة التدريب'!$B47="","",IF('خطة التدريب'!$D47="خلال أيام من التعيين","خلال "&amp;'خطة التدريب'!$G47&amp;" يومًا من الالتحاق",IF(OR('خطة التدريب'!$E47="",'خطة التدريب'!$F47=""),"حدّد التواريخ",DAY('خطة التدريب'!$E47)&amp;" "&amp;CHOOSE(MONTH('خطة التدريب'!$E47),"يناير","فبراير","مارس","أبريل","مايو","يونيو","يوليو","أغسطس","سبتمبر","أكتوبر","نوفمبر","ديسمبر")&amp;" إلى "&amp;DAY('خطة التدريب'!$F47)&amp;" "&amp;CHOOSE(MONTH('خطة التدريب'!$F47),"يناير","فبراير","مارس","أبريل","مايو","يونيو","يوليو","أغسطس","سبتمبر","أكتوبر","نوفمبر","ديسمبر"))))</f>
        <v/>
      </c>
      <c r="E47" s="34" t="str">
        <f>IF(OR($B47="",'خطة التدريب'!$D47="خلال أيام من التعيين",'خطة التدريب'!$E47="",'خطة التدريب'!$F47=""),"",IF(AND('خطة التدريب'!$E47&lt;=DATE(TrainingYear,2,0),'خطة التدريب'!$F47&gt;=DATE(TrainingYear,1,1)),1,""))</f>
        <v/>
      </c>
      <c r="F47" s="34" t="str">
        <f>IF(OR($B47="",'خطة التدريب'!$D47="خلال أيام من التعيين",'خطة التدريب'!$E47="",'خطة التدريب'!$F47=""),"",IF(AND('خطة التدريب'!$E47&lt;=DATE(TrainingYear,3,0),'خطة التدريب'!$F47&gt;=DATE(TrainingYear,2,1)),1,""))</f>
        <v/>
      </c>
      <c r="G47" s="34" t="str">
        <f>IF(OR($B47="",'خطة التدريب'!$D47="خلال أيام من التعيين",'خطة التدريب'!$E47="",'خطة التدريب'!$F47=""),"",IF(AND('خطة التدريب'!$E47&lt;=DATE(TrainingYear,4,0),'خطة التدريب'!$F47&gt;=DATE(TrainingYear,3,1)),1,""))</f>
        <v/>
      </c>
      <c r="H47" s="34" t="str">
        <f>IF(OR($B47="",'خطة التدريب'!$D47="خلال أيام من التعيين",'خطة التدريب'!$E47="",'خطة التدريب'!$F47=""),"",IF(AND('خطة التدريب'!$E47&lt;=DATE(TrainingYear,5,0),'خطة التدريب'!$F47&gt;=DATE(TrainingYear,4,1)),1,""))</f>
        <v/>
      </c>
      <c r="I47" s="34" t="str">
        <f>IF(OR($B47="",'خطة التدريب'!$D47="خلال أيام من التعيين",'خطة التدريب'!$E47="",'خطة التدريب'!$F47=""),"",IF(AND('خطة التدريب'!$E47&lt;=DATE(TrainingYear,6,0),'خطة التدريب'!$F47&gt;=DATE(TrainingYear,5,1)),1,""))</f>
        <v/>
      </c>
      <c r="J47" s="34" t="str">
        <f>IF(OR($B47="",'خطة التدريب'!$D47="خلال أيام من التعيين",'خطة التدريب'!$E47="",'خطة التدريب'!$F47=""),"",IF(AND('خطة التدريب'!$E47&lt;=DATE(TrainingYear,7,0),'خطة التدريب'!$F47&gt;=DATE(TrainingYear,6,1)),1,""))</f>
        <v/>
      </c>
      <c r="K47" s="34" t="str">
        <f>IF(OR($B47="",'خطة التدريب'!$D47="خلال أيام من التعيين",'خطة التدريب'!$E47="",'خطة التدريب'!$F47=""),"",IF(AND('خطة التدريب'!$E47&lt;=DATE(TrainingYear,8,0),'خطة التدريب'!$F47&gt;=DATE(TrainingYear,7,1)),1,""))</f>
        <v/>
      </c>
      <c r="L47" s="34" t="str">
        <f>IF(OR($B47="",'خطة التدريب'!$D47="خلال أيام من التعيين",'خطة التدريب'!$E47="",'خطة التدريب'!$F47=""),"",IF(AND('خطة التدريب'!$E47&lt;=DATE(TrainingYear,9,0),'خطة التدريب'!$F47&gt;=DATE(TrainingYear,8,1)),1,""))</f>
        <v/>
      </c>
      <c r="M47" s="34" t="str">
        <f>IF(OR($B47="",'خطة التدريب'!$D47="خلال أيام من التعيين",'خطة التدريب'!$E47="",'خطة التدريب'!$F47=""),"",IF(AND('خطة التدريب'!$E47&lt;=DATE(TrainingYear,10,0),'خطة التدريب'!$F47&gt;=DATE(TrainingYear,9,1)),1,""))</f>
        <v/>
      </c>
      <c r="N47" s="34" t="str">
        <f>IF(OR($B47="",'خطة التدريب'!$D47="خلال أيام من التعيين",'خطة التدريب'!$E47="",'خطة التدريب'!$F47=""),"",IF(AND('خطة التدريب'!$E47&lt;=DATE(TrainingYear,11,0),'خطة التدريب'!$F47&gt;=DATE(TrainingYear,10,1)),1,""))</f>
        <v/>
      </c>
      <c r="O47" s="34" t="str">
        <f>IF(OR($B47="",'خطة التدريب'!$D47="خلال أيام من التعيين",'خطة التدريب'!$E47="",'خطة التدريب'!$F47=""),"",IF(AND('خطة التدريب'!$E47&lt;=DATE(TrainingYear,12,0),'خطة التدريب'!$F47&gt;=DATE(TrainingYear,11,1)),1,""))</f>
        <v/>
      </c>
      <c r="P47" s="34" t="str">
        <f>IF(OR($B47="",'خطة التدريب'!$D47="خلال أيام من التعيين",'خطة التدريب'!$E47="",'خطة التدريب'!$F47=""),"",IF(AND('خطة التدريب'!$E47&lt;=DATE(TrainingYear,13,0),'خطة التدريب'!$F47&gt;=DATE(TrainingYear,12,1)),1,""))</f>
        <v/>
      </c>
      <c r="Q47" s="35" t="str">
        <f>IF('خطة التدريب'!$B47="","",'خطة التدريب'!$K47)</f>
        <v/>
      </c>
    </row>
    <row r="48" spans="1:17" ht="19.05" customHeight="1" x14ac:dyDescent="0.3">
      <c r="A48" s="31" t="str">
        <f>IF('خطة التدريب'!$B48="","",'خطة التدريب'!$A48&amp;"")</f>
        <v/>
      </c>
      <c r="B48" s="32" t="str">
        <f>IF('خطة التدريب'!$B48="","",'خطة التدريب'!$B48&amp;"")</f>
        <v/>
      </c>
      <c r="C48" s="33" t="str">
        <f>IF('خطة التدريب'!$B48="","",'خطة التدريب'!$H48&amp;"")</f>
        <v/>
      </c>
      <c r="D48" s="33" t="str">
        <f>IF('خطة التدريب'!$B48="","",IF('خطة التدريب'!$D48="خلال أيام من التعيين","خلال "&amp;'خطة التدريب'!$G48&amp;" يومًا من الالتحاق",IF(OR('خطة التدريب'!$E48="",'خطة التدريب'!$F48=""),"حدّد التواريخ",DAY('خطة التدريب'!$E48)&amp;" "&amp;CHOOSE(MONTH('خطة التدريب'!$E48),"يناير","فبراير","مارس","أبريل","مايو","يونيو","يوليو","أغسطس","سبتمبر","أكتوبر","نوفمبر","ديسمبر")&amp;" إلى "&amp;DAY('خطة التدريب'!$F48)&amp;" "&amp;CHOOSE(MONTH('خطة التدريب'!$F48),"يناير","فبراير","مارس","أبريل","مايو","يونيو","يوليو","أغسطس","سبتمبر","أكتوبر","نوفمبر","ديسمبر"))))</f>
        <v/>
      </c>
      <c r="E48" s="34" t="str">
        <f>IF(OR($B48="",'خطة التدريب'!$D48="خلال أيام من التعيين",'خطة التدريب'!$E48="",'خطة التدريب'!$F48=""),"",IF(AND('خطة التدريب'!$E48&lt;=DATE(TrainingYear,2,0),'خطة التدريب'!$F48&gt;=DATE(TrainingYear,1,1)),1,""))</f>
        <v/>
      </c>
      <c r="F48" s="34" t="str">
        <f>IF(OR($B48="",'خطة التدريب'!$D48="خلال أيام من التعيين",'خطة التدريب'!$E48="",'خطة التدريب'!$F48=""),"",IF(AND('خطة التدريب'!$E48&lt;=DATE(TrainingYear,3,0),'خطة التدريب'!$F48&gt;=DATE(TrainingYear,2,1)),1,""))</f>
        <v/>
      </c>
      <c r="G48" s="34" t="str">
        <f>IF(OR($B48="",'خطة التدريب'!$D48="خلال أيام من التعيين",'خطة التدريب'!$E48="",'خطة التدريب'!$F48=""),"",IF(AND('خطة التدريب'!$E48&lt;=DATE(TrainingYear,4,0),'خطة التدريب'!$F48&gt;=DATE(TrainingYear,3,1)),1,""))</f>
        <v/>
      </c>
      <c r="H48" s="34" t="str">
        <f>IF(OR($B48="",'خطة التدريب'!$D48="خلال أيام من التعيين",'خطة التدريب'!$E48="",'خطة التدريب'!$F48=""),"",IF(AND('خطة التدريب'!$E48&lt;=DATE(TrainingYear,5,0),'خطة التدريب'!$F48&gt;=DATE(TrainingYear,4,1)),1,""))</f>
        <v/>
      </c>
      <c r="I48" s="34" t="str">
        <f>IF(OR($B48="",'خطة التدريب'!$D48="خلال أيام من التعيين",'خطة التدريب'!$E48="",'خطة التدريب'!$F48=""),"",IF(AND('خطة التدريب'!$E48&lt;=DATE(TrainingYear,6,0),'خطة التدريب'!$F48&gt;=DATE(TrainingYear,5,1)),1,""))</f>
        <v/>
      </c>
      <c r="J48" s="34" t="str">
        <f>IF(OR($B48="",'خطة التدريب'!$D48="خلال أيام من التعيين",'خطة التدريب'!$E48="",'خطة التدريب'!$F48=""),"",IF(AND('خطة التدريب'!$E48&lt;=DATE(TrainingYear,7,0),'خطة التدريب'!$F48&gt;=DATE(TrainingYear,6,1)),1,""))</f>
        <v/>
      </c>
      <c r="K48" s="34" t="str">
        <f>IF(OR($B48="",'خطة التدريب'!$D48="خلال أيام من التعيين",'خطة التدريب'!$E48="",'خطة التدريب'!$F48=""),"",IF(AND('خطة التدريب'!$E48&lt;=DATE(TrainingYear,8,0),'خطة التدريب'!$F48&gt;=DATE(TrainingYear,7,1)),1,""))</f>
        <v/>
      </c>
      <c r="L48" s="34" t="str">
        <f>IF(OR($B48="",'خطة التدريب'!$D48="خلال أيام من التعيين",'خطة التدريب'!$E48="",'خطة التدريب'!$F48=""),"",IF(AND('خطة التدريب'!$E48&lt;=DATE(TrainingYear,9,0),'خطة التدريب'!$F48&gt;=DATE(TrainingYear,8,1)),1,""))</f>
        <v/>
      </c>
      <c r="M48" s="34" t="str">
        <f>IF(OR($B48="",'خطة التدريب'!$D48="خلال أيام من التعيين",'خطة التدريب'!$E48="",'خطة التدريب'!$F48=""),"",IF(AND('خطة التدريب'!$E48&lt;=DATE(TrainingYear,10,0),'خطة التدريب'!$F48&gt;=DATE(TrainingYear,9,1)),1,""))</f>
        <v/>
      </c>
      <c r="N48" s="34" t="str">
        <f>IF(OR($B48="",'خطة التدريب'!$D48="خلال أيام من التعيين",'خطة التدريب'!$E48="",'خطة التدريب'!$F48=""),"",IF(AND('خطة التدريب'!$E48&lt;=DATE(TrainingYear,11,0),'خطة التدريب'!$F48&gt;=DATE(TrainingYear,10,1)),1,""))</f>
        <v/>
      </c>
      <c r="O48" s="34" t="str">
        <f>IF(OR($B48="",'خطة التدريب'!$D48="خلال أيام من التعيين",'خطة التدريب'!$E48="",'خطة التدريب'!$F48=""),"",IF(AND('خطة التدريب'!$E48&lt;=DATE(TrainingYear,12,0),'خطة التدريب'!$F48&gt;=DATE(TrainingYear,11,1)),1,""))</f>
        <v/>
      </c>
      <c r="P48" s="34" t="str">
        <f>IF(OR($B48="",'خطة التدريب'!$D48="خلال أيام من التعيين",'خطة التدريب'!$E48="",'خطة التدريب'!$F48=""),"",IF(AND('خطة التدريب'!$E48&lt;=DATE(TrainingYear,13,0),'خطة التدريب'!$F48&gt;=DATE(TrainingYear,12,1)),1,""))</f>
        <v/>
      </c>
      <c r="Q48" s="35" t="str">
        <f>IF('خطة التدريب'!$B48="","",'خطة التدريب'!$K48)</f>
        <v/>
      </c>
    </row>
    <row r="49" spans="1:17" ht="19.05" customHeight="1" x14ac:dyDescent="0.3">
      <c r="A49" s="31" t="str">
        <f>IF('خطة التدريب'!$B49="","",'خطة التدريب'!$A49&amp;"")</f>
        <v/>
      </c>
      <c r="B49" s="32" t="str">
        <f>IF('خطة التدريب'!$B49="","",'خطة التدريب'!$B49&amp;"")</f>
        <v/>
      </c>
      <c r="C49" s="33" t="str">
        <f>IF('خطة التدريب'!$B49="","",'خطة التدريب'!$H49&amp;"")</f>
        <v/>
      </c>
      <c r="D49" s="33" t="str">
        <f>IF('خطة التدريب'!$B49="","",IF('خطة التدريب'!$D49="خلال أيام من التعيين","خلال "&amp;'خطة التدريب'!$G49&amp;" يومًا من الالتحاق",IF(OR('خطة التدريب'!$E49="",'خطة التدريب'!$F49=""),"حدّد التواريخ",DAY('خطة التدريب'!$E49)&amp;" "&amp;CHOOSE(MONTH('خطة التدريب'!$E49),"يناير","فبراير","مارس","أبريل","مايو","يونيو","يوليو","أغسطس","سبتمبر","أكتوبر","نوفمبر","ديسمبر")&amp;" إلى "&amp;DAY('خطة التدريب'!$F49)&amp;" "&amp;CHOOSE(MONTH('خطة التدريب'!$F49),"يناير","فبراير","مارس","أبريل","مايو","يونيو","يوليو","أغسطس","سبتمبر","أكتوبر","نوفمبر","ديسمبر"))))</f>
        <v/>
      </c>
      <c r="E49" s="34" t="str">
        <f>IF(OR($B49="",'خطة التدريب'!$D49="خلال أيام من التعيين",'خطة التدريب'!$E49="",'خطة التدريب'!$F49=""),"",IF(AND('خطة التدريب'!$E49&lt;=DATE(TrainingYear,2,0),'خطة التدريب'!$F49&gt;=DATE(TrainingYear,1,1)),1,""))</f>
        <v/>
      </c>
      <c r="F49" s="34" t="str">
        <f>IF(OR($B49="",'خطة التدريب'!$D49="خلال أيام من التعيين",'خطة التدريب'!$E49="",'خطة التدريب'!$F49=""),"",IF(AND('خطة التدريب'!$E49&lt;=DATE(TrainingYear,3,0),'خطة التدريب'!$F49&gt;=DATE(TrainingYear,2,1)),1,""))</f>
        <v/>
      </c>
      <c r="G49" s="34" t="str">
        <f>IF(OR($B49="",'خطة التدريب'!$D49="خلال أيام من التعيين",'خطة التدريب'!$E49="",'خطة التدريب'!$F49=""),"",IF(AND('خطة التدريب'!$E49&lt;=DATE(TrainingYear,4,0),'خطة التدريب'!$F49&gt;=DATE(TrainingYear,3,1)),1,""))</f>
        <v/>
      </c>
      <c r="H49" s="34" t="str">
        <f>IF(OR($B49="",'خطة التدريب'!$D49="خلال أيام من التعيين",'خطة التدريب'!$E49="",'خطة التدريب'!$F49=""),"",IF(AND('خطة التدريب'!$E49&lt;=DATE(TrainingYear,5,0),'خطة التدريب'!$F49&gt;=DATE(TrainingYear,4,1)),1,""))</f>
        <v/>
      </c>
      <c r="I49" s="34" t="str">
        <f>IF(OR($B49="",'خطة التدريب'!$D49="خلال أيام من التعيين",'خطة التدريب'!$E49="",'خطة التدريب'!$F49=""),"",IF(AND('خطة التدريب'!$E49&lt;=DATE(TrainingYear,6,0),'خطة التدريب'!$F49&gt;=DATE(TrainingYear,5,1)),1,""))</f>
        <v/>
      </c>
      <c r="J49" s="34" t="str">
        <f>IF(OR($B49="",'خطة التدريب'!$D49="خلال أيام من التعيين",'خطة التدريب'!$E49="",'خطة التدريب'!$F49=""),"",IF(AND('خطة التدريب'!$E49&lt;=DATE(TrainingYear,7,0),'خطة التدريب'!$F49&gt;=DATE(TrainingYear,6,1)),1,""))</f>
        <v/>
      </c>
      <c r="K49" s="34" t="str">
        <f>IF(OR($B49="",'خطة التدريب'!$D49="خلال أيام من التعيين",'خطة التدريب'!$E49="",'خطة التدريب'!$F49=""),"",IF(AND('خطة التدريب'!$E49&lt;=DATE(TrainingYear,8,0),'خطة التدريب'!$F49&gt;=DATE(TrainingYear,7,1)),1,""))</f>
        <v/>
      </c>
      <c r="L49" s="34" t="str">
        <f>IF(OR($B49="",'خطة التدريب'!$D49="خلال أيام من التعيين",'خطة التدريب'!$E49="",'خطة التدريب'!$F49=""),"",IF(AND('خطة التدريب'!$E49&lt;=DATE(TrainingYear,9,0),'خطة التدريب'!$F49&gt;=DATE(TrainingYear,8,1)),1,""))</f>
        <v/>
      </c>
      <c r="M49" s="34" t="str">
        <f>IF(OR($B49="",'خطة التدريب'!$D49="خلال أيام من التعيين",'خطة التدريب'!$E49="",'خطة التدريب'!$F49=""),"",IF(AND('خطة التدريب'!$E49&lt;=DATE(TrainingYear,10,0),'خطة التدريب'!$F49&gt;=DATE(TrainingYear,9,1)),1,""))</f>
        <v/>
      </c>
      <c r="N49" s="34" t="str">
        <f>IF(OR($B49="",'خطة التدريب'!$D49="خلال أيام من التعيين",'خطة التدريب'!$E49="",'خطة التدريب'!$F49=""),"",IF(AND('خطة التدريب'!$E49&lt;=DATE(TrainingYear,11,0),'خطة التدريب'!$F49&gt;=DATE(TrainingYear,10,1)),1,""))</f>
        <v/>
      </c>
      <c r="O49" s="34" t="str">
        <f>IF(OR($B49="",'خطة التدريب'!$D49="خلال أيام من التعيين",'خطة التدريب'!$E49="",'خطة التدريب'!$F49=""),"",IF(AND('خطة التدريب'!$E49&lt;=DATE(TrainingYear,12,0),'خطة التدريب'!$F49&gt;=DATE(TrainingYear,11,1)),1,""))</f>
        <v/>
      </c>
      <c r="P49" s="34" t="str">
        <f>IF(OR($B49="",'خطة التدريب'!$D49="خلال أيام من التعيين",'خطة التدريب'!$E49="",'خطة التدريب'!$F49=""),"",IF(AND('خطة التدريب'!$E49&lt;=DATE(TrainingYear,13,0),'خطة التدريب'!$F49&gt;=DATE(TrainingYear,12,1)),1,""))</f>
        <v/>
      </c>
      <c r="Q49" s="35" t="str">
        <f>IF('خطة التدريب'!$B49="","",'خطة التدريب'!$K49)</f>
        <v/>
      </c>
    </row>
    <row r="50" spans="1:17" ht="19.05" customHeight="1" x14ac:dyDescent="0.3">
      <c r="A50" s="31" t="str">
        <f>IF('خطة التدريب'!$B50="","",'خطة التدريب'!$A50&amp;"")</f>
        <v/>
      </c>
      <c r="B50" s="32" t="str">
        <f>IF('خطة التدريب'!$B50="","",'خطة التدريب'!$B50&amp;"")</f>
        <v/>
      </c>
      <c r="C50" s="33" t="str">
        <f>IF('خطة التدريب'!$B50="","",'خطة التدريب'!$H50&amp;"")</f>
        <v/>
      </c>
      <c r="D50" s="33" t="str">
        <f>IF('خطة التدريب'!$B50="","",IF('خطة التدريب'!$D50="خلال أيام من التعيين","خلال "&amp;'خطة التدريب'!$G50&amp;" يومًا من الالتحاق",IF(OR('خطة التدريب'!$E50="",'خطة التدريب'!$F50=""),"حدّد التواريخ",DAY('خطة التدريب'!$E50)&amp;" "&amp;CHOOSE(MONTH('خطة التدريب'!$E50),"يناير","فبراير","مارس","أبريل","مايو","يونيو","يوليو","أغسطس","سبتمبر","أكتوبر","نوفمبر","ديسمبر")&amp;" إلى "&amp;DAY('خطة التدريب'!$F50)&amp;" "&amp;CHOOSE(MONTH('خطة التدريب'!$F50),"يناير","فبراير","مارس","أبريل","مايو","يونيو","يوليو","أغسطس","سبتمبر","أكتوبر","نوفمبر","ديسمبر"))))</f>
        <v/>
      </c>
      <c r="E50" s="34" t="str">
        <f>IF(OR($B50="",'خطة التدريب'!$D50="خلال أيام من التعيين",'خطة التدريب'!$E50="",'خطة التدريب'!$F50=""),"",IF(AND('خطة التدريب'!$E50&lt;=DATE(TrainingYear,2,0),'خطة التدريب'!$F50&gt;=DATE(TrainingYear,1,1)),1,""))</f>
        <v/>
      </c>
      <c r="F50" s="34" t="str">
        <f>IF(OR($B50="",'خطة التدريب'!$D50="خلال أيام من التعيين",'خطة التدريب'!$E50="",'خطة التدريب'!$F50=""),"",IF(AND('خطة التدريب'!$E50&lt;=DATE(TrainingYear,3,0),'خطة التدريب'!$F50&gt;=DATE(TrainingYear,2,1)),1,""))</f>
        <v/>
      </c>
      <c r="G50" s="34" t="str">
        <f>IF(OR($B50="",'خطة التدريب'!$D50="خلال أيام من التعيين",'خطة التدريب'!$E50="",'خطة التدريب'!$F50=""),"",IF(AND('خطة التدريب'!$E50&lt;=DATE(TrainingYear,4,0),'خطة التدريب'!$F50&gt;=DATE(TrainingYear,3,1)),1,""))</f>
        <v/>
      </c>
      <c r="H50" s="34" t="str">
        <f>IF(OR($B50="",'خطة التدريب'!$D50="خلال أيام من التعيين",'خطة التدريب'!$E50="",'خطة التدريب'!$F50=""),"",IF(AND('خطة التدريب'!$E50&lt;=DATE(TrainingYear,5,0),'خطة التدريب'!$F50&gt;=DATE(TrainingYear,4,1)),1,""))</f>
        <v/>
      </c>
      <c r="I50" s="34" t="str">
        <f>IF(OR($B50="",'خطة التدريب'!$D50="خلال أيام من التعيين",'خطة التدريب'!$E50="",'خطة التدريب'!$F50=""),"",IF(AND('خطة التدريب'!$E50&lt;=DATE(TrainingYear,6,0),'خطة التدريب'!$F50&gt;=DATE(TrainingYear,5,1)),1,""))</f>
        <v/>
      </c>
      <c r="J50" s="34" t="str">
        <f>IF(OR($B50="",'خطة التدريب'!$D50="خلال أيام من التعيين",'خطة التدريب'!$E50="",'خطة التدريب'!$F50=""),"",IF(AND('خطة التدريب'!$E50&lt;=DATE(TrainingYear,7,0),'خطة التدريب'!$F50&gt;=DATE(TrainingYear,6,1)),1,""))</f>
        <v/>
      </c>
      <c r="K50" s="34" t="str">
        <f>IF(OR($B50="",'خطة التدريب'!$D50="خلال أيام من التعيين",'خطة التدريب'!$E50="",'خطة التدريب'!$F50=""),"",IF(AND('خطة التدريب'!$E50&lt;=DATE(TrainingYear,8,0),'خطة التدريب'!$F50&gt;=DATE(TrainingYear,7,1)),1,""))</f>
        <v/>
      </c>
      <c r="L50" s="34" t="str">
        <f>IF(OR($B50="",'خطة التدريب'!$D50="خلال أيام من التعيين",'خطة التدريب'!$E50="",'خطة التدريب'!$F50=""),"",IF(AND('خطة التدريب'!$E50&lt;=DATE(TrainingYear,9,0),'خطة التدريب'!$F50&gt;=DATE(TrainingYear,8,1)),1,""))</f>
        <v/>
      </c>
      <c r="M50" s="34" t="str">
        <f>IF(OR($B50="",'خطة التدريب'!$D50="خلال أيام من التعيين",'خطة التدريب'!$E50="",'خطة التدريب'!$F50=""),"",IF(AND('خطة التدريب'!$E50&lt;=DATE(TrainingYear,10,0),'خطة التدريب'!$F50&gt;=DATE(TrainingYear,9,1)),1,""))</f>
        <v/>
      </c>
      <c r="N50" s="34" t="str">
        <f>IF(OR($B50="",'خطة التدريب'!$D50="خلال أيام من التعيين",'خطة التدريب'!$E50="",'خطة التدريب'!$F50=""),"",IF(AND('خطة التدريب'!$E50&lt;=DATE(TrainingYear,11,0),'خطة التدريب'!$F50&gt;=DATE(TrainingYear,10,1)),1,""))</f>
        <v/>
      </c>
      <c r="O50" s="34" t="str">
        <f>IF(OR($B50="",'خطة التدريب'!$D50="خلال أيام من التعيين",'خطة التدريب'!$E50="",'خطة التدريب'!$F50=""),"",IF(AND('خطة التدريب'!$E50&lt;=DATE(TrainingYear,12,0),'خطة التدريب'!$F50&gt;=DATE(TrainingYear,11,1)),1,""))</f>
        <v/>
      </c>
      <c r="P50" s="34" t="str">
        <f>IF(OR($B50="",'خطة التدريب'!$D50="خلال أيام من التعيين",'خطة التدريب'!$E50="",'خطة التدريب'!$F50=""),"",IF(AND('خطة التدريب'!$E50&lt;=DATE(TrainingYear,13,0),'خطة التدريب'!$F50&gt;=DATE(TrainingYear,12,1)),1,""))</f>
        <v/>
      </c>
      <c r="Q50" s="35" t="str">
        <f>IF('خطة التدريب'!$B50="","",'خطة التدريب'!$K50)</f>
        <v/>
      </c>
    </row>
    <row r="51" spans="1:17" ht="19.05" customHeight="1" x14ac:dyDescent="0.3">
      <c r="A51" s="31" t="str">
        <f>IF('خطة التدريب'!$B51="","",'خطة التدريب'!$A51&amp;"")</f>
        <v/>
      </c>
      <c r="B51" s="32" t="str">
        <f>IF('خطة التدريب'!$B51="","",'خطة التدريب'!$B51&amp;"")</f>
        <v/>
      </c>
      <c r="C51" s="33" t="str">
        <f>IF('خطة التدريب'!$B51="","",'خطة التدريب'!$H51&amp;"")</f>
        <v/>
      </c>
      <c r="D51" s="33" t="str">
        <f>IF('خطة التدريب'!$B51="","",IF('خطة التدريب'!$D51="خلال أيام من التعيين","خلال "&amp;'خطة التدريب'!$G51&amp;" يومًا من الالتحاق",IF(OR('خطة التدريب'!$E51="",'خطة التدريب'!$F51=""),"حدّد التواريخ",DAY('خطة التدريب'!$E51)&amp;" "&amp;CHOOSE(MONTH('خطة التدريب'!$E51),"يناير","فبراير","مارس","أبريل","مايو","يونيو","يوليو","أغسطس","سبتمبر","أكتوبر","نوفمبر","ديسمبر")&amp;" إلى "&amp;DAY('خطة التدريب'!$F51)&amp;" "&amp;CHOOSE(MONTH('خطة التدريب'!$F51),"يناير","فبراير","مارس","أبريل","مايو","يونيو","يوليو","أغسطس","سبتمبر","أكتوبر","نوفمبر","ديسمبر"))))</f>
        <v/>
      </c>
      <c r="E51" s="34" t="str">
        <f>IF(OR($B51="",'خطة التدريب'!$D51="خلال أيام من التعيين",'خطة التدريب'!$E51="",'خطة التدريب'!$F51=""),"",IF(AND('خطة التدريب'!$E51&lt;=DATE(TrainingYear,2,0),'خطة التدريب'!$F51&gt;=DATE(TrainingYear,1,1)),1,""))</f>
        <v/>
      </c>
      <c r="F51" s="34" t="str">
        <f>IF(OR($B51="",'خطة التدريب'!$D51="خلال أيام من التعيين",'خطة التدريب'!$E51="",'خطة التدريب'!$F51=""),"",IF(AND('خطة التدريب'!$E51&lt;=DATE(TrainingYear,3,0),'خطة التدريب'!$F51&gt;=DATE(TrainingYear,2,1)),1,""))</f>
        <v/>
      </c>
      <c r="G51" s="34" t="str">
        <f>IF(OR($B51="",'خطة التدريب'!$D51="خلال أيام من التعيين",'خطة التدريب'!$E51="",'خطة التدريب'!$F51=""),"",IF(AND('خطة التدريب'!$E51&lt;=DATE(TrainingYear,4,0),'خطة التدريب'!$F51&gt;=DATE(TrainingYear,3,1)),1,""))</f>
        <v/>
      </c>
      <c r="H51" s="34" t="str">
        <f>IF(OR($B51="",'خطة التدريب'!$D51="خلال أيام من التعيين",'خطة التدريب'!$E51="",'خطة التدريب'!$F51=""),"",IF(AND('خطة التدريب'!$E51&lt;=DATE(TrainingYear,5,0),'خطة التدريب'!$F51&gt;=DATE(TrainingYear,4,1)),1,""))</f>
        <v/>
      </c>
      <c r="I51" s="34" t="str">
        <f>IF(OR($B51="",'خطة التدريب'!$D51="خلال أيام من التعيين",'خطة التدريب'!$E51="",'خطة التدريب'!$F51=""),"",IF(AND('خطة التدريب'!$E51&lt;=DATE(TrainingYear,6,0),'خطة التدريب'!$F51&gt;=DATE(TrainingYear,5,1)),1,""))</f>
        <v/>
      </c>
      <c r="J51" s="34" t="str">
        <f>IF(OR($B51="",'خطة التدريب'!$D51="خلال أيام من التعيين",'خطة التدريب'!$E51="",'خطة التدريب'!$F51=""),"",IF(AND('خطة التدريب'!$E51&lt;=DATE(TrainingYear,7,0),'خطة التدريب'!$F51&gt;=DATE(TrainingYear,6,1)),1,""))</f>
        <v/>
      </c>
      <c r="K51" s="34" t="str">
        <f>IF(OR($B51="",'خطة التدريب'!$D51="خلال أيام من التعيين",'خطة التدريب'!$E51="",'خطة التدريب'!$F51=""),"",IF(AND('خطة التدريب'!$E51&lt;=DATE(TrainingYear,8,0),'خطة التدريب'!$F51&gt;=DATE(TrainingYear,7,1)),1,""))</f>
        <v/>
      </c>
      <c r="L51" s="34" t="str">
        <f>IF(OR($B51="",'خطة التدريب'!$D51="خلال أيام من التعيين",'خطة التدريب'!$E51="",'خطة التدريب'!$F51=""),"",IF(AND('خطة التدريب'!$E51&lt;=DATE(TrainingYear,9,0),'خطة التدريب'!$F51&gt;=DATE(TrainingYear,8,1)),1,""))</f>
        <v/>
      </c>
      <c r="M51" s="34" t="str">
        <f>IF(OR($B51="",'خطة التدريب'!$D51="خلال أيام من التعيين",'خطة التدريب'!$E51="",'خطة التدريب'!$F51=""),"",IF(AND('خطة التدريب'!$E51&lt;=DATE(TrainingYear,10,0),'خطة التدريب'!$F51&gt;=DATE(TrainingYear,9,1)),1,""))</f>
        <v/>
      </c>
      <c r="N51" s="34" t="str">
        <f>IF(OR($B51="",'خطة التدريب'!$D51="خلال أيام من التعيين",'خطة التدريب'!$E51="",'خطة التدريب'!$F51=""),"",IF(AND('خطة التدريب'!$E51&lt;=DATE(TrainingYear,11,0),'خطة التدريب'!$F51&gt;=DATE(TrainingYear,10,1)),1,""))</f>
        <v/>
      </c>
      <c r="O51" s="34" t="str">
        <f>IF(OR($B51="",'خطة التدريب'!$D51="خلال أيام من التعيين",'خطة التدريب'!$E51="",'خطة التدريب'!$F51=""),"",IF(AND('خطة التدريب'!$E51&lt;=DATE(TrainingYear,12,0),'خطة التدريب'!$F51&gt;=DATE(TrainingYear,11,1)),1,""))</f>
        <v/>
      </c>
      <c r="P51" s="34" t="str">
        <f>IF(OR($B51="",'خطة التدريب'!$D51="خلال أيام من التعيين",'خطة التدريب'!$E51="",'خطة التدريب'!$F51=""),"",IF(AND('خطة التدريب'!$E51&lt;=DATE(TrainingYear,13,0),'خطة التدريب'!$F51&gt;=DATE(TrainingYear,12,1)),1,""))</f>
        <v/>
      </c>
      <c r="Q51" s="35" t="str">
        <f>IF('خطة التدريب'!$B51="","",'خطة التدريب'!$K51)</f>
        <v/>
      </c>
    </row>
    <row r="52" spans="1:17" ht="19.05" customHeight="1" x14ac:dyDescent="0.3">
      <c r="A52" s="31" t="str">
        <f>IF('خطة التدريب'!$B52="","",'خطة التدريب'!$A52&amp;"")</f>
        <v/>
      </c>
      <c r="B52" s="32" t="str">
        <f>IF('خطة التدريب'!$B52="","",'خطة التدريب'!$B52&amp;"")</f>
        <v/>
      </c>
      <c r="C52" s="33" t="str">
        <f>IF('خطة التدريب'!$B52="","",'خطة التدريب'!$H52&amp;"")</f>
        <v/>
      </c>
      <c r="D52" s="33" t="str">
        <f>IF('خطة التدريب'!$B52="","",IF('خطة التدريب'!$D52="خلال أيام من التعيين","خلال "&amp;'خطة التدريب'!$G52&amp;" يومًا من الالتحاق",IF(OR('خطة التدريب'!$E52="",'خطة التدريب'!$F52=""),"حدّد التواريخ",DAY('خطة التدريب'!$E52)&amp;" "&amp;CHOOSE(MONTH('خطة التدريب'!$E52),"يناير","فبراير","مارس","أبريل","مايو","يونيو","يوليو","أغسطس","سبتمبر","أكتوبر","نوفمبر","ديسمبر")&amp;" إلى "&amp;DAY('خطة التدريب'!$F52)&amp;" "&amp;CHOOSE(MONTH('خطة التدريب'!$F52),"يناير","فبراير","مارس","أبريل","مايو","يونيو","يوليو","أغسطس","سبتمبر","أكتوبر","نوفمبر","ديسمبر"))))</f>
        <v/>
      </c>
      <c r="E52" s="34" t="str">
        <f>IF(OR($B52="",'خطة التدريب'!$D52="خلال أيام من التعيين",'خطة التدريب'!$E52="",'خطة التدريب'!$F52=""),"",IF(AND('خطة التدريب'!$E52&lt;=DATE(TrainingYear,2,0),'خطة التدريب'!$F52&gt;=DATE(TrainingYear,1,1)),1,""))</f>
        <v/>
      </c>
      <c r="F52" s="34" t="str">
        <f>IF(OR($B52="",'خطة التدريب'!$D52="خلال أيام من التعيين",'خطة التدريب'!$E52="",'خطة التدريب'!$F52=""),"",IF(AND('خطة التدريب'!$E52&lt;=DATE(TrainingYear,3,0),'خطة التدريب'!$F52&gt;=DATE(TrainingYear,2,1)),1,""))</f>
        <v/>
      </c>
      <c r="G52" s="34" t="str">
        <f>IF(OR($B52="",'خطة التدريب'!$D52="خلال أيام من التعيين",'خطة التدريب'!$E52="",'خطة التدريب'!$F52=""),"",IF(AND('خطة التدريب'!$E52&lt;=DATE(TrainingYear,4,0),'خطة التدريب'!$F52&gt;=DATE(TrainingYear,3,1)),1,""))</f>
        <v/>
      </c>
      <c r="H52" s="34" t="str">
        <f>IF(OR($B52="",'خطة التدريب'!$D52="خلال أيام من التعيين",'خطة التدريب'!$E52="",'خطة التدريب'!$F52=""),"",IF(AND('خطة التدريب'!$E52&lt;=DATE(TrainingYear,5,0),'خطة التدريب'!$F52&gt;=DATE(TrainingYear,4,1)),1,""))</f>
        <v/>
      </c>
      <c r="I52" s="34" t="str">
        <f>IF(OR($B52="",'خطة التدريب'!$D52="خلال أيام من التعيين",'خطة التدريب'!$E52="",'خطة التدريب'!$F52=""),"",IF(AND('خطة التدريب'!$E52&lt;=DATE(TrainingYear,6,0),'خطة التدريب'!$F52&gt;=DATE(TrainingYear,5,1)),1,""))</f>
        <v/>
      </c>
      <c r="J52" s="34" t="str">
        <f>IF(OR($B52="",'خطة التدريب'!$D52="خلال أيام من التعيين",'خطة التدريب'!$E52="",'خطة التدريب'!$F52=""),"",IF(AND('خطة التدريب'!$E52&lt;=DATE(TrainingYear,7,0),'خطة التدريب'!$F52&gt;=DATE(TrainingYear,6,1)),1,""))</f>
        <v/>
      </c>
      <c r="K52" s="34" t="str">
        <f>IF(OR($B52="",'خطة التدريب'!$D52="خلال أيام من التعيين",'خطة التدريب'!$E52="",'خطة التدريب'!$F52=""),"",IF(AND('خطة التدريب'!$E52&lt;=DATE(TrainingYear,8,0),'خطة التدريب'!$F52&gt;=DATE(TrainingYear,7,1)),1,""))</f>
        <v/>
      </c>
      <c r="L52" s="34" t="str">
        <f>IF(OR($B52="",'خطة التدريب'!$D52="خلال أيام من التعيين",'خطة التدريب'!$E52="",'خطة التدريب'!$F52=""),"",IF(AND('خطة التدريب'!$E52&lt;=DATE(TrainingYear,9,0),'خطة التدريب'!$F52&gt;=DATE(TrainingYear,8,1)),1,""))</f>
        <v/>
      </c>
      <c r="M52" s="34" t="str">
        <f>IF(OR($B52="",'خطة التدريب'!$D52="خلال أيام من التعيين",'خطة التدريب'!$E52="",'خطة التدريب'!$F52=""),"",IF(AND('خطة التدريب'!$E52&lt;=DATE(TrainingYear,10,0),'خطة التدريب'!$F52&gt;=DATE(TrainingYear,9,1)),1,""))</f>
        <v/>
      </c>
      <c r="N52" s="34" t="str">
        <f>IF(OR($B52="",'خطة التدريب'!$D52="خلال أيام من التعيين",'خطة التدريب'!$E52="",'خطة التدريب'!$F52=""),"",IF(AND('خطة التدريب'!$E52&lt;=DATE(TrainingYear,11,0),'خطة التدريب'!$F52&gt;=DATE(TrainingYear,10,1)),1,""))</f>
        <v/>
      </c>
      <c r="O52" s="34" t="str">
        <f>IF(OR($B52="",'خطة التدريب'!$D52="خلال أيام من التعيين",'خطة التدريب'!$E52="",'خطة التدريب'!$F52=""),"",IF(AND('خطة التدريب'!$E52&lt;=DATE(TrainingYear,12,0),'خطة التدريب'!$F52&gt;=DATE(TrainingYear,11,1)),1,""))</f>
        <v/>
      </c>
      <c r="P52" s="34" t="str">
        <f>IF(OR($B52="",'خطة التدريب'!$D52="خلال أيام من التعيين",'خطة التدريب'!$E52="",'خطة التدريب'!$F52=""),"",IF(AND('خطة التدريب'!$E52&lt;=DATE(TrainingYear,13,0),'خطة التدريب'!$F52&gt;=DATE(TrainingYear,12,1)),1,""))</f>
        <v/>
      </c>
      <c r="Q52" s="35" t="str">
        <f>IF('خطة التدريب'!$B52="","",'خطة التدريب'!$K52)</f>
        <v/>
      </c>
    </row>
    <row r="53" spans="1:17" ht="19.05" customHeight="1" x14ac:dyDescent="0.3">
      <c r="A53" s="31" t="str">
        <f>IF('خطة التدريب'!$B53="","",'خطة التدريب'!$A53&amp;"")</f>
        <v/>
      </c>
      <c r="B53" s="32" t="str">
        <f>IF('خطة التدريب'!$B53="","",'خطة التدريب'!$B53&amp;"")</f>
        <v/>
      </c>
      <c r="C53" s="33" t="str">
        <f>IF('خطة التدريب'!$B53="","",'خطة التدريب'!$H53&amp;"")</f>
        <v/>
      </c>
      <c r="D53" s="33" t="str">
        <f>IF('خطة التدريب'!$B53="","",IF('خطة التدريب'!$D53="خلال أيام من التعيين","خلال "&amp;'خطة التدريب'!$G53&amp;" يومًا من الالتحاق",IF(OR('خطة التدريب'!$E53="",'خطة التدريب'!$F53=""),"حدّد التواريخ",DAY('خطة التدريب'!$E53)&amp;" "&amp;CHOOSE(MONTH('خطة التدريب'!$E53),"يناير","فبراير","مارس","أبريل","مايو","يونيو","يوليو","أغسطس","سبتمبر","أكتوبر","نوفمبر","ديسمبر")&amp;" إلى "&amp;DAY('خطة التدريب'!$F53)&amp;" "&amp;CHOOSE(MONTH('خطة التدريب'!$F53),"يناير","فبراير","مارس","أبريل","مايو","يونيو","يوليو","أغسطس","سبتمبر","أكتوبر","نوفمبر","ديسمبر"))))</f>
        <v/>
      </c>
      <c r="E53" s="34" t="str">
        <f>IF(OR($B53="",'خطة التدريب'!$D53="خلال أيام من التعيين",'خطة التدريب'!$E53="",'خطة التدريب'!$F53=""),"",IF(AND('خطة التدريب'!$E53&lt;=DATE(TrainingYear,2,0),'خطة التدريب'!$F53&gt;=DATE(TrainingYear,1,1)),1,""))</f>
        <v/>
      </c>
      <c r="F53" s="34" t="str">
        <f>IF(OR($B53="",'خطة التدريب'!$D53="خلال أيام من التعيين",'خطة التدريب'!$E53="",'خطة التدريب'!$F53=""),"",IF(AND('خطة التدريب'!$E53&lt;=DATE(TrainingYear,3,0),'خطة التدريب'!$F53&gt;=DATE(TrainingYear,2,1)),1,""))</f>
        <v/>
      </c>
      <c r="G53" s="34" t="str">
        <f>IF(OR($B53="",'خطة التدريب'!$D53="خلال أيام من التعيين",'خطة التدريب'!$E53="",'خطة التدريب'!$F53=""),"",IF(AND('خطة التدريب'!$E53&lt;=DATE(TrainingYear,4,0),'خطة التدريب'!$F53&gt;=DATE(TrainingYear,3,1)),1,""))</f>
        <v/>
      </c>
      <c r="H53" s="34" t="str">
        <f>IF(OR($B53="",'خطة التدريب'!$D53="خلال أيام من التعيين",'خطة التدريب'!$E53="",'خطة التدريب'!$F53=""),"",IF(AND('خطة التدريب'!$E53&lt;=DATE(TrainingYear,5,0),'خطة التدريب'!$F53&gt;=DATE(TrainingYear,4,1)),1,""))</f>
        <v/>
      </c>
      <c r="I53" s="34" t="str">
        <f>IF(OR($B53="",'خطة التدريب'!$D53="خلال أيام من التعيين",'خطة التدريب'!$E53="",'خطة التدريب'!$F53=""),"",IF(AND('خطة التدريب'!$E53&lt;=DATE(TrainingYear,6,0),'خطة التدريب'!$F53&gt;=DATE(TrainingYear,5,1)),1,""))</f>
        <v/>
      </c>
      <c r="J53" s="34" t="str">
        <f>IF(OR($B53="",'خطة التدريب'!$D53="خلال أيام من التعيين",'خطة التدريب'!$E53="",'خطة التدريب'!$F53=""),"",IF(AND('خطة التدريب'!$E53&lt;=DATE(TrainingYear,7,0),'خطة التدريب'!$F53&gt;=DATE(TrainingYear,6,1)),1,""))</f>
        <v/>
      </c>
      <c r="K53" s="34" t="str">
        <f>IF(OR($B53="",'خطة التدريب'!$D53="خلال أيام من التعيين",'خطة التدريب'!$E53="",'خطة التدريب'!$F53=""),"",IF(AND('خطة التدريب'!$E53&lt;=DATE(TrainingYear,8,0),'خطة التدريب'!$F53&gt;=DATE(TrainingYear,7,1)),1,""))</f>
        <v/>
      </c>
      <c r="L53" s="34" t="str">
        <f>IF(OR($B53="",'خطة التدريب'!$D53="خلال أيام من التعيين",'خطة التدريب'!$E53="",'خطة التدريب'!$F53=""),"",IF(AND('خطة التدريب'!$E53&lt;=DATE(TrainingYear,9,0),'خطة التدريب'!$F53&gt;=DATE(TrainingYear,8,1)),1,""))</f>
        <v/>
      </c>
      <c r="M53" s="34" t="str">
        <f>IF(OR($B53="",'خطة التدريب'!$D53="خلال أيام من التعيين",'خطة التدريب'!$E53="",'خطة التدريب'!$F53=""),"",IF(AND('خطة التدريب'!$E53&lt;=DATE(TrainingYear,10,0),'خطة التدريب'!$F53&gt;=DATE(TrainingYear,9,1)),1,""))</f>
        <v/>
      </c>
      <c r="N53" s="34" t="str">
        <f>IF(OR($B53="",'خطة التدريب'!$D53="خلال أيام من التعيين",'خطة التدريب'!$E53="",'خطة التدريب'!$F53=""),"",IF(AND('خطة التدريب'!$E53&lt;=DATE(TrainingYear,11,0),'خطة التدريب'!$F53&gt;=DATE(TrainingYear,10,1)),1,""))</f>
        <v/>
      </c>
      <c r="O53" s="34" t="str">
        <f>IF(OR($B53="",'خطة التدريب'!$D53="خلال أيام من التعيين",'خطة التدريب'!$E53="",'خطة التدريب'!$F53=""),"",IF(AND('خطة التدريب'!$E53&lt;=DATE(TrainingYear,12,0),'خطة التدريب'!$F53&gt;=DATE(TrainingYear,11,1)),1,""))</f>
        <v/>
      </c>
      <c r="P53" s="34" t="str">
        <f>IF(OR($B53="",'خطة التدريب'!$D53="خلال أيام من التعيين",'خطة التدريب'!$E53="",'خطة التدريب'!$F53=""),"",IF(AND('خطة التدريب'!$E53&lt;=DATE(TrainingYear,13,0),'خطة التدريب'!$F53&gt;=DATE(TrainingYear,12,1)),1,""))</f>
        <v/>
      </c>
      <c r="Q53" s="35" t="str">
        <f>IF('خطة التدريب'!$B53="","",'خطة التدريب'!$K53)</f>
        <v/>
      </c>
    </row>
    <row r="54" spans="1:17" ht="19.05" customHeight="1" x14ac:dyDescent="0.3">
      <c r="A54" s="31" t="str">
        <f>IF('خطة التدريب'!$B54="","",'خطة التدريب'!$A54&amp;"")</f>
        <v/>
      </c>
      <c r="B54" s="32" t="str">
        <f>IF('خطة التدريب'!$B54="","",'خطة التدريب'!$B54&amp;"")</f>
        <v/>
      </c>
      <c r="C54" s="33" t="str">
        <f>IF('خطة التدريب'!$B54="","",'خطة التدريب'!$H54&amp;"")</f>
        <v/>
      </c>
      <c r="D54" s="33" t="str">
        <f>IF('خطة التدريب'!$B54="","",IF('خطة التدريب'!$D54="خلال أيام من التعيين","خلال "&amp;'خطة التدريب'!$G54&amp;" يومًا من الالتحاق",IF(OR('خطة التدريب'!$E54="",'خطة التدريب'!$F54=""),"حدّد التواريخ",DAY('خطة التدريب'!$E54)&amp;" "&amp;CHOOSE(MONTH('خطة التدريب'!$E54),"يناير","فبراير","مارس","أبريل","مايو","يونيو","يوليو","أغسطس","سبتمبر","أكتوبر","نوفمبر","ديسمبر")&amp;" إلى "&amp;DAY('خطة التدريب'!$F54)&amp;" "&amp;CHOOSE(MONTH('خطة التدريب'!$F54),"يناير","فبراير","مارس","أبريل","مايو","يونيو","يوليو","أغسطس","سبتمبر","أكتوبر","نوفمبر","ديسمبر"))))</f>
        <v/>
      </c>
      <c r="E54" s="34" t="str">
        <f>IF(OR($B54="",'خطة التدريب'!$D54="خلال أيام من التعيين",'خطة التدريب'!$E54="",'خطة التدريب'!$F54=""),"",IF(AND('خطة التدريب'!$E54&lt;=DATE(TrainingYear,2,0),'خطة التدريب'!$F54&gt;=DATE(TrainingYear,1,1)),1,""))</f>
        <v/>
      </c>
      <c r="F54" s="34" t="str">
        <f>IF(OR($B54="",'خطة التدريب'!$D54="خلال أيام من التعيين",'خطة التدريب'!$E54="",'خطة التدريب'!$F54=""),"",IF(AND('خطة التدريب'!$E54&lt;=DATE(TrainingYear,3,0),'خطة التدريب'!$F54&gt;=DATE(TrainingYear,2,1)),1,""))</f>
        <v/>
      </c>
      <c r="G54" s="34" t="str">
        <f>IF(OR($B54="",'خطة التدريب'!$D54="خلال أيام من التعيين",'خطة التدريب'!$E54="",'خطة التدريب'!$F54=""),"",IF(AND('خطة التدريب'!$E54&lt;=DATE(TrainingYear,4,0),'خطة التدريب'!$F54&gt;=DATE(TrainingYear,3,1)),1,""))</f>
        <v/>
      </c>
      <c r="H54" s="34" t="str">
        <f>IF(OR($B54="",'خطة التدريب'!$D54="خلال أيام من التعيين",'خطة التدريب'!$E54="",'خطة التدريب'!$F54=""),"",IF(AND('خطة التدريب'!$E54&lt;=DATE(TrainingYear,5,0),'خطة التدريب'!$F54&gt;=DATE(TrainingYear,4,1)),1,""))</f>
        <v/>
      </c>
      <c r="I54" s="34" t="str">
        <f>IF(OR($B54="",'خطة التدريب'!$D54="خلال أيام من التعيين",'خطة التدريب'!$E54="",'خطة التدريب'!$F54=""),"",IF(AND('خطة التدريب'!$E54&lt;=DATE(TrainingYear,6,0),'خطة التدريب'!$F54&gt;=DATE(TrainingYear,5,1)),1,""))</f>
        <v/>
      </c>
      <c r="J54" s="34" t="str">
        <f>IF(OR($B54="",'خطة التدريب'!$D54="خلال أيام من التعيين",'خطة التدريب'!$E54="",'خطة التدريب'!$F54=""),"",IF(AND('خطة التدريب'!$E54&lt;=DATE(TrainingYear,7,0),'خطة التدريب'!$F54&gt;=DATE(TrainingYear,6,1)),1,""))</f>
        <v/>
      </c>
      <c r="K54" s="34" t="str">
        <f>IF(OR($B54="",'خطة التدريب'!$D54="خلال أيام من التعيين",'خطة التدريب'!$E54="",'خطة التدريب'!$F54=""),"",IF(AND('خطة التدريب'!$E54&lt;=DATE(TrainingYear,8,0),'خطة التدريب'!$F54&gt;=DATE(TrainingYear,7,1)),1,""))</f>
        <v/>
      </c>
      <c r="L54" s="34" t="str">
        <f>IF(OR($B54="",'خطة التدريب'!$D54="خلال أيام من التعيين",'خطة التدريب'!$E54="",'خطة التدريب'!$F54=""),"",IF(AND('خطة التدريب'!$E54&lt;=DATE(TrainingYear,9,0),'خطة التدريب'!$F54&gt;=DATE(TrainingYear,8,1)),1,""))</f>
        <v/>
      </c>
      <c r="M54" s="34" t="str">
        <f>IF(OR($B54="",'خطة التدريب'!$D54="خلال أيام من التعيين",'خطة التدريب'!$E54="",'خطة التدريب'!$F54=""),"",IF(AND('خطة التدريب'!$E54&lt;=DATE(TrainingYear,10,0),'خطة التدريب'!$F54&gt;=DATE(TrainingYear,9,1)),1,""))</f>
        <v/>
      </c>
      <c r="N54" s="34" t="str">
        <f>IF(OR($B54="",'خطة التدريب'!$D54="خلال أيام من التعيين",'خطة التدريب'!$E54="",'خطة التدريب'!$F54=""),"",IF(AND('خطة التدريب'!$E54&lt;=DATE(TrainingYear,11,0),'خطة التدريب'!$F54&gt;=DATE(TrainingYear,10,1)),1,""))</f>
        <v/>
      </c>
      <c r="O54" s="34" t="str">
        <f>IF(OR($B54="",'خطة التدريب'!$D54="خلال أيام من التعيين",'خطة التدريب'!$E54="",'خطة التدريب'!$F54=""),"",IF(AND('خطة التدريب'!$E54&lt;=DATE(TrainingYear,12,0),'خطة التدريب'!$F54&gt;=DATE(TrainingYear,11,1)),1,""))</f>
        <v/>
      </c>
      <c r="P54" s="34" t="str">
        <f>IF(OR($B54="",'خطة التدريب'!$D54="خلال أيام من التعيين",'خطة التدريب'!$E54="",'خطة التدريب'!$F54=""),"",IF(AND('خطة التدريب'!$E54&lt;=DATE(TrainingYear,13,0),'خطة التدريب'!$F54&gt;=DATE(TrainingYear,12,1)),1,""))</f>
        <v/>
      </c>
      <c r="Q54" s="35" t="str">
        <f>IF('خطة التدريب'!$B54="","",'خطة التدريب'!$K54)</f>
        <v/>
      </c>
    </row>
    <row r="55" spans="1:17" ht="19.05" customHeight="1" x14ac:dyDescent="0.3">
      <c r="A55" s="31" t="str">
        <f>IF('خطة التدريب'!$B55="","",'خطة التدريب'!$A55&amp;"")</f>
        <v/>
      </c>
      <c r="B55" s="32" t="str">
        <f>IF('خطة التدريب'!$B55="","",'خطة التدريب'!$B55&amp;"")</f>
        <v/>
      </c>
      <c r="C55" s="33" t="str">
        <f>IF('خطة التدريب'!$B55="","",'خطة التدريب'!$H55&amp;"")</f>
        <v/>
      </c>
      <c r="D55" s="33" t="str">
        <f>IF('خطة التدريب'!$B55="","",IF('خطة التدريب'!$D55="خلال أيام من التعيين","خلال "&amp;'خطة التدريب'!$G55&amp;" يومًا من الالتحاق",IF(OR('خطة التدريب'!$E55="",'خطة التدريب'!$F55=""),"حدّد التواريخ",DAY('خطة التدريب'!$E55)&amp;" "&amp;CHOOSE(MONTH('خطة التدريب'!$E55),"يناير","فبراير","مارس","أبريل","مايو","يونيو","يوليو","أغسطس","سبتمبر","أكتوبر","نوفمبر","ديسمبر")&amp;" إلى "&amp;DAY('خطة التدريب'!$F55)&amp;" "&amp;CHOOSE(MONTH('خطة التدريب'!$F55),"يناير","فبراير","مارس","أبريل","مايو","يونيو","يوليو","أغسطس","سبتمبر","أكتوبر","نوفمبر","ديسمبر"))))</f>
        <v/>
      </c>
      <c r="E55" s="34" t="str">
        <f>IF(OR($B55="",'خطة التدريب'!$D55="خلال أيام من التعيين",'خطة التدريب'!$E55="",'خطة التدريب'!$F55=""),"",IF(AND('خطة التدريب'!$E55&lt;=DATE(TrainingYear,2,0),'خطة التدريب'!$F55&gt;=DATE(TrainingYear,1,1)),1,""))</f>
        <v/>
      </c>
      <c r="F55" s="34" t="str">
        <f>IF(OR($B55="",'خطة التدريب'!$D55="خلال أيام من التعيين",'خطة التدريب'!$E55="",'خطة التدريب'!$F55=""),"",IF(AND('خطة التدريب'!$E55&lt;=DATE(TrainingYear,3,0),'خطة التدريب'!$F55&gt;=DATE(TrainingYear,2,1)),1,""))</f>
        <v/>
      </c>
      <c r="G55" s="34" t="str">
        <f>IF(OR($B55="",'خطة التدريب'!$D55="خلال أيام من التعيين",'خطة التدريب'!$E55="",'خطة التدريب'!$F55=""),"",IF(AND('خطة التدريب'!$E55&lt;=DATE(TrainingYear,4,0),'خطة التدريب'!$F55&gt;=DATE(TrainingYear,3,1)),1,""))</f>
        <v/>
      </c>
      <c r="H55" s="34" t="str">
        <f>IF(OR($B55="",'خطة التدريب'!$D55="خلال أيام من التعيين",'خطة التدريب'!$E55="",'خطة التدريب'!$F55=""),"",IF(AND('خطة التدريب'!$E55&lt;=DATE(TrainingYear,5,0),'خطة التدريب'!$F55&gt;=DATE(TrainingYear,4,1)),1,""))</f>
        <v/>
      </c>
      <c r="I55" s="34" t="str">
        <f>IF(OR($B55="",'خطة التدريب'!$D55="خلال أيام من التعيين",'خطة التدريب'!$E55="",'خطة التدريب'!$F55=""),"",IF(AND('خطة التدريب'!$E55&lt;=DATE(TrainingYear,6,0),'خطة التدريب'!$F55&gt;=DATE(TrainingYear,5,1)),1,""))</f>
        <v/>
      </c>
      <c r="J55" s="34" t="str">
        <f>IF(OR($B55="",'خطة التدريب'!$D55="خلال أيام من التعيين",'خطة التدريب'!$E55="",'خطة التدريب'!$F55=""),"",IF(AND('خطة التدريب'!$E55&lt;=DATE(TrainingYear,7,0),'خطة التدريب'!$F55&gt;=DATE(TrainingYear,6,1)),1,""))</f>
        <v/>
      </c>
      <c r="K55" s="34" t="str">
        <f>IF(OR($B55="",'خطة التدريب'!$D55="خلال أيام من التعيين",'خطة التدريب'!$E55="",'خطة التدريب'!$F55=""),"",IF(AND('خطة التدريب'!$E55&lt;=DATE(TrainingYear,8,0),'خطة التدريب'!$F55&gt;=DATE(TrainingYear,7,1)),1,""))</f>
        <v/>
      </c>
      <c r="L55" s="34" t="str">
        <f>IF(OR($B55="",'خطة التدريب'!$D55="خلال أيام من التعيين",'خطة التدريب'!$E55="",'خطة التدريب'!$F55=""),"",IF(AND('خطة التدريب'!$E55&lt;=DATE(TrainingYear,9,0),'خطة التدريب'!$F55&gt;=DATE(TrainingYear,8,1)),1,""))</f>
        <v/>
      </c>
      <c r="M55" s="34" t="str">
        <f>IF(OR($B55="",'خطة التدريب'!$D55="خلال أيام من التعيين",'خطة التدريب'!$E55="",'خطة التدريب'!$F55=""),"",IF(AND('خطة التدريب'!$E55&lt;=DATE(TrainingYear,10,0),'خطة التدريب'!$F55&gt;=DATE(TrainingYear,9,1)),1,""))</f>
        <v/>
      </c>
      <c r="N55" s="34" t="str">
        <f>IF(OR($B55="",'خطة التدريب'!$D55="خلال أيام من التعيين",'خطة التدريب'!$E55="",'خطة التدريب'!$F55=""),"",IF(AND('خطة التدريب'!$E55&lt;=DATE(TrainingYear,11,0),'خطة التدريب'!$F55&gt;=DATE(TrainingYear,10,1)),1,""))</f>
        <v/>
      </c>
      <c r="O55" s="34" t="str">
        <f>IF(OR($B55="",'خطة التدريب'!$D55="خلال أيام من التعيين",'خطة التدريب'!$E55="",'خطة التدريب'!$F55=""),"",IF(AND('خطة التدريب'!$E55&lt;=DATE(TrainingYear,12,0),'خطة التدريب'!$F55&gt;=DATE(TrainingYear,11,1)),1,""))</f>
        <v/>
      </c>
      <c r="P55" s="34" t="str">
        <f>IF(OR($B55="",'خطة التدريب'!$D55="خلال أيام من التعيين",'خطة التدريب'!$E55="",'خطة التدريب'!$F55=""),"",IF(AND('خطة التدريب'!$E55&lt;=DATE(TrainingYear,13,0),'خطة التدريب'!$F55&gt;=DATE(TrainingYear,12,1)),1,""))</f>
        <v/>
      </c>
      <c r="Q55" s="35" t="str">
        <f>IF('خطة التدريب'!$B55="","",'خطة التدريب'!$K55)</f>
        <v/>
      </c>
    </row>
    <row r="56" spans="1:17" ht="19.05" customHeight="1" x14ac:dyDescent="0.3">
      <c r="A56" s="31" t="str">
        <f>IF('خطة التدريب'!$B56="","",'خطة التدريب'!$A56&amp;"")</f>
        <v/>
      </c>
      <c r="B56" s="32" t="str">
        <f>IF('خطة التدريب'!$B56="","",'خطة التدريب'!$B56&amp;"")</f>
        <v/>
      </c>
      <c r="C56" s="33" t="str">
        <f>IF('خطة التدريب'!$B56="","",'خطة التدريب'!$H56&amp;"")</f>
        <v/>
      </c>
      <c r="D56" s="33" t="str">
        <f>IF('خطة التدريب'!$B56="","",IF('خطة التدريب'!$D56="خلال أيام من التعيين","خلال "&amp;'خطة التدريب'!$G56&amp;" يومًا من الالتحاق",IF(OR('خطة التدريب'!$E56="",'خطة التدريب'!$F56=""),"حدّد التواريخ",DAY('خطة التدريب'!$E56)&amp;" "&amp;CHOOSE(MONTH('خطة التدريب'!$E56),"يناير","فبراير","مارس","أبريل","مايو","يونيو","يوليو","أغسطس","سبتمبر","أكتوبر","نوفمبر","ديسمبر")&amp;" إلى "&amp;DAY('خطة التدريب'!$F56)&amp;" "&amp;CHOOSE(MONTH('خطة التدريب'!$F56),"يناير","فبراير","مارس","أبريل","مايو","يونيو","يوليو","أغسطس","سبتمبر","أكتوبر","نوفمبر","ديسمبر"))))</f>
        <v/>
      </c>
      <c r="E56" s="34" t="str">
        <f>IF(OR($B56="",'خطة التدريب'!$D56="خلال أيام من التعيين",'خطة التدريب'!$E56="",'خطة التدريب'!$F56=""),"",IF(AND('خطة التدريب'!$E56&lt;=DATE(TrainingYear,2,0),'خطة التدريب'!$F56&gt;=DATE(TrainingYear,1,1)),1,""))</f>
        <v/>
      </c>
      <c r="F56" s="34" t="str">
        <f>IF(OR($B56="",'خطة التدريب'!$D56="خلال أيام من التعيين",'خطة التدريب'!$E56="",'خطة التدريب'!$F56=""),"",IF(AND('خطة التدريب'!$E56&lt;=DATE(TrainingYear,3,0),'خطة التدريب'!$F56&gt;=DATE(TrainingYear,2,1)),1,""))</f>
        <v/>
      </c>
      <c r="G56" s="34" t="str">
        <f>IF(OR($B56="",'خطة التدريب'!$D56="خلال أيام من التعيين",'خطة التدريب'!$E56="",'خطة التدريب'!$F56=""),"",IF(AND('خطة التدريب'!$E56&lt;=DATE(TrainingYear,4,0),'خطة التدريب'!$F56&gt;=DATE(TrainingYear,3,1)),1,""))</f>
        <v/>
      </c>
      <c r="H56" s="34" t="str">
        <f>IF(OR($B56="",'خطة التدريب'!$D56="خلال أيام من التعيين",'خطة التدريب'!$E56="",'خطة التدريب'!$F56=""),"",IF(AND('خطة التدريب'!$E56&lt;=DATE(TrainingYear,5,0),'خطة التدريب'!$F56&gt;=DATE(TrainingYear,4,1)),1,""))</f>
        <v/>
      </c>
      <c r="I56" s="34" t="str">
        <f>IF(OR($B56="",'خطة التدريب'!$D56="خلال أيام من التعيين",'خطة التدريب'!$E56="",'خطة التدريب'!$F56=""),"",IF(AND('خطة التدريب'!$E56&lt;=DATE(TrainingYear,6,0),'خطة التدريب'!$F56&gt;=DATE(TrainingYear,5,1)),1,""))</f>
        <v/>
      </c>
      <c r="J56" s="34" t="str">
        <f>IF(OR($B56="",'خطة التدريب'!$D56="خلال أيام من التعيين",'خطة التدريب'!$E56="",'خطة التدريب'!$F56=""),"",IF(AND('خطة التدريب'!$E56&lt;=DATE(TrainingYear,7,0),'خطة التدريب'!$F56&gt;=DATE(TrainingYear,6,1)),1,""))</f>
        <v/>
      </c>
      <c r="K56" s="34" t="str">
        <f>IF(OR($B56="",'خطة التدريب'!$D56="خلال أيام من التعيين",'خطة التدريب'!$E56="",'خطة التدريب'!$F56=""),"",IF(AND('خطة التدريب'!$E56&lt;=DATE(TrainingYear,8,0),'خطة التدريب'!$F56&gt;=DATE(TrainingYear,7,1)),1,""))</f>
        <v/>
      </c>
      <c r="L56" s="34" t="str">
        <f>IF(OR($B56="",'خطة التدريب'!$D56="خلال أيام من التعيين",'خطة التدريب'!$E56="",'خطة التدريب'!$F56=""),"",IF(AND('خطة التدريب'!$E56&lt;=DATE(TrainingYear,9,0),'خطة التدريب'!$F56&gt;=DATE(TrainingYear,8,1)),1,""))</f>
        <v/>
      </c>
      <c r="M56" s="34" t="str">
        <f>IF(OR($B56="",'خطة التدريب'!$D56="خلال أيام من التعيين",'خطة التدريب'!$E56="",'خطة التدريب'!$F56=""),"",IF(AND('خطة التدريب'!$E56&lt;=DATE(TrainingYear,10,0),'خطة التدريب'!$F56&gt;=DATE(TrainingYear,9,1)),1,""))</f>
        <v/>
      </c>
      <c r="N56" s="34" t="str">
        <f>IF(OR($B56="",'خطة التدريب'!$D56="خلال أيام من التعيين",'خطة التدريب'!$E56="",'خطة التدريب'!$F56=""),"",IF(AND('خطة التدريب'!$E56&lt;=DATE(TrainingYear,11,0),'خطة التدريب'!$F56&gt;=DATE(TrainingYear,10,1)),1,""))</f>
        <v/>
      </c>
      <c r="O56" s="34" t="str">
        <f>IF(OR($B56="",'خطة التدريب'!$D56="خلال أيام من التعيين",'خطة التدريب'!$E56="",'خطة التدريب'!$F56=""),"",IF(AND('خطة التدريب'!$E56&lt;=DATE(TrainingYear,12,0),'خطة التدريب'!$F56&gt;=DATE(TrainingYear,11,1)),1,""))</f>
        <v/>
      </c>
      <c r="P56" s="34" t="str">
        <f>IF(OR($B56="",'خطة التدريب'!$D56="خلال أيام من التعيين",'خطة التدريب'!$E56="",'خطة التدريب'!$F56=""),"",IF(AND('خطة التدريب'!$E56&lt;=DATE(TrainingYear,13,0),'خطة التدريب'!$F56&gt;=DATE(TrainingYear,12,1)),1,""))</f>
        <v/>
      </c>
      <c r="Q56" s="35" t="str">
        <f>IF('خطة التدريب'!$B56="","",'خطة التدريب'!$K56)</f>
        <v/>
      </c>
    </row>
    <row r="57" spans="1:17" ht="19.05" customHeight="1" x14ac:dyDescent="0.3">
      <c r="A57" s="31" t="str">
        <f>IF('خطة التدريب'!$B57="","",'خطة التدريب'!$A57&amp;"")</f>
        <v/>
      </c>
      <c r="B57" s="32" t="str">
        <f>IF('خطة التدريب'!$B57="","",'خطة التدريب'!$B57&amp;"")</f>
        <v/>
      </c>
      <c r="C57" s="33" t="str">
        <f>IF('خطة التدريب'!$B57="","",'خطة التدريب'!$H57&amp;"")</f>
        <v/>
      </c>
      <c r="D57" s="33" t="str">
        <f>IF('خطة التدريب'!$B57="","",IF('خطة التدريب'!$D57="خلال أيام من التعيين","خلال "&amp;'خطة التدريب'!$G57&amp;" يومًا من الالتحاق",IF(OR('خطة التدريب'!$E57="",'خطة التدريب'!$F57=""),"حدّد التواريخ",DAY('خطة التدريب'!$E57)&amp;" "&amp;CHOOSE(MONTH('خطة التدريب'!$E57),"يناير","فبراير","مارس","أبريل","مايو","يونيو","يوليو","أغسطس","سبتمبر","أكتوبر","نوفمبر","ديسمبر")&amp;" إلى "&amp;DAY('خطة التدريب'!$F57)&amp;" "&amp;CHOOSE(MONTH('خطة التدريب'!$F57),"يناير","فبراير","مارس","أبريل","مايو","يونيو","يوليو","أغسطس","سبتمبر","أكتوبر","نوفمبر","ديسمبر"))))</f>
        <v/>
      </c>
      <c r="E57" s="34" t="str">
        <f>IF(OR($B57="",'خطة التدريب'!$D57="خلال أيام من التعيين",'خطة التدريب'!$E57="",'خطة التدريب'!$F57=""),"",IF(AND('خطة التدريب'!$E57&lt;=DATE(TrainingYear,2,0),'خطة التدريب'!$F57&gt;=DATE(TrainingYear,1,1)),1,""))</f>
        <v/>
      </c>
      <c r="F57" s="34" t="str">
        <f>IF(OR($B57="",'خطة التدريب'!$D57="خلال أيام من التعيين",'خطة التدريب'!$E57="",'خطة التدريب'!$F57=""),"",IF(AND('خطة التدريب'!$E57&lt;=DATE(TrainingYear,3,0),'خطة التدريب'!$F57&gt;=DATE(TrainingYear,2,1)),1,""))</f>
        <v/>
      </c>
      <c r="G57" s="34" t="str">
        <f>IF(OR($B57="",'خطة التدريب'!$D57="خلال أيام من التعيين",'خطة التدريب'!$E57="",'خطة التدريب'!$F57=""),"",IF(AND('خطة التدريب'!$E57&lt;=DATE(TrainingYear,4,0),'خطة التدريب'!$F57&gt;=DATE(TrainingYear,3,1)),1,""))</f>
        <v/>
      </c>
      <c r="H57" s="34" t="str">
        <f>IF(OR($B57="",'خطة التدريب'!$D57="خلال أيام من التعيين",'خطة التدريب'!$E57="",'خطة التدريب'!$F57=""),"",IF(AND('خطة التدريب'!$E57&lt;=DATE(TrainingYear,5,0),'خطة التدريب'!$F57&gt;=DATE(TrainingYear,4,1)),1,""))</f>
        <v/>
      </c>
      <c r="I57" s="34" t="str">
        <f>IF(OR($B57="",'خطة التدريب'!$D57="خلال أيام من التعيين",'خطة التدريب'!$E57="",'خطة التدريب'!$F57=""),"",IF(AND('خطة التدريب'!$E57&lt;=DATE(TrainingYear,6,0),'خطة التدريب'!$F57&gt;=DATE(TrainingYear,5,1)),1,""))</f>
        <v/>
      </c>
      <c r="J57" s="34" t="str">
        <f>IF(OR($B57="",'خطة التدريب'!$D57="خلال أيام من التعيين",'خطة التدريب'!$E57="",'خطة التدريب'!$F57=""),"",IF(AND('خطة التدريب'!$E57&lt;=DATE(TrainingYear,7,0),'خطة التدريب'!$F57&gt;=DATE(TrainingYear,6,1)),1,""))</f>
        <v/>
      </c>
      <c r="K57" s="34" t="str">
        <f>IF(OR($B57="",'خطة التدريب'!$D57="خلال أيام من التعيين",'خطة التدريب'!$E57="",'خطة التدريب'!$F57=""),"",IF(AND('خطة التدريب'!$E57&lt;=DATE(TrainingYear,8,0),'خطة التدريب'!$F57&gt;=DATE(TrainingYear,7,1)),1,""))</f>
        <v/>
      </c>
      <c r="L57" s="34" t="str">
        <f>IF(OR($B57="",'خطة التدريب'!$D57="خلال أيام من التعيين",'خطة التدريب'!$E57="",'خطة التدريب'!$F57=""),"",IF(AND('خطة التدريب'!$E57&lt;=DATE(TrainingYear,9,0),'خطة التدريب'!$F57&gt;=DATE(TrainingYear,8,1)),1,""))</f>
        <v/>
      </c>
      <c r="M57" s="34" t="str">
        <f>IF(OR($B57="",'خطة التدريب'!$D57="خلال أيام من التعيين",'خطة التدريب'!$E57="",'خطة التدريب'!$F57=""),"",IF(AND('خطة التدريب'!$E57&lt;=DATE(TrainingYear,10,0),'خطة التدريب'!$F57&gt;=DATE(TrainingYear,9,1)),1,""))</f>
        <v/>
      </c>
      <c r="N57" s="34" t="str">
        <f>IF(OR($B57="",'خطة التدريب'!$D57="خلال أيام من التعيين",'خطة التدريب'!$E57="",'خطة التدريب'!$F57=""),"",IF(AND('خطة التدريب'!$E57&lt;=DATE(TrainingYear,11,0),'خطة التدريب'!$F57&gt;=DATE(TrainingYear,10,1)),1,""))</f>
        <v/>
      </c>
      <c r="O57" s="34" t="str">
        <f>IF(OR($B57="",'خطة التدريب'!$D57="خلال أيام من التعيين",'خطة التدريب'!$E57="",'خطة التدريب'!$F57=""),"",IF(AND('خطة التدريب'!$E57&lt;=DATE(TrainingYear,12,0),'خطة التدريب'!$F57&gt;=DATE(TrainingYear,11,1)),1,""))</f>
        <v/>
      </c>
      <c r="P57" s="34" t="str">
        <f>IF(OR($B57="",'خطة التدريب'!$D57="خلال أيام من التعيين",'خطة التدريب'!$E57="",'خطة التدريب'!$F57=""),"",IF(AND('خطة التدريب'!$E57&lt;=DATE(TrainingYear,13,0),'خطة التدريب'!$F57&gt;=DATE(TrainingYear,12,1)),1,""))</f>
        <v/>
      </c>
      <c r="Q57" s="35" t="str">
        <f>IF('خطة التدريب'!$B57="","",'خطة التدريب'!$K57)</f>
        <v/>
      </c>
    </row>
    <row r="58" spans="1:17" ht="19.05" customHeight="1" x14ac:dyDescent="0.3">
      <c r="A58" s="31" t="str">
        <f>IF('خطة التدريب'!$B58="","",'خطة التدريب'!$A58&amp;"")</f>
        <v/>
      </c>
      <c r="B58" s="32" t="str">
        <f>IF('خطة التدريب'!$B58="","",'خطة التدريب'!$B58&amp;"")</f>
        <v/>
      </c>
      <c r="C58" s="33" t="str">
        <f>IF('خطة التدريب'!$B58="","",'خطة التدريب'!$H58&amp;"")</f>
        <v/>
      </c>
      <c r="D58" s="33" t="str">
        <f>IF('خطة التدريب'!$B58="","",IF('خطة التدريب'!$D58="خلال أيام من التعيين","خلال "&amp;'خطة التدريب'!$G58&amp;" يومًا من الالتحاق",IF(OR('خطة التدريب'!$E58="",'خطة التدريب'!$F58=""),"حدّد التواريخ",DAY('خطة التدريب'!$E58)&amp;" "&amp;CHOOSE(MONTH('خطة التدريب'!$E58),"يناير","فبراير","مارس","أبريل","مايو","يونيو","يوليو","أغسطس","سبتمبر","أكتوبر","نوفمبر","ديسمبر")&amp;" إلى "&amp;DAY('خطة التدريب'!$F58)&amp;" "&amp;CHOOSE(MONTH('خطة التدريب'!$F58),"يناير","فبراير","مارس","أبريل","مايو","يونيو","يوليو","أغسطس","سبتمبر","أكتوبر","نوفمبر","ديسمبر"))))</f>
        <v/>
      </c>
      <c r="E58" s="34" t="str">
        <f>IF(OR($B58="",'خطة التدريب'!$D58="خلال أيام من التعيين",'خطة التدريب'!$E58="",'خطة التدريب'!$F58=""),"",IF(AND('خطة التدريب'!$E58&lt;=DATE(TrainingYear,2,0),'خطة التدريب'!$F58&gt;=DATE(TrainingYear,1,1)),1,""))</f>
        <v/>
      </c>
      <c r="F58" s="34" t="str">
        <f>IF(OR($B58="",'خطة التدريب'!$D58="خلال أيام من التعيين",'خطة التدريب'!$E58="",'خطة التدريب'!$F58=""),"",IF(AND('خطة التدريب'!$E58&lt;=DATE(TrainingYear,3,0),'خطة التدريب'!$F58&gt;=DATE(TrainingYear,2,1)),1,""))</f>
        <v/>
      </c>
      <c r="G58" s="34" t="str">
        <f>IF(OR($B58="",'خطة التدريب'!$D58="خلال أيام من التعيين",'خطة التدريب'!$E58="",'خطة التدريب'!$F58=""),"",IF(AND('خطة التدريب'!$E58&lt;=DATE(TrainingYear,4,0),'خطة التدريب'!$F58&gt;=DATE(TrainingYear,3,1)),1,""))</f>
        <v/>
      </c>
      <c r="H58" s="34" t="str">
        <f>IF(OR($B58="",'خطة التدريب'!$D58="خلال أيام من التعيين",'خطة التدريب'!$E58="",'خطة التدريب'!$F58=""),"",IF(AND('خطة التدريب'!$E58&lt;=DATE(TrainingYear,5,0),'خطة التدريب'!$F58&gt;=DATE(TrainingYear,4,1)),1,""))</f>
        <v/>
      </c>
      <c r="I58" s="34" t="str">
        <f>IF(OR($B58="",'خطة التدريب'!$D58="خلال أيام من التعيين",'خطة التدريب'!$E58="",'خطة التدريب'!$F58=""),"",IF(AND('خطة التدريب'!$E58&lt;=DATE(TrainingYear,6,0),'خطة التدريب'!$F58&gt;=DATE(TrainingYear,5,1)),1,""))</f>
        <v/>
      </c>
      <c r="J58" s="34" t="str">
        <f>IF(OR($B58="",'خطة التدريب'!$D58="خلال أيام من التعيين",'خطة التدريب'!$E58="",'خطة التدريب'!$F58=""),"",IF(AND('خطة التدريب'!$E58&lt;=DATE(TrainingYear,7,0),'خطة التدريب'!$F58&gt;=DATE(TrainingYear,6,1)),1,""))</f>
        <v/>
      </c>
      <c r="K58" s="34" t="str">
        <f>IF(OR($B58="",'خطة التدريب'!$D58="خلال أيام من التعيين",'خطة التدريب'!$E58="",'خطة التدريب'!$F58=""),"",IF(AND('خطة التدريب'!$E58&lt;=DATE(TrainingYear,8,0),'خطة التدريب'!$F58&gt;=DATE(TrainingYear,7,1)),1,""))</f>
        <v/>
      </c>
      <c r="L58" s="34" t="str">
        <f>IF(OR($B58="",'خطة التدريب'!$D58="خلال أيام من التعيين",'خطة التدريب'!$E58="",'خطة التدريب'!$F58=""),"",IF(AND('خطة التدريب'!$E58&lt;=DATE(TrainingYear,9,0),'خطة التدريب'!$F58&gt;=DATE(TrainingYear,8,1)),1,""))</f>
        <v/>
      </c>
      <c r="M58" s="34" t="str">
        <f>IF(OR($B58="",'خطة التدريب'!$D58="خلال أيام من التعيين",'خطة التدريب'!$E58="",'خطة التدريب'!$F58=""),"",IF(AND('خطة التدريب'!$E58&lt;=DATE(TrainingYear,10,0),'خطة التدريب'!$F58&gt;=DATE(TrainingYear,9,1)),1,""))</f>
        <v/>
      </c>
      <c r="N58" s="34" t="str">
        <f>IF(OR($B58="",'خطة التدريب'!$D58="خلال أيام من التعيين",'خطة التدريب'!$E58="",'خطة التدريب'!$F58=""),"",IF(AND('خطة التدريب'!$E58&lt;=DATE(TrainingYear,11,0),'خطة التدريب'!$F58&gt;=DATE(TrainingYear,10,1)),1,""))</f>
        <v/>
      </c>
      <c r="O58" s="34" t="str">
        <f>IF(OR($B58="",'خطة التدريب'!$D58="خلال أيام من التعيين",'خطة التدريب'!$E58="",'خطة التدريب'!$F58=""),"",IF(AND('خطة التدريب'!$E58&lt;=DATE(TrainingYear,12,0),'خطة التدريب'!$F58&gt;=DATE(TrainingYear,11,1)),1,""))</f>
        <v/>
      </c>
      <c r="P58" s="34" t="str">
        <f>IF(OR($B58="",'خطة التدريب'!$D58="خلال أيام من التعيين",'خطة التدريب'!$E58="",'خطة التدريب'!$F58=""),"",IF(AND('خطة التدريب'!$E58&lt;=DATE(TrainingYear,13,0),'خطة التدريب'!$F58&gt;=DATE(TrainingYear,12,1)),1,""))</f>
        <v/>
      </c>
      <c r="Q58" s="35" t="str">
        <f>IF('خطة التدريب'!$B58="","",'خطة التدريب'!$K58)</f>
        <v/>
      </c>
    </row>
    <row r="59" spans="1:17" ht="19.05" customHeight="1" x14ac:dyDescent="0.3">
      <c r="A59" s="31" t="str">
        <f>IF('خطة التدريب'!$B59="","",'خطة التدريب'!$A59&amp;"")</f>
        <v/>
      </c>
      <c r="B59" s="32" t="str">
        <f>IF('خطة التدريب'!$B59="","",'خطة التدريب'!$B59&amp;"")</f>
        <v/>
      </c>
      <c r="C59" s="33" t="str">
        <f>IF('خطة التدريب'!$B59="","",'خطة التدريب'!$H59&amp;"")</f>
        <v/>
      </c>
      <c r="D59" s="33" t="str">
        <f>IF('خطة التدريب'!$B59="","",IF('خطة التدريب'!$D59="خلال أيام من التعيين","خلال "&amp;'خطة التدريب'!$G59&amp;" يومًا من الالتحاق",IF(OR('خطة التدريب'!$E59="",'خطة التدريب'!$F59=""),"حدّد التواريخ",DAY('خطة التدريب'!$E59)&amp;" "&amp;CHOOSE(MONTH('خطة التدريب'!$E59),"يناير","فبراير","مارس","أبريل","مايو","يونيو","يوليو","أغسطس","سبتمبر","أكتوبر","نوفمبر","ديسمبر")&amp;" إلى "&amp;DAY('خطة التدريب'!$F59)&amp;" "&amp;CHOOSE(MONTH('خطة التدريب'!$F59),"يناير","فبراير","مارس","أبريل","مايو","يونيو","يوليو","أغسطس","سبتمبر","أكتوبر","نوفمبر","ديسمبر"))))</f>
        <v/>
      </c>
      <c r="E59" s="34" t="str">
        <f>IF(OR($B59="",'خطة التدريب'!$D59="خلال أيام من التعيين",'خطة التدريب'!$E59="",'خطة التدريب'!$F59=""),"",IF(AND('خطة التدريب'!$E59&lt;=DATE(TrainingYear,2,0),'خطة التدريب'!$F59&gt;=DATE(TrainingYear,1,1)),1,""))</f>
        <v/>
      </c>
      <c r="F59" s="34" t="str">
        <f>IF(OR($B59="",'خطة التدريب'!$D59="خلال أيام من التعيين",'خطة التدريب'!$E59="",'خطة التدريب'!$F59=""),"",IF(AND('خطة التدريب'!$E59&lt;=DATE(TrainingYear,3,0),'خطة التدريب'!$F59&gt;=DATE(TrainingYear,2,1)),1,""))</f>
        <v/>
      </c>
      <c r="G59" s="34" t="str">
        <f>IF(OR($B59="",'خطة التدريب'!$D59="خلال أيام من التعيين",'خطة التدريب'!$E59="",'خطة التدريب'!$F59=""),"",IF(AND('خطة التدريب'!$E59&lt;=DATE(TrainingYear,4,0),'خطة التدريب'!$F59&gt;=DATE(TrainingYear,3,1)),1,""))</f>
        <v/>
      </c>
      <c r="H59" s="34" t="str">
        <f>IF(OR($B59="",'خطة التدريب'!$D59="خلال أيام من التعيين",'خطة التدريب'!$E59="",'خطة التدريب'!$F59=""),"",IF(AND('خطة التدريب'!$E59&lt;=DATE(TrainingYear,5,0),'خطة التدريب'!$F59&gt;=DATE(TrainingYear,4,1)),1,""))</f>
        <v/>
      </c>
      <c r="I59" s="34" t="str">
        <f>IF(OR($B59="",'خطة التدريب'!$D59="خلال أيام من التعيين",'خطة التدريب'!$E59="",'خطة التدريب'!$F59=""),"",IF(AND('خطة التدريب'!$E59&lt;=DATE(TrainingYear,6,0),'خطة التدريب'!$F59&gt;=DATE(TrainingYear,5,1)),1,""))</f>
        <v/>
      </c>
      <c r="J59" s="34" t="str">
        <f>IF(OR($B59="",'خطة التدريب'!$D59="خلال أيام من التعيين",'خطة التدريب'!$E59="",'خطة التدريب'!$F59=""),"",IF(AND('خطة التدريب'!$E59&lt;=DATE(TrainingYear,7,0),'خطة التدريب'!$F59&gt;=DATE(TrainingYear,6,1)),1,""))</f>
        <v/>
      </c>
      <c r="K59" s="34" t="str">
        <f>IF(OR($B59="",'خطة التدريب'!$D59="خلال أيام من التعيين",'خطة التدريب'!$E59="",'خطة التدريب'!$F59=""),"",IF(AND('خطة التدريب'!$E59&lt;=DATE(TrainingYear,8,0),'خطة التدريب'!$F59&gt;=DATE(TrainingYear,7,1)),1,""))</f>
        <v/>
      </c>
      <c r="L59" s="34" t="str">
        <f>IF(OR($B59="",'خطة التدريب'!$D59="خلال أيام من التعيين",'خطة التدريب'!$E59="",'خطة التدريب'!$F59=""),"",IF(AND('خطة التدريب'!$E59&lt;=DATE(TrainingYear,9,0),'خطة التدريب'!$F59&gt;=DATE(TrainingYear,8,1)),1,""))</f>
        <v/>
      </c>
      <c r="M59" s="34" t="str">
        <f>IF(OR($B59="",'خطة التدريب'!$D59="خلال أيام من التعيين",'خطة التدريب'!$E59="",'خطة التدريب'!$F59=""),"",IF(AND('خطة التدريب'!$E59&lt;=DATE(TrainingYear,10,0),'خطة التدريب'!$F59&gt;=DATE(TrainingYear,9,1)),1,""))</f>
        <v/>
      </c>
      <c r="N59" s="34" t="str">
        <f>IF(OR($B59="",'خطة التدريب'!$D59="خلال أيام من التعيين",'خطة التدريب'!$E59="",'خطة التدريب'!$F59=""),"",IF(AND('خطة التدريب'!$E59&lt;=DATE(TrainingYear,11,0),'خطة التدريب'!$F59&gt;=DATE(TrainingYear,10,1)),1,""))</f>
        <v/>
      </c>
      <c r="O59" s="34" t="str">
        <f>IF(OR($B59="",'خطة التدريب'!$D59="خلال أيام من التعيين",'خطة التدريب'!$E59="",'خطة التدريب'!$F59=""),"",IF(AND('خطة التدريب'!$E59&lt;=DATE(TrainingYear,12,0),'خطة التدريب'!$F59&gt;=DATE(TrainingYear,11,1)),1,""))</f>
        <v/>
      </c>
      <c r="P59" s="34" t="str">
        <f>IF(OR($B59="",'خطة التدريب'!$D59="خلال أيام من التعيين",'خطة التدريب'!$E59="",'خطة التدريب'!$F59=""),"",IF(AND('خطة التدريب'!$E59&lt;=DATE(TrainingYear,13,0),'خطة التدريب'!$F59&gt;=DATE(TrainingYear,12,1)),1,""))</f>
        <v/>
      </c>
      <c r="Q59" s="35" t="str">
        <f>IF('خطة التدريب'!$B59="","",'خطة التدريب'!$K59)</f>
        <v/>
      </c>
    </row>
    <row r="60" spans="1:17" ht="19.05" customHeight="1" x14ac:dyDescent="0.3">
      <c r="A60" s="31" t="str">
        <f>IF('خطة التدريب'!$B60="","",'خطة التدريب'!$A60&amp;"")</f>
        <v/>
      </c>
      <c r="B60" s="32" t="str">
        <f>IF('خطة التدريب'!$B60="","",'خطة التدريب'!$B60&amp;"")</f>
        <v/>
      </c>
      <c r="C60" s="33" t="str">
        <f>IF('خطة التدريب'!$B60="","",'خطة التدريب'!$H60&amp;"")</f>
        <v/>
      </c>
      <c r="D60" s="33" t="str">
        <f>IF('خطة التدريب'!$B60="","",IF('خطة التدريب'!$D60="خلال أيام من التعيين","خلال "&amp;'خطة التدريب'!$G60&amp;" يومًا من الالتحاق",IF(OR('خطة التدريب'!$E60="",'خطة التدريب'!$F60=""),"حدّد التواريخ",DAY('خطة التدريب'!$E60)&amp;" "&amp;CHOOSE(MONTH('خطة التدريب'!$E60),"يناير","فبراير","مارس","أبريل","مايو","يونيو","يوليو","أغسطس","سبتمبر","أكتوبر","نوفمبر","ديسمبر")&amp;" إلى "&amp;DAY('خطة التدريب'!$F60)&amp;" "&amp;CHOOSE(MONTH('خطة التدريب'!$F60),"يناير","فبراير","مارس","أبريل","مايو","يونيو","يوليو","أغسطس","سبتمبر","أكتوبر","نوفمبر","ديسمبر"))))</f>
        <v/>
      </c>
      <c r="E60" s="34" t="str">
        <f>IF(OR($B60="",'خطة التدريب'!$D60="خلال أيام من التعيين",'خطة التدريب'!$E60="",'خطة التدريب'!$F60=""),"",IF(AND('خطة التدريب'!$E60&lt;=DATE(TrainingYear,2,0),'خطة التدريب'!$F60&gt;=DATE(TrainingYear,1,1)),1,""))</f>
        <v/>
      </c>
      <c r="F60" s="34" t="str">
        <f>IF(OR($B60="",'خطة التدريب'!$D60="خلال أيام من التعيين",'خطة التدريب'!$E60="",'خطة التدريب'!$F60=""),"",IF(AND('خطة التدريب'!$E60&lt;=DATE(TrainingYear,3,0),'خطة التدريب'!$F60&gt;=DATE(TrainingYear,2,1)),1,""))</f>
        <v/>
      </c>
      <c r="G60" s="34" t="str">
        <f>IF(OR($B60="",'خطة التدريب'!$D60="خلال أيام من التعيين",'خطة التدريب'!$E60="",'خطة التدريب'!$F60=""),"",IF(AND('خطة التدريب'!$E60&lt;=DATE(TrainingYear,4,0),'خطة التدريب'!$F60&gt;=DATE(TrainingYear,3,1)),1,""))</f>
        <v/>
      </c>
      <c r="H60" s="34" t="str">
        <f>IF(OR($B60="",'خطة التدريب'!$D60="خلال أيام من التعيين",'خطة التدريب'!$E60="",'خطة التدريب'!$F60=""),"",IF(AND('خطة التدريب'!$E60&lt;=DATE(TrainingYear,5,0),'خطة التدريب'!$F60&gt;=DATE(TrainingYear,4,1)),1,""))</f>
        <v/>
      </c>
      <c r="I60" s="34" t="str">
        <f>IF(OR($B60="",'خطة التدريب'!$D60="خلال أيام من التعيين",'خطة التدريب'!$E60="",'خطة التدريب'!$F60=""),"",IF(AND('خطة التدريب'!$E60&lt;=DATE(TrainingYear,6,0),'خطة التدريب'!$F60&gt;=DATE(TrainingYear,5,1)),1,""))</f>
        <v/>
      </c>
      <c r="J60" s="34" t="str">
        <f>IF(OR($B60="",'خطة التدريب'!$D60="خلال أيام من التعيين",'خطة التدريب'!$E60="",'خطة التدريب'!$F60=""),"",IF(AND('خطة التدريب'!$E60&lt;=DATE(TrainingYear,7,0),'خطة التدريب'!$F60&gt;=DATE(TrainingYear,6,1)),1,""))</f>
        <v/>
      </c>
      <c r="K60" s="34" t="str">
        <f>IF(OR($B60="",'خطة التدريب'!$D60="خلال أيام من التعيين",'خطة التدريب'!$E60="",'خطة التدريب'!$F60=""),"",IF(AND('خطة التدريب'!$E60&lt;=DATE(TrainingYear,8,0),'خطة التدريب'!$F60&gt;=DATE(TrainingYear,7,1)),1,""))</f>
        <v/>
      </c>
      <c r="L60" s="34" t="str">
        <f>IF(OR($B60="",'خطة التدريب'!$D60="خلال أيام من التعيين",'خطة التدريب'!$E60="",'خطة التدريب'!$F60=""),"",IF(AND('خطة التدريب'!$E60&lt;=DATE(TrainingYear,9,0),'خطة التدريب'!$F60&gt;=DATE(TrainingYear,8,1)),1,""))</f>
        <v/>
      </c>
      <c r="M60" s="34" t="str">
        <f>IF(OR($B60="",'خطة التدريب'!$D60="خلال أيام من التعيين",'خطة التدريب'!$E60="",'خطة التدريب'!$F60=""),"",IF(AND('خطة التدريب'!$E60&lt;=DATE(TrainingYear,10,0),'خطة التدريب'!$F60&gt;=DATE(TrainingYear,9,1)),1,""))</f>
        <v/>
      </c>
      <c r="N60" s="34" t="str">
        <f>IF(OR($B60="",'خطة التدريب'!$D60="خلال أيام من التعيين",'خطة التدريب'!$E60="",'خطة التدريب'!$F60=""),"",IF(AND('خطة التدريب'!$E60&lt;=DATE(TrainingYear,11,0),'خطة التدريب'!$F60&gt;=DATE(TrainingYear,10,1)),1,""))</f>
        <v/>
      </c>
      <c r="O60" s="34" t="str">
        <f>IF(OR($B60="",'خطة التدريب'!$D60="خلال أيام من التعيين",'خطة التدريب'!$E60="",'خطة التدريب'!$F60=""),"",IF(AND('خطة التدريب'!$E60&lt;=DATE(TrainingYear,12,0),'خطة التدريب'!$F60&gt;=DATE(TrainingYear,11,1)),1,""))</f>
        <v/>
      </c>
      <c r="P60" s="34" t="str">
        <f>IF(OR($B60="",'خطة التدريب'!$D60="خلال أيام من التعيين",'خطة التدريب'!$E60="",'خطة التدريب'!$F60=""),"",IF(AND('خطة التدريب'!$E60&lt;=DATE(TrainingYear,13,0),'خطة التدريب'!$F60&gt;=DATE(TrainingYear,12,1)),1,""))</f>
        <v/>
      </c>
      <c r="Q60" s="35" t="str">
        <f>IF('خطة التدريب'!$B60="","",'خطة التدريب'!$K60)</f>
        <v/>
      </c>
    </row>
    <row r="61" spans="1:17" ht="19.05" customHeight="1" x14ac:dyDescent="0.3">
      <c r="A61" s="31" t="str">
        <f>IF('خطة التدريب'!$B61="","",'خطة التدريب'!$A61&amp;"")</f>
        <v/>
      </c>
      <c r="B61" s="32" t="str">
        <f>IF('خطة التدريب'!$B61="","",'خطة التدريب'!$B61&amp;"")</f>
        <v/>
      </c>
      <c r="C61" s="33" t="str">
        <f>IF('خطة التدريب'!$B61="","",'خطة التدريب'!$H61&amp;"")</f>
        <v/>
      </c>
      <c r="D61" s="33" t="str">
        <f>IF('خطة التدريب'!$B61="","",IF('خطة التدريب'!$D61="خلال أيام من التعيين","خلال "&amp;'خطة التدريب'!$G61&amp;" يومًا من الالتحاق",IF(OR('خطة التدريب'!$E61="",'خطة التدريب'!$F61=""),"حدّد التواريخ",DAY('خطة التدريب'!$E61)&amp;" "&amp;CHOOSE(MONTH('خطة التدريب'!$E61),"يناير","فبراير","مارس","أبريل","مايو","يونيو","يوليو","أغسطس","سبتمبر","أكتوبر","نوفمبر","ديسمبر")&amp;" إلى "&amp;DAY('خطة التدريب'!$F61)&amp;" "&amp;CHOOSE(MONTH('خطة التدريب'!$F61),"يناير","فبراير","مارس","أبريل","مايو","يونيو","يوليو","أغسطس","سبتمبر","أكتوبر","نوفمبر","ديسمبر"))))</f>
        <v/>
      </c>
      <c r="E61" s="34" t="str">
        <f>IF(OR($B61="",'خطة التدريب'!$D61="خلال أيام من التعيين",'خطة التدريب'!$E61="",'خطة التدريب'!$F61=""),"",IF(AND('خطة التدريب'!$E61&lt;=DATE(TrainingYear,2,0),'خطة التدريب'!$F61&gt;=DATE(TrainingYear,1,1)),1,""))</f>
        <v/>
      </c>
      <c r="F61" s="34" t="str">
        <f>IF(OR($B61="",'خطة التدريب'!$D61="خلال أيام من التعيين",'خطة التدريب'!$E61="",'خطة التدريب'!$F61=""),"",IF(AND('خطة التدريب'!$E61&lt;=DATE(TrainingYear,3,0),'خطة التدريب'!$F61&gt;=DATE(TrainingYear,2,1)),1,""))</f>
        <v/>
      </c>
      <c r="G61" s="34" t="str">
        <f>IF(OR($B61="",'خطة التدريب'!$D61="خلال أيام من التعيين",'خطة التدريب'!$E61="",'خطة التدريب'!$F61=""),"",IF(AND('خطة التدريب'!$E61&lt;=DATE(TrainingYear,4,0),'خطة التدريب'!$F61&gt;=DATE(TrainingYear,3,1)),1,""))</f>
        <v/>
      </c>
      <c r="H61" s="34" t="str">
        <f>IF(OR($B61="",'خطة التدريب'!$D61="خلال أيام من التعيين",'خطة التدريب'!$E61="",'خطة التدريب'!$F61=""),"",IF(AND('خطة التدريب'!$E61&lt;=DATE(TrainingYear,5,0),'خطة التدريب'!$F61&gt;=DATE(TrainingYear,4,1)),1,""))</f>
        <v/>
      </c>
      <c r="I61" s="34" t="str">
        <f>IF(OR($B61="",'خطة التدريب'!$D61="خلال أيام من التعيين",'خطة التدريب'!$E61="",'خطة التدريب'!$F61=""),"",IF(AND('خطة التدريب'!$E61&lt;=DATE(TrainingYear,6,0),'خطة التدريب'!$F61&gt;=DATE(TrainingYear,5,1)),1,""))</f>
        <v/>
      </c>
      <c r="J61" s="34" t="str">
        <f>IF(OR($B61="",'خطة التدريب'!$D61="خلال أيام من التعيين",'خطة التدريب'!$E61="",'خطة التدريب'!$F61=""),"",IF(AND('خطة التدريب'!$E61&lt;=DATE(TrainingYear,7,0),'خطة التدريب'!$F61&gt;=DATE(TrainingYear,6,1)),1,""))</f>
        <v/>
      </c>
      <c r="K61" s="34" t="str">
        <f>IF(OR($B61="",'خطة التدريب'!$D61="خلال أيام من التعيين",'خطة التدريب'!$E61="",'خطة التدريب'!$F61=""),"",IF(AND('خطة التدريب'!$E61&lt;=DATE(TrainingYear,8,0),'خطة التدريب'!$F61&gt;=DATE(TrainingYear,7,1)),1,""))</f>
        <v/>
      </c>
      <c r="L61" s="34" t="str">
        <f>IF(OR($B61="",'خطة التدريب'!$D61="خلال أيام من التعيين",'خطة التدريب'!$E61="",'خطة التدريب'!$F61=""),"",IF(AND('خطة التدريب'!$E61&lt;=DATE(TrainingYear,9,0),'خطة التدريب'!$F61&gt;=DATE(TrainingYear,8,1)),1,""))</f>
        <v/>
      </c>
      <c r="M61" s="34" t="str">
        <f>IF(OR($B61="",'خطة التدريب'!$D61="خلال أيام من التعيين",'خطة التدريب'!$E61="",'خطة التدريب'!$F61=""),"",IF(AND('خطة التدريب'!$E61&lt;=DATE(TrainingYear,10,0),'خطة التدريب'!$F61&gt;=DATE(TrainingYear,9,1)),1,""))</f>
        <v/>
      </c>
      <c r="N61" s="34" t="str">
        <f>IF(OR($B61="",'خطة التدريب'!$D61="خلال أيام من التعيين",'خطة التدريب'!$E61="",'خطة التدريب'!$F61=""),"",IF(AND('خطة التدريب'!$E61&lt;=DATE(TrainingYear,11,0),'خطة التدريب'!$F61&gt;=DATE(TrainingYear,10,1)),1,""))</f>
        <v/>
      </c>
      <c r="O61" s="34" t="str">
        <f>IF(OR($B61="",'خطة التدريب'!$D61="خلال أيام من التعيين",'خطة التدريب'!$E61="",'خطة التدريب'!$F61=""),"",IF(AND('خطة التدريب'!$E61&lt;=DATE(TrainingYear,12,0),'خطة التدريب'!$F61&gt;=DATE(TrainingYear,11,1)),1,""))</f>
        <v/>
      </c>
      <c r="P61" s="34" t="str">
        <f>IF(OR($B61="",'خطة التدريب'!$D61="خلال أيام من التعيين",'خطة التدريب'!$E61="",'خطة التدريب'!$F61=""),"",IF(AND('خطة التدريب'!$E61&lt;=DATE(TrainingYear,13,0),'خطة التدريب'!$F61&gt;=DATE(TrainingYear,12,1)),1,""))</f>
        <v/>
      </c>
      <c r="Q61" s="35" t="str">
        <f>IF('خطة التدريب'!$B61="","",'خطة التدريب'!$K61)</f>
        <v/>
      </c>
    </row>
    <row r="62" spans="1:17" ht="19.05" customHeight="1" x14ac:dyDescent="0.3">
      <c r="A62" s="31" t="str">
        <f>IF('خطة التدريب'!$B62="","",'خطة التدريب'!$A62&amp;"")</f>
        <v/>
      </c>
      <c r="B62" s="32" t="str">
        <f>IF('خطة التدريب'!$B62="","",'خطة التدريب'!$B62&amp;"")</f>
        <v/>
      </c>
      <c r="C62" s="33" t="str">
        <f>IF('خطة التدريب'!$B62="","",'خطة التدريب'!$H62&amp;"")</f>
        <v/>
      </c>
      <c r="D62" s="33" t="str">
        <f>IF('خطة التدريب'!$B62="","",IF('خطة التدريب'!$D62="خلال أيام من التعيين","خلال "&amp;'خطة التدريب'!$G62&amp;" يومًا من الالتحاق",IF(OR('خطة التدريب'!$E62="",'خطة التدريب'!$F62=""),"حدّد التواريخ",DAY('خطة التدريب'!$E62)&amp;" "&amp;CHOOSE(MONTH('خطة التدريب'!$E62),"يناير","فبراير","مارس","أبريل","مايو","يونيو","يوليو","أغسطس","سبتمبر","أكتوبر","نوفمبر","ديسمبر")&amp;" إلى "&amp;DAY('خطة التدريب'!$F62)&amp;" "&amp;CHOOSE(MONTH('خطة التدريب'!$F62),"يناير","فبراير","مارس","أبريل","مايو","يونيو","يوليو","أغسطس","سبتمبر","أكتوبر","نوفمبر","ديسمبر"))))</f>
        <v/>
      </c>
      <c r="E62" s="34" t="str">
        <f>IF(OR($B62="",'خطة التدريب'!$D62="خلال أيام من التعيين",'خطة التدريب'!$E62="",'خطة التدريب'!$F62=""),"",IF(AND('خطة التدريب'!$E62&lt;=DATE(TrainingYear,2,0),'خطة التدريب'!$F62&gt;=DATE(TrainingYear,1,1)),1,""))</f>
        <v/>
      </c>
      <c r="F62" s="34" t="str">
        <f>IF(OR($B62="",'خطة التدريب'!$D62="خلال أيام من التعيين",'خطة التدريب'!$E62="",'خطة التدريب'!$F62=""),"",IF(AND('خطة التدريب'!$E62&lt;=DATE(TrainingYear,3,0),'خطة التدريب'!$F62&gt;=DATE(TrainingYear,2,1)),1,""))</f>
        <v/>
      </c>
      <c r="G62" s="34" t="str">
        <f>IF(OR($B62="",'خطة التدريب'!$D62="خلال أيام من التعيين",'خطة التدريب'!$E62="",'خطة التدريب'!$F62=""),"",IF(AND('خطة التدريب'!$E62&lt;=DATE(TrainingYear,4,0),'خطة التدريب'!$F62&gt;=DATE(TrainingYear,3,1)),1,""))</f>
        <v/>
      </c>
      <c r="H62" s="34" t="str">
        <f>IF(OR($B62="",'خطة التدريب'!$D62="خلال أيام من التعيين",'خطة التدريب'!$E62="",'خطة التدريب'!$F62=""),"",IF(AND('خطة التدريب'!$E62&lt;=DATE(TrainingYear,5,0),'خطة التدريب'!$F62&gt;=DATE(TrainingYear,4,1)),1,""))</f>
        <v/>
      </c>
      <c r="I62" s="34" t="str">
        <f>IF(OR($B62="",'خطة التدريب'!$D62="خلال أيام من التعيين",'خطة التدريب'!$E62="",'خطة التدريب'!$F62=""),"",IF(AND('خطة التدريب'!$E62&lt;=DATE(TrainingYear,6,0),'خطة التدريب'!$F62&gt;=DATE(TrainingYear,5,1)),1,""))</f>
        <v/>
      </c>
      <c r="J62" s="34" t="str">
        <f>IF(OR($B62="",'خطة التدريب'!$D62="خلال أيام من التعيين",'خطة التدريب'!$E62="",'خطة التدريب'!$F62=""),"",IF(AND('خطة التدريب'!$E62&lt;=DATE(TrainingYear,7,0),'خطة التدريب'!$F62&gt;=DATE(TrainingYear,6,1)),1,""))</f>
        <v/>
      </c>
      <c r="K62" s="34" t="str">
        <f>IF(OR($B62="",'خطة التدريب'!$D62="خلال أيام من التعيين",'خطة التدريب'!$E62="",'خطة التدريب'!$F62=""),"",IF(AND('خطة التدريب'!$E62&lt;=DATE(TrainingYear,8,0),'خطة التدريب'!$F62&gt;=DATE(TrainingYear,7,1)),1,""))</f>
        <v/>
      </c>
      <c r="L62" s="34" t="str">
        <f>IF(OR($B62="",'خطة التدريب'!$D62="خلال أيام من التعيين",'خطة التدريب'!$E62="",'خطة التدريب'!$F62=""),"",IF(AND('خطة التدريب'!$E62&lt;=DATE(TrainingYear,9,0),'خطة التدريب'!$F62&gt;=DATE(TrainingYear,8,1)),1,""))</f>
        <v/>
      </c>
      <c r="M62" s="34" t="str">
        <f>IF(OR($B62="",'خطة التدريب'!$D62="خلال أيام من التعيين",'خطة التدريب'!$E62="",'خطة التدريب'!$F62=""),"",IF(AND('خطة التدريب'!$E62&lt;=DATE(TrainingYear,10,0),'خطة التدريب'!$F62&gt;=DATE(TrainingYear,9,1)),1,""))</f>
        <v/>
      </c>
      <c r="N62" s="34" t="str">
        <f>IF(OR($B62="",'خطة التدريب'!$D62="خلال أيام من التعيين",'خطة التدريب'!$E62="",'خطة التدريب'!$F62=""),"",IF(AND('خطة التدريب'!$E62&lt;=DATE(TrainingYear,11,0),'خطة التدريب'!$F62&gt;=DATE(TrainingYear,10,1)),1,""))</f>
        <v/>
      </c>
      <c r="O62" s="34" t="str">
        <f>IF(OR($B62="",'خطة التدريب'!$D62="خلال أيام من التعيين",'خطة التدريب'!$E62="",'خطة التدريب'!$F62=""),"",IF(AND('خطة التدريب'!$E62&lt;=DATE(TrainingYear,12,0),'خطة التدريب'!$F62&gt;=DATE(TrainingYear,11,1)),1,""))</f>
        <v/>
      </c>
      <c r="P62" s="34" t="str">
        <f>IF(OR($B62="",'خطة التدريب'!$D62="خلال أيام من التعيين",'خطة التدريب'!$E62="",'خطة التدريب'!$F62=""),"",IF(AND('خطة التدريب'!$E62&lt;=DATE(TrainingYear,13,0),'خطة التدريب'!$F62&gt;=DATE(TrainingYear,12,1)),1,""))</f>
        <v/>
      </c>
      <c r="Q62" s="35" t="str">
        <f>IF('خطة التدريب'!$B62="","",'خطة التدريب'!$K62)</f>
        <v/>
      </c>
    </row>
    <row r="63" spans="1:17" ht="19.05" customHeight="1" x14ac:dyDescent="0.3">
      <c r="A63" s="31" t="str">
        <f>IF('خطة التدريب'!$B63="","",'خطة التدريب'!$A63&amp;"")</f>
        <v/>
      </c>
      <c r="B63" s="32" t="str">
        <f>IF('خطة التدريب'!$B63="","",'خطة التدريب'!$B63&amp;"")</f>
        <v/>
      </c>
      <c r="C63" s="33" t="str">
        <f>IF('خطة التدريب'!$B63="","",'خطة التدريب'!$H63&amp;"")</f>
        <v/>
      </c>
      <c r="D63" s="33" t="str">
        <f>IF('خطة التدريب'!$B63="","",IF('خطة التدريب'!$D63="خلال أيام من التعيين","خلال "&amp;'خطة التدريب'!$G63&amp;" يومًا من الالتحاق",IF(OR('خطة التدريب'!$E63="",'خطة التدريب'!$F63=""),"حدّد التواريخ",DAY('خطة التدريب'!$E63)&amp;" "&amp;CHOOSE(MONTH('خطة التدريب'!$E63),"يناير","فبراير","مارس","أبريل","مايو","يونيو","يوليو","أغسطس","سبتمبر","أكتوبر","نوفمبر","ديسمبر")&amp;" إلى "&amp;DAY('خطة التدريب'!$F63)&amp;" "&amp;CHOOSE(MONTH('خطة التدريب'!$F63),"يناير","فبراير","مارس","أبريل","مايو","يونيو","يوليو","أغسطس","سبتمبر","أكتوبر","نوفمبر","ديسمبر"))))</f>
        <v/>
      </c>
      <c r="E63" s="34" t="str">
        <f>IF(OR($B63="",'خطة التدريب'!$D63="خلال أيام من التعيين",'خطة التدريب'!$E63="",'خطة التدريب'!$F63=""),"",IF(AND('خطة التدريب'!$E63&lt;=DATE(TrainingYear,2,0),'خطة التدريب'!$F63&gt;=DATE(TrainingYear,1,1)),1,""))</f>
        <v/>
      </c>
      <c r="F63" s="34" t="str">
        <f>IF(OR($B63="",'خطة التدريب'!$D63="خلال أيام من التعيين",'خطة التدريب'!$E63="",'خطة التدريب'!$F63=""),"",IF(AND('خطة التدريب'!$E63&lt;=DATE(TrainingYear,3,0),'خطة التدريب'!$F63&gt;=DATE(TrainingYear,2,1)),1,""))</f>
        <v/>
      </c>
      <c r="G63" s="34" t="str">
        <f>IF(OR($B63="",'خطة التدريب'!$D63="خلال أيام من التعيين",'خطة التدريب'!$E63="",'خطة التدريب'!$F63=""),"",IF(AND('خطة التدريب'!$E63&lt;=DATE(TrainingYear,4,0),'خطة التدريب'!$F63&gt;=DATE(TrainingYear,3,1)),1,""))</f>
        <v/>
      </c>
      <c r="H63" s="34" t="str">
        <f>IF(OR($B63="",'خطة التدريب'!$D63="خلال أيام من التعيين",'خطة التدريب'!$E63="",'خطة التدريب'!$F63=""),"",IF(AND('خطة التدريب'!$E63&lt;=DATE(TrainingYear,5,0),'خطة التدريب'!$F63&gt;=DATE(TrainingYear,4,1)),1,""))</f>
        <v/>
      </c>
      <c r="I63" s="34" t="str">
        <f>IF(OR($B63="",'خطة التدريب'!$D63="خلال أيام من التعيين",'خطة التدريب'!$E63="",'خطة التدريب'!$F63=""),"",IF(AND('خطة التدريب'!$E63&lt;=DATE(TrainingYear,6,0),'خطة التدريب'!$F63&gt;=DATE(TrainingYear,5,1)),1,""))</f>
        <v/>
      </c>
      <c r="J63" s="34" t="str">
        <f>IF(OR($B63="",'خطة التدريب'!$D63="خلال أيام من التعيين",'خطة التدريب'!$E63="",'خطة التدريب'!$F63=""),"",IF(AND('خطة التدريب'!$E63&lt;=DATE(TrainingYear,7,0),'خطة التدريب'!$F63&gt;=DATE(TrainingYear,6,1)),1,""))</f>
        <v/>
      </c>
      <c r="K63" s="34" t="str">
        <f>IF(OR($B63="",'خطة التدريب'!$D63="خلال أيام من التعيين",'خطة التدريب'!$E63="",'خطة التدريب'!$F63=""),"",IF(AND('خطة التدريب'!$E63&lt;=DATE(TrainingYear,8,0),'خطة التدريب'!$F63&gt;=DATE(TrainingYear,7,1)),1,""))</f>
        <v/>
      </c>
      <c r="L63" s="34" t="str">
        <f>IF(OR($B63="",'خطة التدريب'!$D63="خلال أيام من التعيين",'خطة التدريب'!$E63="",'خطة التدريب'!$F63=""),"",IF(AND('خطة التدريب'!$E63&lt;=DATE(TrainingYear,9,0),'خطة التدريب'!$F63&gt;=DATE(TrainingYear,8,1)),1,""))</f>
        <v/>
      </c>
      <c r="M63" s="34" t="str">
        <f>IF(OR($B63="",'خطة التدريب'!$D63="خلال أيام من التعيين",'خطة التدريب'!$E63="",'خطة التدريب'!$F63=""),"",IF(AND('خطة التدريب'!$E63&lt;=DATE(TrainingYear,10,0),'خطة التدريب'!$F63&gt;=DATE(TrainingYear,9,1)),1,""))</f>
        <v/>
      </c>
      <c r="N63" s="34" t="str">
        <f>IF(OR($B63="",'خطة التدريب'!$D63="خلال أيام من التعيين",'خطة التدريب'!$E63="",'خطة التدريب'!$F63=""),"",IF(AND('خطة التدريب'!$E63&lt;=DATE(TrainingYear,11,0),'خطة التدريب'!$F63&gt;=DATE(TrainingYear,10,1)),1,""))</f>
        <v/>
      </c>
      <c r="O63" s="34" t="str">
        <f>IF(OR($B63="",'خطة التدريب'!$D63="خلال أيام من التعيين",'خطة التدريب'!$E63="",'خطة التدريب'!$F63=""),"",IF(AND('خطة التدريب'!$E63&lt;=DATE(TrainingYear,12,0),'خطة التدريب'!$F63&gt;=DATE(TrainingYear,11,1)),1,""))</f>
        <v/>
      </c>
      <c r="P63" s="34" t="str">
        <f>IF(OR($B63="",'خطة التدريب'!$D63="خلال أيام من التعيين",'خطة التدريب'!$E63="",'خطة التدريب'!$F63=""),"",IF(AND('خطة التدريب'!$E63&lt;=DATE(TrainingYear,13,0),'خطة التدريب'!$F63&gt;=DATE(TrainingYear,12,1)),1,""))</f>
        <v/>
      </c>
      <c r="Q63" s="35" t="str">
        <f>IF('خطة التدريب'!$B63="","",'خطة التدريب'!$K63)</f>
        <v/>
      </c>
    </row>
    <row r="64" spans="1:17" ht="19.05" customHeight="1" x14ac:dyDescent="0.3">
      <c r="A64" s="31" t="str">
        <f>IF('خطة التدريب'!$B64="","",'خطة التدريب'!$A64&amp;"")</f>
        <v/>
      </c>
      <c r="B64" s="32" t="str">
        <f>IF('خطة التدريب'!$B64="","",'خطة التدريب'!$B64&amp;"")</f>
        <v/>
      </c>
      <c r="C64" s="33" t="str">
        <f>IF('خطة التدريب'!$B64="","",'خطة التدريب'!$H64&amp;"")</f>
        <v/>
      </c>
      <c r="D64" s="33" t="str">
        <f>IF('خطة التدريب'!$B64="","",IF('خطة التدريب'!$D64="خلال أيام من التعيين","خلال "&amp;'خطة التدريب'!$G64&amp;" يومًا من الالتحاق",IF(OR('خطة التدريب'!$E64="",'خطة التدريب'!$F64=""),"حدّد التواريخ",DAY('خطة التدريب'!$E64)&amp;" "&amp;CHOOSE(MONTH('خطة التدريب'!$E64),"يناير","فبراير","مارس","أبريل","مايو","يونيو","يوليو","أغسطس","سبتمبر","أكتوبر","نوفمبر","ديسمبر")&amp;" إلى "&amp;DAY('خطة التدريب'!$F64)&amp;" "&amp;CHOOSE(MONTH('خطة التدريب'!$F64),"يناير","فبراير","مارس","أبريل","مايو","يونيو","يوليو","أغسطس","سبتمبر","أكتوبر","نوفمبر","ديسمبر"))))</f>
        <v/>
      </c>
      <c r="E64" s="34" t="str">
        <f>IF(OR($B64="",'خطة التدريب'!$D64="خلال أيام من التعيين",'خطة التدريب'!$E64="",'خطة التدريب'!$F64=""),"",IF(AND('خطة التدريب'!$E64&lt;=DATE(TrainingYear,2,0),'خطة التدريب'!$F64&gt;=DATE(TrainingYear,1,1)),1,""))</f>
        <v/>
      </c>
      <c r="F64" s="34" t="str">
        <f>IF(OR($B64="",'خطة التدريب'!$D64="خلال أيام من التعيين",'خطة التدريب'!$E64="",'خطة التدريب'!$F64=""),"",IF(AND('خطة التدريب'!$E64&lt;=DATE(TrainingYear,3,0),'خطة التدريب'!$F64&gt;=DATE(TrainingYear,2,1)),1,""))</f>
        <v/>
      </c>
      <c r="G64" s="34" t="str">
        <f>IF(OR($B64="",'خطة التدريب'!$D64="خلال أيام من التعيين",'خطة التدريب'!$E64="",'خطة التدريب'!$F64=""),"",IF(AND('خطة التدريب'!$E64&lt;=DATE(TrainingYear,4,0),'خطة التدريب'!$F64&gt;=DATE(TrainingYear,3,1)),1,""))</f>
        <v/>
      </c>
      <c r="H64" s="34" t="str">
        <f>IF(OR($B64="",'خطة التدريب'!$D64="خلال أيام من التعيين",'خطة التدريب'!$E64="",'خطة التدريب'!$F64=""),"",IF(AND('خطة التدريب'!$E64&lt;=DATE(TrainingYear,5,0),'خطة التدريب'!$F64&gt;=DATE(TrainingYear,4,1)),1,""))</f>
        <v/>
      </c>
      <c r="I64" s="34" t="str">
        <f>IF(OR($B64="",'خطة التدريب'!$D64="خلال أيام من التعيين",'خطة التدريب'!$E64="",'خطة التدريب'!$F64=""),"",IF(AND('خطة التدريب'!$E64&lt;=DATE(TrainingYear,6,0),'خطة التدريب'!$F64&gt;=DATE(TrainingYear,5,1)),1,""))</f>
        <v/>
      </c>
      <c r="J64" s="34" t="str">
        <f>IF(OR($B64="",'خطة التدريب'!$D64="خلال أيام من التعيين",'خطة التدريب'!$E64="",'خطة التدريب'!$F64=""),"",IF(AND('خطة التدريب'!$E64&lt;=DATE(TrainingYear,7,0),'خطة التدريب'!$F64&gt;=DATE(TrainingYear,6,1)),1,""))</f>
        <v/>
      </c>
      <c r="K64" s="34" t="str">
        <f>IF(OR($B64="",'خطة التدريب'!$D64="خلال أيام من التعيين",'خطة التدريب'!$E64="",'خطة التدريب'!$F64=""),"",IF(AND('خطة التدريب'!$E64&lt;=DATE(TrainingYear,8,0),'خطة التدريب'!$F64&gt;=DATE(TrainingYear,7,1)),1,""))</f>
        <v/>
      </c>
      <c r="L64" s="34" t="str">
        <f>IF(OR($B64="",'خطة التدريب'!$D64="خلال أيام من التعيين",'خطة التدريب'!$E64="",'خطة التدريب'!$F64=""),"",IF(AND('خطة التدريب'!$E64&lt;=DATE(TrainingYear,9,0),'خطة التدريب'!$F64&gt;=DATE(TrainingYear,8,1)),1,""))</f>
        <v/>
      </c>
      <c r="M64" s="34" t="str">
        <f>IF(OR($B64="",'خطة التدريب'!$D64="خلال أيام من التعيين",'خطة التدريب'!$E64="",'خطة التدريب'!$F64=""),"",IF(AND('خطة التدريب'!$E64&lt;=DATE(TrainingYear,10,0),'خطة التدريب'!$F64&gt;=DATE(TrainingYear,9,1)),1,""))</f>
        <v/>
      </c>
      <c r="N64" s="34" t="str">
        <f>IF(OR($B64="",'خطة التدريب'!$D64="خلال أيام من التعيين",'خطة التدريب'!$E64="",'خطة التدريب'!$F64=""),"",IF(AND('خطة التدريب'!$E64&lt;=DATE(TrainingYear,11,0),'خطة التدريب'!$F64&gt;=DATE(TrainingYear,10,1)),1,""))</f>
        <v/>
      </c>
      <c r="O64" s="34" t="str">
        <f>IF(OR($B64="",'خطة التدريب'!$D64="خلال أيام من التعيين",'خطة التدريب'!$E64="",'خطة التدريب'!$F64=""),"",IF(AND('خطة التدريب'!$E64&lt;=DATE(TrainingYear,12,0),'خطة التدريب'!$F64&gt;=DATE(TrainingYear,11,1)),1,""))</f>
        <v/>
      </c>
      <c r="P64" s="34" t="str">
        <f>IF(OR($B64="",'خطة التدريب'!$D64="خلال أيام من التعيين",'خطة التدريب'!$E64="",'خطة التدريب'!$F64=""),"",IF(AND('خطة التدريب'!$E64&lt;=DATE(TrainingYear,13,0),'خطة التدريب'!$F64&gt;=DATE(TrainingYear,12,1)),1,""))</f>
        <v/>
      </c>
      <c r="Q64" s="35" t="str">
        <f>IF('خطة التدريب'!$B64="","",'خطة التدريب'!$K64)</f>
        <v/>
      </c>
    </row>
    <row r="65" spans="1:17" ht="19.05" customHeight="1" x14ac:dyDescent="0.3">
      <c r="A65" s="31" t="str">
        <f>IF('خطة التدريب'!$B65="","",'خطة التدريب'!$A65&amp;"")</f>
        <v/>
      </c>
      <c r="B65" s="32" t="str">
        <f>IF('خطة التدريب'!$B65="","",'خطة التدريب'!$B65&amp;"")</f>
        <v/>
      </c>
      <c r="C65" s="33" t="str">
        <f>IF('خطة التدريب'!$B65="","",'خطة التدريب'!$H65&amp;"")</f>
        <v/>
      </c>
      <c r="D65" s="33" t="str">
        <f>IF('خطة التدريب'!$B65="","",IF('خطة التدريب'!$D65="خلال أيام من التعيين","خلال "&amp;'خطة التدريب'!$G65&amp;" يومًا من الالتحاق",IF(OR('خطة التدريب'!$E65="",'خطة التدريب'!$F65=""),"حدّد التواريخ",DAY('خطة التدريب'!$E65)&amp;" "&amp;CHOOSE(MONTH('خطة التدريب'!$E65),"يناير","فبراير","مارس","أبريل","مايو","يونيو","يوليو","أغسطس","سبتمبر","أكتوبر","نوفمبر","ديسمبر")&amp;" إلى "&amp;DAY('خطة التدريب'!$F65)&amp;" "&amp;CHOOSE(MONTH('خطة التدريب'!$F65),"يناير","فبراير","مارس","أبريل","مايو","يونيو","يوليو","أغسطس","سبتمبر","أكتوبر","نوفمبر","ديسمبر"))))</f>
        <v/>
      </c>
      <c r="E65" s="34" t="str">
        <f>IF(OR($B65="",'خطة التدريب'!$D65="خلال أيام من التعيين",'خطة التدريب'!$E65="",'خطة التدريب'!$F65=""),"",IF(AND('خطة التدريب'!$E65&lt;=DATE(TrainingYear,2,0),'خطة التدريب'!$F65&gt;=DATE(TrainingYear,1,1)),1,""))</f>
        <v/>
      </c>
      <c r="F65" s="34" t="str">
        <f>IF(OR($B65="",'خطة التدريب'!$D65="خلال أيام من التعيين",'خطة التدريب'!$E65="",'خطة التدريب'!$F65=""),"",IF(AND('خطة التدريب'!$E65&lt;=DATE(TrainingYear,3,0),'خطة التدريب'!$F65&gt;=DATE(TrainingYear,2,1)),1,""))</f>
        <v/>
      </c>
      <c r="G65" s="34" t="str">
        <f>IF(OR($B65="",'خطة التدريب'!$D65="خلال أيام من التعيين",'خطة التدريب'!$E65="",'خطة التدريب'!$F65=""),"",IF(AND('خطة التدريب'!$E65&lt;=DATE(TrainingYear,4,0),'خطة التدريب'!$F65&gt;=DATE(TrainingYear,3,1)),1,""))</f>
        <v/>
      </c>
      <c r="H65" s="34" t="str">
        <f>IF(OR($B65="",'خطة التدريب'!$D65="خلال أيام من التعيين",'خطة التدريب'!$E65="",'خطة التدريب'!$F65=""),"",IF(AND('خطة التدريب'!$E65&lt;=DATE(TrainingYear,5,0),'خطة التدريب'!$F65&gt;=DATE(TrainingYear,4,1)),1,""))</f>
        <v/>
      </c>
      <c r="I65" s="34" t="str">
        <f>IF(OR($B65="",'خطة التدريب'!$D65="خلال أيام من التعيين",'خطة التدريب'!$E65="",'خطة التدريب'!$F65=""),"",IF(AND('خطة التدريب'!$E65&lt;=DATE(TrainingYear,6,0),'خطة التدريب'!$F65&gt;=DATE(TrainingYear,5,1)),1,""))</f>
        <v/>
      </c>
      <c r="J65" s="34" t="str">
        <f>IF(OR($B65="",'خطة التدريب'!$D65="خلال أيام من التعيين",'خطة التدريب'!$E65="",'خطة التدريب'!$F65=""),"",IF(AND('خطة التدريب'!$E65&lt;=DATE(TrainingYear,7,0),'خطة التدريب'!$F65&gt;=DATE(TrainingYear,6,1)),1,""))</f>
        <v/>
      </c>
      <c r="K65" s="34" t="str">
        <f>IF(OR($B65="",'خطة التدريب'!$D65="خلال أيام من التعيين",'خطة التدريب'!$E65="",'خطة التدريب'!$F65=""),"",IF(AND('خطة التدريب'!$E65&lt;=DATE(TrainingYear,8,0),'خطة التدريب'!$F65&gt;=DATE(TrainingYear,7,1)),1,""))</f>
        <v/>
      </c>
      <c r="L65" s="34" t="str">
        <f>IF(OR($B65="",'خطة التدريب'!$D65="خلال أيام من التعيين",'خطة التدريب'!$E65="",'خطة التدريب'!$F65=""),"",IF(AND('خطة التدريب'!$E65&lt;=DATE(TrainingYear,9,0),'خطة التدريب'!$F65&gt;=DATE(TrainingYear,8,1)),1,""))</f>
        <v/>
      </c>
      <c r="M65" s="34" t="str">
        <f>IF(OR($B65="",'خطة التدريب'!$D65="خلال أيام من التعيين",'خطة التدريب'!$E65="",'خطة التدريب'!$F65=""),"",IF(AND('خطة التدريب'!$E65&lt;=DATE(TrainingYear,10,0),'خطة التدريب'!$F65&gt;=DATE(TrainingYear,9,1)),1,""))</f>
        <v/>
      </c>
      <c r="N65" s="34" t="str">
        <f>IF(OR($B65="",'خطة التدريب'!$D65="خلال أيام من التعيين",'خطة التدريب'!$E65="",'خطة التدريب'!$F65=""),"",IF(AND('خطة التدريب'!$E65&lt;=DATE(TrainingYear,11,0),'خطة التدريب'!$F65&gt;=DATE(TrainingYear,10,1)),1,""))</f>
        <v/>
      </c>
      <c r="O65" s="34" t="str">
        <f>IF(OR($B65="",'خطة التدريب'!$D65="خلال أيام من التعيين",'خطة التدريب'!$E65="",'خطة التدريب'!$F65=""),"",IF(AND('خطة التدريب'!$E65&lt;=DATE(TrainingYear,12,0),'خطة التدريب'!$F65&gt;=DATE(TrainingYear,11,1)),1,""))</f>
        <v/>
      </c>
      <c r="P65" s="34" t="str">
        <f>IF(OR($B65="",'خطة التدريب'!$D65="خلال أيام من التعيين",'خطة التدريب'!$E65="",'خطة التدريب'!$F65=""),"",IF(AND('خطة التدريب'!$E65&lt;=DATE(TrainingYear,13,0),'خطة التدريب'!$F65&gt;=DATE(TrainingYear,12,1)),1,""))</f>
        <v/>
      </c>
      <c r="Q65" s="35" t="str">
        <f>IF('خطة التدريب'!$B65="","",'خطة التدريب'!$K65)</f>
        <v/>
      </c>
    </row>
  </sheetData>
  <sheetProtection sheet="1" formatCells="0" formatColumns="0" formatRows="0"/>
  <mergeCells count="4">
    <mergeCell ref="H3:J3"/>
    <mergeCell ref="N3:P3"/>
    <mergeCell ref="E3:G3"/>
    <mergeCell ref="K3:M3"/>
  </mergeCells>
  <conditionalFormatting sqref="A6:Q65">
    <cfRule type="expression" dxfId="24" priority="9">
      <formula>$B6&lt;&gt;""</formula>
    </cfRule>
  </conditionalFormatting>
  <conditionalFormatting sqref="D6:D65">
    <cfRule type="expression" dxfId="23" priority="8">
      <formula>D6="حدّد التواريخ"</formula>
    </cfRule>
  </conditionalFormatting>
  <conditionalFormatting sqref="E5:P5">
    <cfRule type="expression" dxfId="22" priority="7">
      <formula>AND(TrainingYear=YEAR(TODAY()),COLUMN(E5)-4=MONTH(TODAY()))</formula>
    </cfRule>
  </conditionalFormatting>
  <conditionalFormatting sqref="E6:P65">
    <cfRule type="expression" dxfId="21" priority="1">
      <formula>AND(E6=1,$C6="عبر الإنترنت")</formula>
    </cfRule>
    <cfRule type="expression" dxfId="20" priority="2">
      <formula>AND(E6=1,$C6="في قاعة التدريب")</formula>
    </cfRule>
    <cfRule type="expression" dxfId="19" priority="3">
      <formula>AND(E6=1,$C6="أثناء العمل")</formula>
    </cfRule>
    <cfRule type="expression" dxfId="18" priority="4">
      <formula>AND(E6=1,$C6="تدريب خارجي")</formula>
    </cfRule>
    <cfRule type="expression" dxfId="17" priority="5">
      <formula>E6=1</formula>
    </cfRule>
    <cfRule type="expression" dxfId="16" priority="6">
      <formula>AND($B6&lt;&gt;"",AND(TrainingYear=YEAR(TODAY()),COLUMN(E6)-4=MONTH(TODAY())))</formula>
    </cfRule>
  </conditionalFormatting>
  <printOptions horizontalCentered="1"/>
  <pageMargins left="0.4" right="0.4" top="0.5" bottom="0.5" header="0.25" footer="0.25"/>
  <pageSetup paperSize="9" fitToHeight="0" orientation="landscape"/>
  <headerFooter>
    <oddFooter>&amp;L&amp;7 &amp;K6A727Cصفحة &amp;P من &amp;N&amp;R&amp;7 &amp;K6A727Cنموذج: شوق للتدريب المؤسسي · training.shogconsulting.com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49E25"/>
    <pageSetUpPr fitToPage="1"/>
  </sheetPr>
  <dimension ref="A1:M37"/>
  <sheetViews>
    <sheetView showGridLines="0" rightToLeft="1" workbookViewId="0"/>
  </sheetViews>
  <sheetFormatPr defaultRowHeight="14.4" x14ac:dyDescent="0.3"/>
  <cols>
    <col min="1" max="1" width="5" customWidth="1"/>
    <col min="2" max="2" width="12" customWidth="1"/>
    <col min="3" max="3" width="26" customWidth="1"/>
    <col min="4" max="4" width="18" customWidth="1"/>
    <col min="5" max="6" width="8" customWidth="1"/>
    <col min="7" max="7" width="24" customWidth="1"/>
    <col min="8" max="8" width="8" customWidth="1"/>
    <col min="9" max="9" width="10" customWidth="1"/>
    <col min="10" max="10" width="3" customWidth="1"/>
    <col min="11" max="13" width="16" customWidth="1"/>
  </cols>
  <sheetData>
    <row r="1" spans="1:13" ht="30" customHeight="1" x14ac:dyDescent="0.3">
      <c r="A1" s="36" t="s">
        <v>171</v>
      </c>
      <c r="F1" s="98" t="str">
        <f>CompanyName</f>
        <v>شركة مثال ذ.م.م</v>
      </c>
      <c r="G1" s="63"/>
      <c r="H1" s="63"/>
      <c r="I1" s="63"/>
    </row>
    <row r="2" spans="1:13" ht="18" customHeight="1" x14ac:dyDescent="0.3">
      <c r="A2" s="37" t="s">
        <v>172</v>
      </c>
      <c r="B2" s="15"/>
      <c r="C2" s="15"/>
      <c r="D2" s="15"/>
      <c r="E2" s="15"/>
      <c r="F2" s="15"/>
      <c r="G2" s="15"/>
      <c r="H2" s="15"/>
      <c r="I2" s="15"/>
    </row>
    <row r="3" spans="1:13" ht="7.95" customHeight="1" x14ac:dyDescent="0.3"/>
    <row r="4" spans="1:13" ht="19.95" customHeight="1" x14ac:dyDescent="0.3">
      <c r="A4" s="93" t="s">
        <v>54</v>
      </c>
      <c r="B4" s="94"/>
      <c r="C4" s="89" t="s">
        <v>84</v>
      </c>
      <c r="D4" s="90"/>
      <c r="E4" s="93" t="s">
        <v>173</v>
      </c>
      <c r="F4" s="94"/>
      <c r="G4" s="100">
        <v>46296</v>
      </c>
      <c r="H4" s="90"/>
      <c r="I4" s="90"/>
      <c r="K4" s="95" t="s">
        <v>174</v>
      </c>
      <c r="L4" s="96"/>
      <c r="M4" s="96"/>
    </row>
    <row r="5" spans="1:13" ht="19.95" customHeight="1" x14ac:dyDescent="0.3">
      <c r="A5" s="93" t="s">
        <v>58</v>
      </c>
      <c r="B5" s="94"/>
      <c r="C5" s="89" t="s">
        <v>74</v>
      </c>
      <c r="D5" s="90"/>
      <c r="E5" s="93" t="s">
        <v>175</v>
      </c>
      <c r="F5" s="94"/>
      <c r="G5" s="91">
        <v>0.375</v>
      </c>
      <c r="H5" s="90"/>
      <c r="I5" s="90"/>
      <c r="K5" s="96"/>
      <c r="L5" s="96"/>
      <c r="M5" s="96"/>
    </row>
    <row r="6" spans="1:13" ht="19.95" customHeight="1" x14ac:dyDescent="0.3">
      <c r="A6" s="93" t="s">
        <v>176</v>
      </c>
      <c r="B6" s="94"/>
      <c r="C6" s="89" t="s">
        <v>177</v>
      </c>
      <c r="D6" s="90"/>
      <c r="E6" s="93" t="s">
        <v>178</v>
      </c>
      <c r="F6" s="94"/>
      <c r="G6" s="91">
        <v>0.4375</v>
      </c>
      <c r="H6" s="90"/>
      <c r="I6" s="90"/>
      <c r="K6" s="96"/>
      <c r="L6" s="96"/>
      <c r="M6" s="96"/>
    </row>
    <row r="7" spans="1:13" ht="19.95" customHeight="1" x14ac:dyDescent="0.3">
      <c r="A7" s="93" t="s">
        <v>179</v>
      </c>
      <c r="B7" s="94"/>
      <c r="C7" s="89" t="s">
        <v>146</v>
      </c>
      <c r="D7" s="90"/>
      <c r="E7" s="93" t="s">
        <v>180</v>
      </c>
      <c r="F7" s="94"/>
      <c r="G7" s="101">
        <f>IF(OR(G5="",G6=""),"",ROUND((G6-G5)*24,2))</f>
        <v>1.5</v>
      </c>
      <c r="H7" s="94"/>
      <c r="I7" s="94"/>
      <c r="K7" s="96"/>
      <c r="L7" s="96"/>
      <c r="M7" s="96"/>
    </row>
    <row r="8" spans="1:13" ht="19.95" customHeight="1" x14ac:dyDescent="0.3">
      <c r="A8" s="93" t="s">
        <v>181</v>
      </c>
      <c r="B8" s="94"/>
      <c r="C8" s="89" t="s">
        <v>182</v>
      </c>
      <c r="D8" s="90"/>
      <c r="E8" s="93" t="s">
        <v>183</v>
      </c>
      <c r="F8" s="94"/>
      <c r="G8" s="89" t="s">
        <v>184</v>
      </c>
      <c r="H8" s="90"/>
      <c r="I8" s="90"/>
    </row>
    <row r="9" spans="1:13" ht="10.050000000000001" customHeight="1" x14ac:dyDescent="0.3"/>
    <row r="10" spans="1:13" ht="25.95" customHeight="1" x14ac:dyDescent="0.3">
      <c r="A10" s="21" t="s">
        <v>185</v>
      </c>
      <c r="B10" s="21" t="s">
        <v>99</v>
      </c>
      <c r="C10" s="21" t="s">
        <v>100</v>
      </c>
      <c r="D10" s="21" t="s">
        <v>101</v>
      </c>
      <c r="E10" s="21" t="s">
        <v>186</v>
      </c>
      <c r="F10" s="21" t="s">
        <v>187</v>
      </c>
      <c r="G10" s="21" t="s">
        <v>188</v>
      </c>
      <c r="H10" s="21" t="s">
        <v>189</v>
      </c>
      <c r="I10" s="21" t="s">
        <v>59</v>
      </c>
    </row>
    <row r="11" spans="1:13" ht="24" customHeight="1" x14ac:dyDescent="0.3">
      <c r="A11" s="38">
        <v>1</v>
      </c>
      <c r="B11" s="39" t="s">
        <v>104</v>
      </c>
      <c r="C11" s="40" t="str">
        <f t="shared" ref="C11:C30" si="0">IF($B11="","",IFERROR(INDEX(People_Name,MATCH($B11,People_ID,0)),""))</f>
        <v>عائشة المنصوري</v>
      </c>
      <c r="D11" s="40" t="str">
        <f t="shared" ref="D11:D30" si="1">IF($B11="","",IFERROR(INDEX(People_Dept,MATCH($B11,People_ID,0)),""))</f>
        <v>الإدارة</v>
      </c>
      <c r="E11" s="41"/>
      <c r="F11" s="41"/>
      <c r="G11" s="40"/>
      <c r="H11" s="42"/>
      <c r="I11" s="39"/>
    </row>
    <row r="12" spans="1:13" ht="24" customHeight="1" x14ac:dyDescent="0.3">
      <c r="A12" s="38">
        <v>2</v>
      </c>
      <c r="B12" s="39" t="s">
        <v>115</v>
      </c>
      <c r="C12" s="40" t="str">
        <f t="shared" si="0"/>
        <v>راهول مينون</v>
      </c>
      <c r="D12" s="40" t="str">
        <f t="shared" si="1"/>
        <v>المستودع</v>
      </c>
      <c r="E12" s="41"/>
      <c r="F12" s="41"/>
      <c r="G12" s="40"/>
      <c r="H12" s="42"/>
      <c r="I12" s="39"/>
    </row>
    <row r="13" spans="1:13" ht="24" customHeight="1" x14ac:dyDescent="0.3">
      <c r="A13" s="38">
        <v>3</v>
      </c>
      <c r="B13" s="39" t="s">
        <v>125</v>
      </c>
      <c r="C13" s="40" t="str">
        <f t="shared" si="0"/>
        <v>مريم سعيد</v>
      </c>
      <c r="D13" s="40" t="str">
        <f t="shared" si="1"/>
        <v>المبيعات</v>
      </c>
      <c r="E13" s="41"/>
      <c r="F13" s="41"/>
      <c r="G13" s="40"/>
      <c r="H13" s="42"/>
      <c r="I13" s="39"/>
    </row>
    <row r="14" spans="1:13" ht="24" customHeight="1" x14ac:dyDescent="0.3">
      <c r="A14" s="38">
        <v>4</v>
      </c>
      <c r="B14" s="39"/>
      <c r="C14" s="40" t="str">
        <f t="shared" si="0"/>
        <v/>
      </c>
      <c r="D14" s="40" t="str">
        <f t="shared" si="1"/>
        <v/>
      </c>
      <c r="E14" s="41"/>
      <c r="F14" s="41"/>
      <c r="G14" s="40"/>
      <c r="H14" s="42"/>
      <c r="I14" s="39"/>
    </row>
    <row r="15" spans="1:13" ht="24" customHeight="1" x14ac:dyDescent="0.3">
      <c r="A15" s="38">
        <v>5</v>
      </c>
      <c r="B15" s="39"/>
      <c r="C15" s="40" t="str">
        <f t="shared" si="0"/>
        <v/>
      </c>
      <c r="D15" s="40" t="str">
        <f t="shared" si="1"/>
        <v/>
      </c>
      <c r="E15" s="41"/>
      <c r="F15" s="41"/>
      <c r="G15" s="40"/>
      <c r="H15" s="42"/>
      <c r="I15" s="39"/>
    </row>
    <row r="16" spans="1:13" ht="24" customHeight="1" x14ac:dyDescent="0.3">
      <c r="A16" s="38">
        <v>6</v>
      </c>
      <c r="B16" s="39"/>
      <c r="C16" s="40" t="str">
        <f t="shared" si="0"/>
        <v/>
      </c>
      <c r="D16" s="40" t="str">
        <f t="shared" si="1"/>
        <v/>
      </c>
      <c r="E16" s="41"/>
      <c r="F16" s="41"/>
      <c r="G16" s="40"/>
      <c r="H16" s="42"/>
      <c r="I16" s="39"/>
    </row>
    <row r="17" spans="1:9" ht="24" customHeight="1" x14ac:dyDescent="0.3">
      <c r="A17" s="38">
        <v>7</v>
      </c>
      <c r="B17" s="39"/>
      <c r="C17" s="40" t="str">
        <f t="shared" si="0"/>
        <v/>
      </c>
      <c r="D17" s="40" t="str">
        <f t="shared" si="1"/>
        <v/>
      </c>
      <c r="E17" s="41"/>
      <c r="F17" s="41"/>
      <c r="G17" s="40"/>
      <c r="H17" s="42"/>
      <c r="I17" s="39"/>
    </row>
    <row r="18" spans="1:9" ht="24" customHeight="1" x14ac:dyDescent="0.3">
      <c r="A18" s="38">
        <v>8</v>
      </c>
      <c r="B18" s="39"/>
      <c r="C18" s="40" t="str">
        <f t="shared" si="0"/>
        <v/>
      </c>
      <c r="D18" s="40" t="str">
        <f t="shared" si="1"/>
        <v/>
      </c>
      <c r="E18" s="41"/>
      <c r="F18" s="41"/>
      <c r="G18" s="40"/>
      <c r="H18" s="42"/>
      <c r="I18" s="39"/>
    </row>
    <row r="19" spans="1:9" ht="24" customHeight="1" x14ac:dyDescent="0.3">
      <c r="A19" s="38">
        <v>9</v>
      </c>
      <c r="B19" s="39"/>
      <c r="C19" s="40" t="str">
        <f t="shared" si="0"/>
        <v/>
      </c>
      <c r="D19" s="40" t="str">
        <f t="shared" si="1"/>
        <v/>
      </c>
      <c r="E19" s="41"/>
      <c r="F19" s="41"/>
      <c r="G19" s="40"/>
      <c r="H19" s="42"/>
      <c r="I19" s="39"/>
    </row>
    <row r="20" spans="1:9" ht="24" customHeight="1" x14ac:dyDescent="0.3">
      <c r="A20" s="38">
        <v>10</v>
      </c>
      <c r="B20" s="39"/>
      <c r="C20" s="40" t="str">
        <f t="shared" si="0"/>
        <v/>
      </c>
      <c r="D20" s="40" t="str">
        <f t="shared" si="1"/>
        <v/>
      </c>
      <c r="E20" s="41"/>
      <c r="F20" s="41"/>
      <c r="G20" s="40"/>
      <c r="H20" s="42"/>
      <c r="I20" s="39"/>
    </row>
    <row r="21" spans="1:9" ht="24" customHeight="1" x14ac:dyDescent="0.3">
      <c r="A21" s="38">
        <v>11</v>
      </c>
      <c r="B21" s="39"/>
      <c r="C21" s="40" t="str">
        <f t="shared" si="0"/>
        <v/>
      </c>
      <c r="D21" s="40" t="str">
        <f t="shared" si="1"/>
        <v/>
      </c>
      <c r="E21" s="41"/>
      <c r="F21" s="41"/>
      <c r="G21" s="40"/>
      <c r="H21" s="42"/>
      <c r="I21" s="39"/>
    </row>
    <row r="22" spans="1:9" ht="24" customHeight="1" x14ac:dyDescent="0.3">
      <c r="A22" s="38">
        <v>12</v>
      </c>
      <c r="B22" s="39"/>
      <c r="C22" s="40" t="str">
        <f t="shared" si="0"/>
        <v/>
      </c>
      <c r="D22" s="40" t="str">
        <f t="shared" si="1"/>
        <v/>
      </c>
      <c r="E22" s="41"/>
      <c r="F22" s="41"/>
      <c r="G22" s="40"/>
      <c r="H22" s="42"/>
      <c r="I22" s="39"/>
    </row>
    <row r="23" spans="1:9" ht="24" customHeight="1" x14ac:dyDescent="0.3">
      <c r="A23" s="38">
        <v>13</v>
      </c>
      <c r="B23" s="39"/>
      <c r="C23" s="40" t="str">
        <f t="shared" si="0"/>
        <v/>
      </c>
      <c r="D23" s="40" t="str">
        <f t="shared" si="1"/>
        <v/>
      </c>
      <c r="E23" s="41"/>
      <c r="F23" s="41"/>
      <c r="G23" s="40"/>
      <c r="H23" s="42"/>
      <c r="I23" s="39"/>
    </row>
    <row r="24" spans="1:9" ht="24" customHeight="1" x14ac:dyDescent="0.3">
      <c r="A24" s="38">
        <v>14</v>
      </c>
      <c r="B24" s="39"/>
      <c r="C24" s="40" t="str">
        <f t="shared" si="0"/>
        <v/>
      </c>
      <c r="D24" s="40" t="str">
        <f t="shared" si="1"/>
        <v/>
      </c>
      <c r="E24" s="41"/>
      <c r="F24" s="41"/>
      <c r="G24" s="40"/>
      <c r="H24" s="42"/>
      <c r="I24" s="39"/>
    </row>
    <row r="25" spans="1:9" ht="24" customHeight="1" x14ac:dyDescent="0.3">
      <c r="A25" s="38">
        <v>15</v>
      </c>
      <c r="B25" s="39"/>
      <c r="C25" s="40" t="str">
        <f t="shared" si="0"/>
        <v/>
      </c>
      <c r="D25" s="40" t="str">
        <f t="shared" si="1"/>
        <v/>
      </c>
      <c r="E25" s="41"/>
      <c r="F25" s="41"/>
      <c r="G25" s="40"/>
      <c r="H25" s="42"/>
      <c r="I25" s="39"/>
    </row>
    <row r="26" spans="1:9" ht="24" customHeight="1" x14ac:dyDescent="0.3">
      <c r="A26" s="38">
        <v>16</v>
      </c>
      <c r="B26" s="39"/>
      <c r="C26" s="40" t="str">
        <f t="shared" si="0"/>
        <v/>
      </c>
      <c r="D26" s="40" t="str">
        <f t="shared" si="1"/>
        <v/>
      </c>
      <c r="E26" s="41"/>
      <c r="F26" s="41"/>
      <c r="G26" s="40"/>
      <c r="H26" s="42"/>
      <c r="I26" s="39"/>
    </row>
    <row r="27" spans="1:9" ht="24" customHeight="1" x14ac:dyDescent="0.3">
      <c r="A27" s="38">
        <v>17</v>
      </c>
      <c r="B27" s="39"/>
      <c r="C27" s="40" t="str">
        <f t="shared" si="0"/>
        <v/>
      </c>
      <c r="D27" s="40" t="str">
        <f t="shared" si="1"/>
        <v/>
      </c>
      <c r="E27" s="41"/>
      <c r="F27" s="41"/>
      <c r="G27" s="40"/>
      <c r="H27" s="42"/>
      <c r="I27" s="39"/>
    </row>
    <row r="28" spans="1:9" ht="24" customHeight="1" x14ac:dyDescent="0.3">
      <c r="A28" s="38">
        <v>18</v>
      </c>
      <c r="B28" s="39"/>
      <c r="C28" s="40" t="str">
        <f t="shared" si="0"/>
        <v/>
      </c>
      <c r="D28" s="40" t="str">
        <f t="shared" si="1"/>
        <v/>
      </c>
      <c r="E28" s="41"/>
      <c r="F28" s="41"/>
      <c r="G28" s="40"/>
      <c r="H28" s="42"/>
      <c r="I28" s="39"/>
    </row>
    <row r="29" spans="1:9" ht="24" customHeight="1" x14ac:dyDescent="0.3">
      <c r="A29" s="38">
        <v>19</v>
      </c>
      <c r="B29" s="39"/>
      <c r="C29" s="40" t="str">
        <f t="shared" si="0"/>
        <v/>
      </c>
      <c r="D29" s="40" t="str">
        <f t="shared" si="1"/>
        <v/>
      </c>
      <c r="E29" s="41"/>
      <c r="F29" s="41"/>
      <c r="G29" s="40"/>
      <c r="H29" s="42"/>
      <c r="I29" s="39"/>
    </row>
    <row r="30" spans="1:9" ht="24" customHeight="1" x14ac:dyDescent="0.3">
      <c r="A30" s="38">
        <v>20</v>
      </c>
      <c r="B30" s="39"/>
      <c r="C30" s="40" t="str">
        <f t="shared" si="0"/>
        <v/>
      </c>
      <c r="D30" s="40" t="str">
        <f t="shared" si="1"/>
        <v/>
      </c>
      <c r="E30" s="41"/>
      <c r="F30" s="41"/>
      <c r="G30" s="40"/>
      <c r="H30" s="42"/>
      <c r="I30" s="39"/>
    </row>
    <row r="31" spans="1:9" ht="10.050000000000001" customHeight="1" x14ac:dyDescent="0.3"/>
    <row r="32" spans="1:9" x14ac:dyDescent="0.3">
      <c r="A32" s="99" t="s">
        <v>190</v>
      </c>
      <c r="B32" s="63"/>
      <c r="C32" s="63"/>
      <c r="D32" s="63"/>
      <c r="E32" s="63"/>
      <c r="F32" s="63"/>
      <c r="G32" s="63"/>
      <c r="H32" s="63"/>
      <c r="I32" s="63"/>
    </row>
    <row r="33" spans="1:9" ht="7.95" customHeight="1" x14ac:dyDescent="0.3"/>
    <row r="34" spans="1:9" ht="28.05" customHeight="1" x14ac:dyDescent="0.3">
      <c r="A34" s="97" t="s">
        <v>191</v>
      </c>
      <c r="B34" s="63"/>
      <c r="C34" s="87" t="s">
        <v>192</v>
      </c>
      <c r="D34" s="88"/>
      <c r="E34" s="87" t="s">
        <v>188</v>
      </c>
      <c r="F34" s="88"/>
      <c r="G34" s="88"/>
      <c r="H34" s="87" t="s">
        <v>193</v>
      </c>
      <c r="I34" s="88"/>
    </row>
    <row r="35" spans="1:9" ht="7.95" customHeight="1" x14ac:dyDescent="0.3"/>
    <row r="36" spans="1:9" ht="28.05" customHeight="1" x14ac:dyDescent="0.3">
      <c r="A36" s="97" t="s">
        <v>194</v>
      </c>
      <c r="B36" s="63"/>
      <c r="C36" s="87" t="s">
        <v>192</v>
      </c>
      <c r="D36" s="88"/>
      <c r="E36" s="87" t="s">
        <v>188</v>
      </c>
      <c r="F36" s="88"/>
      <c r="G36" s="88"/>
      <c r="H36" s="87" t="s">
        <v>193</v>
      </c>
      <c r="I36" s="88"/>
    </row>
    <row r="37" spans="1:9" ht="16.05" customHeight="1" x14ac:dyDescent="0.3">
      <c r="A37" s="92" t="s">
        <v>195</v>
      </c>
      <c r="B37" s="63"/>
      <c r="C37" s="63"/>
      <c r="D37" s="63"/>
      <c r="E37" s="63"/>
      <c r="F37" s="63"/>
      <c r="G37" s="63"/>
      <c r="H37" s="63"/>
      <c r="I37" s="63"/>
    </row>
  </sheetData>
  <mergeCells count="32">
    <mergeCell ref="F1:I1"/>
    <mergeCell ref="A7:B7"/>
    <mergeCell ref="E36:G36"/>
    <mergeCell ref="G5:I5"/>
    <mergeCell ref="A32:I32"/>
    <mergeCell ref="G4:I4"/>
    <mergeCell ref="H36:I36"/>
    <mergeCell ref="E6:F6"/>
    <mergeCell ref="A5:B5"/>
    <mergeCell ref="C36:D36"/>
    <mergeCell ref="A8:B8"/>
    <mergeCell ref="C8:D8"/>
    <mergeCell ref="A4:B4"/>
    <mergeCell ref="C7:D7"/>
    <mergeCell ref="E7:F7"/>
    <mergeCell ref="G8:I8"/>
    <mergeCell ref="K4:M7"/>
    <mergeCell ref="E34:G34"/>
    <mergeCell ref="A36:B36"/>
    <mergeCell ref="A6:B6"/>
    <mergeCell ref="E8:F8"/>
    <mergeCell ref="C4:D4"/>
    <mergeCell ref="E4:F4"/>
    <mergeCell ref="H34:I34"/>
    <mergeCell ref="G7:I7"/>
    <mergeCell ref="A34:B34"/>
    <mergeCell ref="C34:D34"/>
    <mergeCell ref="C6:D6"/>
    <mergeCell ref="G6:I6"/>
    <mergeCell ref="A37:I37"/>
    <mergeCell ref="C5:D5"/>
    <mergeCell ref="E5:F5"/>
  </mergeCells>
  <dataValidations count="5">
    <dataValidation type="list" allowBlank="1" showErrorMessage="1" errorTitle="ليست في القائمة" error="اختر قيمة من القائمة." sqref="C4" xr:uid="{00000000-0002-0000-0500-000000000000}">
      <formula1>CourseList</formula1>
    </dataValidation>
    <dataValidation type="list" allowBlank="1" showErrorMessage="1" errorTitle="ليست في القائمة" error="اختر قيمة من القائمة." sqref="C5" xr:uid="{00000000-0002-0000-0500-000001000000}">
      <formula1>DeliveryList</formula1>
    </dataValidation>
    <dataValidation type="date" operator="greaterThan" allowBlank="1" showErrorMessage="1" errorTitle="ليس تاريخًا" error="أدخل تاريخًا، مثل 14/03/2026." sqref="G4" xr:uid="{00000000-0002-0000-0500-000002000000}">
      <formula1>32874</formula1>
    </dataValidation>
    <dataValidation type="list" allowBlank="1" showErrorMessage="1" errorTitle="ليست في القائمة" error="اختر قيمة من القائمة." sqref="I11:I30" xr:uid="{00000000-0002-0000-0500-000003000000}">
      <formula1>ResultList</formula1>
    </dataValidation>
    <dataValidation type="decimal" allowBlank="1" showErrorMessage="1" errorTitle="خارج النطاق" error="أدخل الدرجة نسبة مئوية، مثل 85%." sqref="H11:H30" xr:uid="{00000000-0002-0000-0500-000004000000}">
      <formula1>0</formula1>
      <formula2>1</formula2>
    </dataValidation>
  </dataValidations>
  <printOptions horizontalCentered="1"/>
  <pageMargins left="0.4" right="0.4" top="0.5" bottom="0.5" header="0.25" footer="0.25"/>
  <pageSetup paperSize="9" orientation="portrait"/>
  <headerFooter>
    <oddFooter>&amp;L&amp;7 &amp;K6A727Cصفحة &amp;P من &amp;N&amp;R&amp;7 &amp;K6A727Cنموذج: شوق للتدريب المؤسسي · training.shogconsulting.com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71BA"/>
    <pageSetUpPr fitToPage="1"/>
  </sheetPr>
  <dimension ref="A1:N505"/>
  <sheetViews>
    <sheetView showGridLines="0" rightToLeft="1" workbookViewId="0">
      <pane xSplit="3" ySplit="5" topLeftCell="D6" activePane="bottomRight" state="frozen"/>
      <selection pane="topRight"/>
      <selection pane="bottomLeft"/>
      <selection pane="bottomRight"/>
    </sheetView>
  </sheetViews>
  <sheetFormatPr defaultRowHeight="14.4" x14ac:dyDescent="0.3"/>
  <cols>
    <col min="1" max="1" width="14" customWidth="1"/>
    <col min="2" max="2" width="12" customWidth="1"/>
    <col min="3" max="3" width="24" customWidth="1"/>
    <col min="4" max="4" width="34" customWidth="1"/>
    <col min="5" max="5" width="16" customWidth="1"/>
    <col min="6" max="6" width="10" customWidth="1"/>
    <col min="7" max="7" width="9" customWidth="1"/>
    <col min="8" max="8" width="13" customWidth="1"/>
    <col min="9" max="9" width="25" customWidth="1"/>
    <col min="10" max="10" width="14" customWidth="1"/>
    <col min="11" max="12" width="28" customWidth="1"/>
    <col min="13" max="13" width="10" hidden="1" customWidth="1"/>
    <col min="14" max="14" width="12" hidden="1" customWidth="1"/>
  </cols>
  <sheetData>
    <row r="1" spans="1:14" ht="30" customHeight="1" x14ac:dyDescent="0.3">
      <c r="A1" s="13" t="s">
        <v>14</v>
      </c>
    </row>
    <row r="2" spans="1:14" ht="19.95" customHeight="1" x14ac:dyDescent="0.3">
      <c r="A2" s="14" t="s">
        <v>196</v>
      </c>
      <c r="B2" s="15"/>
      <c r="C2" s="15"/>
      <c r="D2" s="15"/>
      <c r="E2" s="15"/>
      <c r="F2" s="15"/>
      <c r="G2" s="15"/>
      <c r="H2" s="15"/>
      <c r="I2" s="15"/>
      <c r="J2" s="15"/>
      <c r="K2" s="15"/>
      <c r="L2" s="15"/>
    </row>
    <row r="3" spans="1:14" ht="18" customHeight="1" x14ac:dyDescent="0.3">
      <c r="A3" s="78" t="s">
        <v>98</v>
      </c>
      <c r="B3" s="63"/>
      <c r="C3" s="63"/>
      <c r="D3" s="63"/>
      <c r="E3" s="63"/>
      <c r="F3" s="63"/>
      <c r="G3" s="63"/>
      <c r="H3" s="63"/>
      <c r="I3" s="63"/>
      <c r="J3" s="63"/>
      <c r="K3" s="63"/>
      <c r="L3" s="63"/>
    </row>
    <row r="5" spans="1:14" ht="34.049999999999997" customHeight="1" x14ac:dyDescent="0.3">
      <c r="A5" s="21" t="s">
        <v>197</v>
      </c>
      <c r="B5" s="21" t="s">
        <v>99</v>
      </c>
      <c r="C5" s="22" t="s">
        <v>100</v>
      </c>
      <c r="D5" s="21" t="s">
        <v>54</v>
      </c>
      <c r="E5" s="21" t="s">
        <v>58</v>
      </c>
      <c r="F5" s="21" t="s">
        <v>60</v>
      </c>
      <c r="G5" s="21" t="s">
        <v>189</v>
      </c>
      <c r="H5" s="21" t="s">
        <v>59</v>
      </c>
      <c r="I5" s="21" t="s">
        <v>198</v>
      </c>
      <c r="J5" s="22" t="s">
        <v>199</v>
      </c>
      <c r="K5" s="21" t="s">
        <v>179</v>
      </c>
      <c r="L5" s="21" t="s">
        <v>143</v>
      </c>
      <c r="M5" s="22" t="s">
        <v>200</v>
      </c>
      <c r="N5" s="22" t="s">
        <v>201</v>
      </c>
    </row>
    <row r="6" spans="1:14" ht="18" customHeight="1" x14ac:dyDescent="0.3">
      <c r="A6" s="28">
        <v>44275</v>
      </c>
      <c r="B6" s="25" t="s">
        <v>104</v>
      </c>
      <c r="C6" s="26" t="str">
        <f t="shared" ref="C6:C69" si="0">IF(B6="","",IFERROR(INDEX(People_Name,MATCH(B6,People_ID,0)),"غير موجود في الموظفين"))</f>
        <v>عائشة المنصوري</v>
      </c>
      <c r="D6" s="24" t="s">
        <v>71</v>
      </c>
      <c r="E6" s="24" t="s">
        <v>66</v>
      </c>
      <c r="F6" s="25" t="s">
        <v>68</v>
      </c>
      <c r="G6" s="43">
        <v>0.9</v>
      </c>
      <c r="H6" s="25" t="s">
        <v>67</v>
      </c>
      <c r="I6" s="24" t="s">
        <v>202</v>
      </c>
      <c r="J6" s="44" t="str">
        <f t="shared" ref="J6:J69" si="1">IF(M6&lt;&gt;1,"",IF(N6=DATE(9999,12,31),"لا تنتهي",N6))</f>
        <v>لا تنتهي</v>
      </c>
      <c r="K6" s="24" t="s">
        <v>203</v>
      </c>
      <c r="L6" s="24"/>
      <c r="M6" s="26">
        <f t="shared" ref="M6:M69" si="2">IF(OR(A6="",B6="",D6="",H6="راسب"),0,IF(OR(H6="ناجح",F6="نعم"),1,0))</f>
        <v>1</v>
      </c>
      <c r="N6" s="45">
        <f t="shared" ref="N6:N69" si="3">IF(M6&lt;&gt;1,"",IF(IFERROR(INDEX(CourseValidity,MATCH(D6,CourseList,0)),0)=0,DATE(9999,12,31),EDATE(A6,IFERROR(INDEX(CourseValidity,MATCH(D6,CourseList,0)),0))))</f>
        <v>2958465</v>
      </c>
    </row>
    <row r="7" spans="1:14" ht="18" customHeight="1" x14ac:dyDescent="0.3">
      <c r="A7" s="28">
        <v>46099</v>
      </c>
      <c r="B7" s="25" t="s">
        <v>104</v>
      </c>
      <c r="C7" s="26" t="str">
        <f t="shared" si="0"/>
        <v>عائشة المنصوري</v>
      </c>
      <c r="D7" s="24" t="s">
        <v>79</v>
      </c>
      <c r="E7" s="24" t="s">
        <v>66</v>
      </c>
      <c r="F7" s="25" t="s">
        <v>68</v>
      </c>
      <c r="G7" s="43">
        <v>0.85</v>
      </c>
      <c r="H7" s="25" t="s">
        <v>67</v>
      </c>
      <c r="I7" s="24" t="s">
        <v>204</v>
      </c>
      <c r="J7" s="44">
        <f t="shared" si="1"/>
        <v>46464</v>
      </c>
      <c r="K7" s="24" t="s">
        <v>144</v>
      </c>
      <c r="L7" s="24"/>
      <c r="M7" s="26">
        <f t="shared" si="2"/>
        <v>1</v>
      </c>
      <c r="N7" s="45">
        <f t="shared" si="3"/>
        <v>46464</v>
      </c>
    </row>
    <row r="8" spans="1:14" ht="18" customHeight="1" x14ac:dyDescent="0.3">
      <c r="A8" s="28">
        <v>45601</v>
      </c>
      <c r="B8" s="25" t="s">
        <v>104</v>
      </c>
      <c r="C8" s="26" t="str">
        <f t="shared" si="0"/>
        <v>عائشة المنصوري</v>
      </c>
      <c r="D8" s="24" t="s">
        <v>91</v>
      </c>
      <c r="E8" s="24" t="s">
        <v>86</v>
      </c>
      <c r="F8" s="25" t="s">
        <v>68</v>
      </c>
      <c r="G8" s="43"/>
      <c r="H8" s="25" t="s">
        <v>67</v>
      </c>
      <c r="I8" s="24" t="s">
        <v>205</v>
      </c>
      <c r="J8" s="44">
        <f t="shared" si="1"/>
        <v>46331</v>
      </c>
      <c r="K8" s="24" t="s">
        <v>155</v>
      </c>
      <c r="L8" s="24"/>
      <c r="M8" s="26">
        <f t="shared" si="2"/>
        <v>1</v>
      </c>
      <c r="N8" s="45">
        <f t="shared" si="3"/>
        <v>46331</v>
      </c>
    </row>
    <row r="9" spans="1:14" ht="18" customHeight="1" x14ac:dyDescent="0.3">
      <c r="A9" s="28">
        <v>44752</v>
      </c>
      <c r="B9" s="25" t="s">
        <v>108</v>
      </c>
      <c r="C9" s="26" t="str">
        <f t="shared" si="0"/>
        <v>عمر حداد</v>
      </c>
      <c r="D9" s="24" t="s">
        <v>71</v>
      </c>
      <c r="E9" s="24" t="s">
        <v>66</v>
      </c>
      <c r="F9" s="25" t="s">
        <v>68</v>
      </c>
      <c r="G9" s="43">
        <v>0.88</v>
      </c>
      <c r="H9" s="25" t="s">
        <v>67</v>
      </c>
      <c r="I9" s="24" t="s">
        <v>206</v>
      </c>
      <c r="J9" s="44" t="str">
        <f t="shared" si="1"/>
        <v>لا تنتهي</v>
      </c>
      <c r="K9" s="24" t="s">
        <v>203</v>
      </c>
      <c r="L9" s="24"/>
      <c r="M9" s="26">
        <f t="shared" si="2"/>
        <v>1</v>
      </c>
      <c r="N9" s="45">
        <f t="shared" si="3"/>
        <v>2958465</v>
      </c>
    </row>
    <row r="10" spans="1:14" ht="18" customHeight="1" x14ac:dyDescent="0.3">
      <c r="A10" s="28">
        <v>45950</v>
      </c>
      <c r="B10" s="25" t="s">
        <v>108</v>
      </c>
      <c r="C10" s="26" t="str">
        <f t="shared" si="0"/>
        <v>عمر حداد</v>
      </c>
      <c r="D10" s="24" t="s">
        <v>63</v>
      </c>
      <c r="E10" s="24" t="s">
        <v>66</v>
      </c>
      <c r="F10" s="25" t="s">
        <v>68</v>
      </c>
      <c r="G10" s="43">
        <v>0.84</v>
      </c>
      <c r="H10" s="25" t="s">
        <v>67</v>
      </c>
      <c r="I10" s="24" t="s">
        <v>207</v>
      </c>
      <c r="J10" s="44">
        <f t="shared" si="1"/>
        <v>46315</v>
      </c>
      <c r="K10" s="24" t="s">
        <v>144</v>
      </c>
      <c r="L10" s="24"/>
      <c r="M10" s="26">
        <f t="shared" si="2"/>
        <v>1</v>
      </c>
      <c r="N10" s="45">
        <f t="shared" si="3"/>
        <v>46315</v>
      </c>
    </row>
    <row r="11" spans="1:14" ht="18" customHeight="1" x14ac:dyDescent="0.3">
      <c r="A11" s="28">
        <v>46114</v>
      </c>
      <c r="B11" s="25" t="s">
        <v>108</v>
      </c>
      <c r="C11" s="26" t="str">
        <f t="shared" si="0"/>
        <v>عمر حداد</v>
      </c>
      <c r="D11" s="24" t="s">
        <v>79</v>
      </c>
      <c r="E11" s="24" t="s">
        <v>66</v>
      </c>
      <c r="F11" s="25" t="s">
        <v>68</v>
      </c>
      <c r="G11" s="43">
        <v>0.8</v>
      </c>
      <c r="H11" s="25" t="s">
        <v>67</v>
      </c>
      <c r="I11" s="24" t="s">
        <v>208</v>
      </c>
      <c r="J11" s="44">
        <f t="shared" si="1"/>
        <v>46479</v>
      </c>
      <c r="K11" s="24" t="s">
        <v>144</v>
      </c>
      <c r="L11" s="24"/>
      <c r="M11" s="26">
        <f t="shared" si="2"/>
        <v>1</v>
      </c>
      <c r="N11" s="45">
        <f t="shared" si="3"/>
        <v>46479</v>
      </c>
    </row>
    <row r="12" spans="1:14" ht="18" customHeight="1" x14ac:dyDescent="0.3">
      <c r="A12" s="28">
        <v>46162</v>
      </c>
      <c r="B12" s="25" t="s">
        <v>108</v>
      </c>
      <c r="C12" s="26" t="str">
        <f t="shared" si="0"/>
        <v>عمر حداد</v>
      </c>
      <c r="D12" s="24" t="s">
        <v>84</v>
      </c>
      <c r="E12" s="24" t="s">
        <v>66</v>
      </c>
      <c r="F12" s="25" t="s">
        <v>68</v>
      </c>
      <c r="G12" s="43">
        <v>0.92</v>
      </c>
      <c r="H12" s="25" t="s">
        <v>67</v>
      </c>
      <c r="I12" s="24" t="s">
        <v>209</v>
      </c>
      <c r="J12" s="44">
        <f t="shared" si="1"/>
        <v>46527</v>
      </c>
      <c r="K12" s="24" t="s">
        <v>144</v>
      </c>
      <c r="L12" s="24"/>
      <c r="M12" s="26">
        <f t="shared" si="2"/>
        <v>1</v>
      </c>
      <c r="N12" s="45">
        <f t="shared" si="3"/>
        <v>46527</v>
      </c>
    </row>
    <row r="13" spans="1:14" ht="18" customHeight="1" x14ac:dyDescent="0.3">
      <c r="A13" s="28">
        <v>44941</v>
      </c>
      <c r="B13" s="25" t="s">
        <v>111</v>
      </c>
      <c r="C13" s="26" t="str">
        <f t="shared" si="0"/>
        <v>بريا ناير</v>
      </c>
      <c r="D13" s="24" t="s">
        <v>71</v>
      </c>
      <c r="E13" s="24" t="s">
        <v>66</v>
      </c>
      <c r="F13" s="25" t="s">
        <v>68</v>
      </c>
      <c r="G13" s="43">
        <v>0.86</v>
      </c>
      <c r="H13" s="25" t="s">
        <v>67</v>
      </c>
      <c r="I13" s="24" t="s">
        <v>210</v>
      </c>
      <c r="J13" s="44" t="str">
        <f t="shared" si="1"/>
        <v>لا تنتهي</v>
      </c>
      <c r="K13" s="24" t="s">
        <v>203</v>
      </c>
      <c r="L13" s="24"/>
      <c r="M13" s="26">
        <f t="shared" si="2"/>
        <v>1</v>
      </c>
      <c r="N13" s="45">
        <f t="shared" si="3"/>
        <v>2958465</v>
      </c>
    </row>
    <row r="14" spans="1:14" ht="18" customHeight="1" x14ac:dyDescent="0.3">
      <c r="A14" s="28">
        <v>45713</v>
      </c>
      <c r="B14" s="25" t="s">
        <v>111</v>
      </c>
      <c r="C14" s="26" t="str">
        <f t="shared" si="0"/>
        <v>بريا ناير</v>
      </c>
      <c r="D14" s="24" t="s">
        <v>63</v>
      </c>
      <c r="E14" s="24" t="s">
        <v>66</v>
      </c>
      <c r="F14" s="25" t="s">
        <v>68</v>
      </c>
      <c r="G14" s="43">
        <v>0.81</v>
      </c>
      <c r="H14" s="25" t="s">
        <v>67</v>
      </c>
      <c r="I14" s="24" t="s">
        <v>211</v>
      </c>
      <c r="J14" s="44">
        <f t="shared" si="1"/>
        <v>46078</v>
      </c>
      <c r="K14" s="24" t="s">
        <v>144</v>
      </c>
      <c r="L14" s="24"/>
      <c r="M14" s="26">
        <f t="shared" si="2"/>
        <v>1</v>
      </c>
      <c r="N14" s="45">
        <f t="shared" si="3"/>
        <v>46078</v>
      </c>
    </row>
    <row r="15" spans="1:14" ht="18" customHeight="1" x14ac:dyDescent="0.3">
      <c r="A15" s="28">
        <v>46122</v>
      </c>
      <c r="B15" s="25" t="s">
        <v>111</v>
      </c>
      <c r="C15" s="26" t="str">
        <f t="shared" si="0"/>
        <v>بريا ناير</v>
      </c>
      <c r="D15" s="24" t="s">
        <v>79</v>
      </c>
      <c r="E15" s="24" t="s">
        <v>66</v>
      </c>
      <c r="F15" s="25" t="s">
        <v>68</v>
      </c>
      <c r="G15" s="43">
        <v>0.55000000000000004</v>
      </c>
      <c r="H15" s="25" t="s">
        <v>75</v>
      </c>
      <c r="I15" s="24"/>
      <c r="J15" s="44" t="str">
        <f t="shared" si="1"/>
        <v/>
      </c>
      <c r="K15" s="24" t="s">
        <v>144</v>
      </c>
      <c r="L15" s="24"/>
      <c r="M15" s="26">
        <f t="shared" si="2"/>
        <v>0</v>
      </c>
      <c r="N15" s="45" t="str">
        <f t="shared" si="3"/>
        <v/>
      </c>
    </row>
    <row r="16" spans="1:14" ht="18" customHeight="1" x14ac:dyDescent="0.3">
      <c r="A16" s="28">
        <v>46175</v>
      </c>
      <c r="B16" s="25" t="s">
        <v>111</v>
      </c>
      <c r="C16" s="26" t="str">
        <f t="shared" si="0"/>
        <v>بريا ناير</v>
      </c>
      <c r="D16" s="24" t="s">
        <v>84</v>
      </c>
      <c r="E16" s="24" t="s">
        <v>66</v>
      </c>
      <c r="F16" s="25" t="s">
        <v>68</v>
      </c>
      <c r="G16" s="43">
        <v>0.78</v>
      </c>
      <c r="H16" s="25" t="s">
        <v>67</v>
      </c>
      <c r="I16" s="24" t="s">
        <v>212</v>
      </c>
      <c r="J16" s="44">
        <f t="shared" si="1"/>
        <v>46540</v>
      </c>
      <c r="K16" s="24" t="s">
        <v>144</v>
      </c>
      <c r="L16" s="24"/>
      <c r="M16" s="26">
        <f t="shared" si="2"/>
        <v>1</v>
      </c>
      <c r="N16" s="45">
        <f t="shared" si="3"/>
        <v>46540</v>
      </c>
    </row>
    <row r="17" spans="1:14" ht="18" customHeight="1" x14ac:dyDescent="0.3">
      <c r="A17" s="28">
        <v>45437</v>
      </c>
      <c r="B17" s="25" t="s">
        <v>115</v>
      </c>
      <c r="C17" s="26" t="str">
        <f t="shared" si="0"/>
        <v>راهول مينون</v>
      </c>
      <c r="D17" s="24" t="s">
        <v>71</v>
      </c>
      <c r="E17" s="24" t="s">
        <v>66</v>
      </c>
      <c r="F17" s="25" t="s">
        <v>68</v>
      </c>
      <c r="G17" s="43">
        <v>0.83</v>
      </c>
      <c r="H17" s="25" t="s">
        <v>67</v>
      </c>
      <c r="I17" s="24" t="s">
        <v>213</v>
      </c>
      <c r="J17" s="44" t="str">
        <f t="shared" si="1"/>
        <v>لا تنتهي</v>
      </c>
      <c r="K17" s="24" t="s">
        <v>203</v>
      </c>
      <c r="L17" s="24"/>
      <c r="M17" s="26">
        <f t="shared" si="2"/>
        <v>1</v>
      </c>
      <c r="N17" s="45">
        <f t="shared" si="3"/>
        <v>2958465</v>
      </c>
    </row>
    <row r="18" spans="1:14" ht="18" customHeight="1" x14ac:dyDescent="0.3">
      <c r="A18" s="28">
        <v>45442</v>
      </c>
      <c r="B18" s="25" t="s">
        <v>115</v>
      </c>
      <c r="C18" s="26" t="str">
        <f t="shared" si="0"/>
        <v>راهول مينون</v>
      </c>
      <c r="D18" s="24" t="s">
        <v>94</v>
      </c>
      <c r="E18" s="24" t="s">
        <v>81</v>
      </c>
      <c r="F18" s="25" t="s">
        <v>68</v>
      </c>
      <c r="G18" s="43"/>
      <c r="H18" s="25" t="s">
        <v>82</v>
      </c>
      <c r="I18" s="24" t="s">
        <v>214</v>
      </c>
      <c r="J18" s="44">
        <f t="shared" si="1"/>
        <v>46537</v>
      </c>
      <c r="K18" s="24" t="s">
        <v>150</v>
      </c>
      <c r="L18" s="24"/>
      <c r="M18" s="26">
        <f t="shared" si="2"/>
        <v>1</v>
      </c>
      <c r="N18" s="45">
        <f t="shared" si="3"/>
        <v>46537</v>
      </c>
    </row>
    <row r="19" spans="1:14" ht="18" customHeight="1" x14ac:dyDescent="0.3">
      <c r="A19" s="28">
        <v>46106</v>
      </c>
      <c r="B19" s="25" t="s">
        <v>115</v>
      </c>
      <c r="C19" s="26" t="str">
        <f t="shared" si="0"/>
        <v>راهول مينون</v>
      </c>
      <c r="D19" s="24" t="s">
        <v>79</v>
      </c>
      <c r="E19" s="24" t="s">
        <v>66</v>
      </c>
      <c r="F19" s="25" t="s">
        <v>68</v>
      </c>
      <c r="G19" s="43">
        <v>0.79</v>
      </c>
      <c r="H19" s="25" t="s">
        <v>67</v>
      </c>
      <c r="I19" s="24" t="s">
        <v>215</v>
      </c>
      <c r="J19" s="44">
        <f t="shared" si="1"/>
        <v>46471</v>
      </c>
      <c r="K19" s="24" t="s">
        <v>144</v>
      </c>
      <c r="L19" s="24"/>
      <c r="M19" s="26">
        <f t="shared" si="2"/>
        <v>1</v>
      </c>
      <c r="N19" s="45">
        <f t="shared" si="3"/>
        <v>46471</v>
      </c>
    </row>
    <row r="20" spans="1:14" ht="18" customHeight="1" x14ac:dyDescent="0.3">
      <c r="A20" s="28">
        <v>44140</v>
      </c>
      <c r="B20" s="25" t="s">
        <v>118</v>
      </c>
      <c r="C20" s="26" t="str">
        <f t="shared" si="0"/>
        <v>فاطمة خان</v>
      </c>
      <c r="D20" s="24" t="s">
        <v>71</v>
      </c>
      <c r="E20" s="24" t="s">
        <v>66</v>
      </c>
      <c r="F20" s="25" t="s">
        <v>68</v>
      </c>
      <c r="G20" s="43">
        <v>0.91</v>
      </c>
      <c r="H20" s="25" t="s">
        <v>67</v>
      </c>
      <c r="I20" s="24" t="s">
        <v>216</v>
      </c>
      <c r="J20" s="44" t="str">
        <f t="shared" si="1"/>
        <v>لا تنتهي</v>
      </c>
      <c r="K20" s="24" t="s">
        <v>203</v>
      </c>
      <c r="L20" s="24"/>
      <c r="M20" s="26">
        <f t="shared" si="2"/>
        <v>1</v>
      </c>
      <c r="N20" s="45">
        <f t="shared" si="3"/>
        <v>2958465</v>
      </c>
    </row>
    <row r="21" spans="1:14" ht="18" customHeight="1" x14ac:dyDescent="0.3">
      <c r="A21" s="28">
        <v>46091</v>
      </c>
      <c r="B21" s="25" t="s">
        <v>118</v>
      </c>
      <c r="C21" s="26" t="str">
        <f t="shared" si="0"/>
        <v>فاطمة خان</v>
      </c>
      <c r="D21" s="24" t="s">
        <v>79</v>
      </c>
      <c r="E21" s="24" t="s">
        <v>66</v>
      </c>
      <c r="F21" s="25" t="s">
        <v>68</v>
      </c>
      <c r="G21" s="43">
        <v>0.94</v>
      </c>
      <c r="H21" s="25" t="s">
        <v>67</v>
      </c>
      <c r="I21" s="24" t="s">
        <v>217</v>
      </c>
      <c r="J21" s="44">
        <f t="shared" si="1"/>
        <v>46456</v>
      </c>
      <c r="K21" s="24" t="s">
        <v>144</v>
      </c>
      <c r="L21" s="24"/>
      <c r="M21" s="26">
        <f t="shared" si="2"/>
        <v>1</v>
      </c>
      <c r="N21" s="45">
        <f t="shared" si="3"/>
        <v>46456</v>
      </c>
    </row>
    <row r="22" spans="1:14" ht="18" customHeight="1" x14ac:dyDescent="0.3">
      <c r="A22" s="28">
        <v>46154</v>
      </c>
      <c r="B22" s="25" t="s">
        <v>118</v>
      </c>
      <c r="C22" s="26" t="str">
        <f t="shared" si="0"/>
        <v>فاطمة خان</v>
      </c>
      <c r="D22" s="24" t="s">
        <v>84</v>
      </c>
      <c r="E22" s="24" t="s">
        <v>66</v>
      </c>
      <c r="F22" s="25" t="s">
        <v>68</v>
      </c>
      <c r="G22" s="43">
        <v>0.89</v>
      </c>
      <c r="H22" s="25" t="s">
        <v>67</v>
      </c>
      <c r="I22" s="24" t="s">
        <v>218</v>
      </c>
      <c r="J22" s="44">
        <f t="shared" si="1"/>
        <v>46519</v>
      </c>
      <c r="K22" s="24" t="s">
        <v>144</v>
      </c>
      <c r="L22" s="24"/>
      <c r="M22" s="26">
        <f t="shared" si="2"/>
        <v>1</v>
      </c>
      <c r="N22" s="45">
        <f t="shared" si="3"/>
        <v>46519</v>
      </c>
    </row>
    <row r="23" spans="1:14" ht="18" customHeight="1" x14ac:dyDescent="0.3">
      <c r="A23" s="28">
        <v>43728</v>
      </c>
      <c r="B23" s="25" t="s">
        <v>121</v>
      </c>
      <c r="C23" s="26" t="str">
        <f t="shared" si="0"/>
        <v>جون ماثيو</v>
      </c>
      <c r="D23" s="24" t="s">
        <v>71</v>
      </c>
      <c r="E23" s="24" t="s">
        <v>66</v>
      </c>
      <c r="F23" s="25" t="s">
        <v>68</v>
      </c>
      <c r="G23" s="43">
        <v>0.95</v>
      </c>
      <c r="H23" s="25" t="s">
        <v>67</v>
      </c>
      <c r="I23" s="24" t="s">
        <v>219</v>
      </c>
      <c r="J23" s="44" t="str">
        <f t="shared" si="1"/>
        <v>لا تنتهي</v>
      </c>
      <c r="K23" s="24" t="s">
        <v>203</v>
      </c>
      <c r="L23" s="24"/>
      <c r="M23" s="26">
        <f t="shared" si="2"/>
        <v>1</v>
      </c>
      <c r="N23" s="45">
        <f t="shared" si="3"/>
        <v>2958465</v>
      </c>
    </row>
    <row r="24" spans="1:14" ht="18" customHeight="1" x14ac:dyDescent="0.3">
      <c r="A24" s="28">
        <v>46042</v>
      </c>
      <c r="B24" s="25" t="s">
        <v>121</v>
      </c>
      <c r="C24" s="26" t="str">
        <f t="shared" si="0"/>
        <v>جون ماثيو</v>
      </c>
      <c r="D24" s="24" t="s">
        <v>63</v>
      </c>
      <c r="E24" s="24" t="s">
        <v>66</v>
      </c>
      <c r="F24" s="25" t="s">
        <v>68</v>
      </c>
      <c r="G24" s="43">
        <v>0.92</v>
      </c>
      <c r="H24" s="25" t="s">
        <v>67</v>
      </c>
      <c r="I24" s="24" t="s">
        <v>220</v>
      </c>
      <c r="J24" s="44">
        <f t="shared" si="1"/>
        <v>46407</v>
      </c>
      <c r="K24" s="24" t="s">
        <v>144</v>
      </c>
      <c r="L24" s="24"/>
      <c r="M24" s="26">
        <f t="shared" si="2"/>
        <v>1</v>
      </c>
      <c r="N24" s="45">
        <f t="shared" si="3"/>
        <v>46407</v>
      </c>
    </row>
    <row r="25" spans="1:14" ht="18" customHeight="1" x14ac:dyDescent="0.3">
      <c r="A25" s="28">
        <v>46086</v>
      </c>
      <c r="B25" s="25" t="s">
        <v>121</v>
      </c>
      <c r="C25" s="26" t="str">
        <f t="shared" si="0"/>
        <v>جون ماثيو</v>
      </c>
      <c r="D25" s="24" t="s">
        <v>79</v>
      </c>
      <c r="E25" s="24" t="s">
        <v>66</v>
      </c>
      <c r="F25" s="25" t="s">
        <v>68</v>
      </c>
      <c r="G25" s="43">
        <v>0.97</v>
      </c>
      <c r="H25" s="25" t="s">
        <v>67</v>
      </c>
      <c r="I25" s="24" t="s">
        <v>221</v>
      </c>
      <c r="J25" s="44">
        <f t="shared" si="1"/>
        <v>46451</v>
      </c>
      <c r="K25" s="24" t="s">
        <v>144</v>
      </c>
      <c r="L25" s="24"/>
      <c r="M25" s="26">
        <f t="shared" si="2"/>
        <v>1</v>
      </c>
      <c r="N25" s="45">
        <f t="shared" si="3"/>
        <v>46451</v>
      </c>
    </row>
    <row r="26" spans="1:14" ht="18" customHeight="1" x14ac:dyDescent="0.3">
      <c r="A26" s="28">
        <v>46148</v>
      </c>
      <c r="B26" s="25" t="s">
        <v>121</v>
      </c>
      <c r="C26" s="26" t="str">
        <f t="shared" si="0"/>
        <v>جون ماثيو</v>
      </c>
      <c r="D26" s="24" t="s">
        <v>84</v>
      </c>
      <c r="E26" s="24" t="s">
        <v>66</v>
      </c>
      <c r="F26" s="25" t="s">
        <v>68</v>
      </c>
      <c r="G26" s="43">
        <v>0.9</v>
      </c>
      <c r="H26" s="25" t="s">
        <v>67</v>
      </c>
      <c r="I26" s="24" t="s">
        <v>222</v>
      </c>
      <c r="J26" s="44">
        <f t="shared" si="1"/>
        <v>46513</v>
      </c>
      <c r="K26" s="24" t="s">
        <v>144</v>
      </c>
      <c r="L26" s="24"/>
      <c r="M26" s="26">
        <f t="shared" si="2"/>
        <v>1</v>
      </c>
      <c r="N26" s="45">
        <f t="shared" si="3"/>
        <v>46513</v>
      </c>
    </row>
    <row r="27" spans="1:14" ht="18" customHeight="1" x14ac:dyDescent="0.3">
      <c r="A27" s="28">
        <v>45693</v>
      </c>
      <c r="B27" s="25" t="s">
        <v>128</v>
      </c>
      <c r="C27" s="26" t="str">
        <f t="shared" si="0"/>
        <v>أحمد يوسف</v>
      </c>
      <c r="D27" s="24" t="s">
        <v>71</v>
      </c>
      <c r="E27" s="24" t="s">
        <v>66</v>
      </c>
      <c r="F27" s="25" t="s">
        <v>68</v>
      </c>
      <c r="G27" s="43">
        <v>0.84</v>
      </c>
      <c r="H27" s="25" t="s">
        <v>67</v>
      </c>
      <c r="I27" s="24" t="s">
        <v>223</v>
      </c>
      <c r="J27" s="44" t="str">
        <f t="shared" si="1"/>
        <v>لا تنتهي</v>
      </c>
      <c r="K27" s="24" t="s">
        <v>203</v>
      </c>
      <c r="L27" s="24"/>
      <c r="M27" s="26">
        <f t="shared" si="2"/>
        <v>1</v>
      </c>
      <c r="N27" s="45">
        <f t="shared" si="3"/>
        <v>2958465</v>
      </c>
    </row>
    <row r="28" spans="1:14" ht="18" customHeight="1" x14ac:dyDescent="0.3">
      <c r="A28" s="28">
        <v>45698</v>
      </c>
      <c r="B28" s="25" t="s">
        <v>128</v>
      </c>
      <c r="C28" s="26" t="str">
        <f t="shared" si="0"/>
        <v>أحمد يوسف</v>
      </c>
      <c r="D28" s="24" t="s">
        <v>94</v>
      </c>
      <c r="E28" s="24" t="s">
        <v>81</v>
      </c>
      <c r="F28" s="25" t="s">
        <v>68</v>
      </c>
      <c r="G28" s="43"/>
      <c r="H28" s="25" t="s">
        <v>82</v>
      </c>
      <c r="I28" s="24" t="s">
        <v>224</v>
      </c>
      <c r="J28" s="44">
        <f t="shared" si="1"/>
        <v>46793</v>
      </c>
      <c r="K28" s="24" t="s">
        <v>150</v>
      </c>
      <c r="L28" s="24"/>
      <c r="M28" s="26">
        <f t="shared" si="2"/>
        <v>1</v>
      </c>
      <c r="N28" s="45">
        <f t="shared" si="3"/>
        <v>46793</v>
      </c>
    </row>
    <row r="29" spans="1:14" ht="18" customHeight="1" x14ac:dyDescent="0.3">
      <c r="A29" s="28">
        <v>45577</v>
      </c>
      <c r="B29" s="25" t="s">
        <v>128</v>
      </c>
      <c r="C29" s="26" t="str">
        <f t="shared" si="0"/>
        <v>أحمد يوسف</v>
      </c>
      <c r="D29" s="24" t="s">
        <v>93</v>
      </c>
      <c r="E29" s="24" t="s">
        <v>86</v>
      </c>
      <c r="F29" s="25" t="s">
        <v>68</v>
      </c>
      <c r="G29" s="43"/>
      <c r="H29" s="25" t="s">
        <v>67</v>
      </c>
      <c r="I29" s="24" t="s">
        <v>225</v>
      </c>
      <c r="J29" s="44">
        <f t="shared" si="1"/>
        <v>46307</v>
      </c>
      <c r="K29" s="24" t="s">
        <v>154</v>
      </c>
      <c r="L29" s="24"/>
      <c r="M29" s="26">
        <f t="shared" si="2"/>
        <v>1</v>
      </c>
      <c r="N29" s="45">
        <f t="shared" si="3"/>
        <v>46307</v>
      </c>
    </row>
    <row r="30" spans="1:14" ht="18" customHeight="1" x14ac:dyDescent="0.3">
      <c r="A30" s="28">
        <v>46132</v>
      </c>
      <c r="B30" s="25" t="s">
        <v>128</v>
      </c>
      <c r="C30" s="26" t="str">
        <f t="shared" si="0"/>
        <v>أحمد يوسف</v>
      </c>
      <c r="D30" s="24" t="s">
        <v>79</v>
      </c>
      <c r="E30" s="24" t="s">
        <v>66</v>
      </c>
      <c r="F30" s="25" t="s">
        <v>68</v>
      </c>
      <c r="G30" s="43">
        <v>0.82</v>
      </c>
      <c r="H30" s="25" t="s">
        <v>67</v>
      </c>
      <c r="I30" s="24" t="s">
        <v>226</v>
      </c>
      <c r="J30" s="44">
        <f t="shared" si="1"/>
        <v>46497</v>
      </c>
      <c r="K30" s="24" t="s">
        <v>144</v>
      </c>
      <c r="L30" s="24"/>
      <c r="M30" s="26">
        <f t="shared" si="2"/>
        <v>1</v>
      </c>
      <c r="N30" s="45">
        <f t="shared" si="3"/>
        <v>46497</v>
      </c>
    </row>
    <row r="31" spans="1:14" ht="18" customHeight="1" x14ac:dyDescent="0.3">
      <c r="A31" s="28">
        <v>46188</v>
      </c>
      <c r="B31" s="25" t="s">
        <v>128</v>
      </c>
      <c r="C31" s="26" t="str">
        <f t="shared" si="0"/>
        <v>أحمد يوسف</v>
      </c>
      <c r="D31" s="24" t="s">
        <v>84</v>
      </c>
      <c r="E31" s="24" t="s">
        <v>66</v>
      </c>
      <c r="F31" s="25" t="s">
        <v>68</v>
      </c>
      <c r="G31" s="43">
        <v>0.87</v>
      </c>
      <c r="H31" s="25" t="s">
        <v>67</v>
      </c>
      <c r="I31" s="24" t="s">
        <v>227</v>
      </c>
      <c r="J31" s="44">
        <f t="shared" si="1"/>
        <v>46553</v>
      </c>
      <c r="K31" s="24" t="s">
        <v>144</v>
      </c>
      <c r="L31" s="24"/>
      <c r="M31" s="26">
        <f t="shared" si="2"/>
        <v>1</v>
      </c>
      <c r="N31" s="45">
        <f t="shared" si="3"/>
        <v>46553</v>
      </c>
    </row>
    <row r="32" spans="1:14" ht="18" customHeight="1" x14ac:dyDescent="0.3">
      <c r="A32" s="28">
        <v>44357</v>
      </c>
      <c r="B32" s="25" t="s">
        <v>134</v>
      </c>
      <c r="C32" s="26" t="str">
        <f t="shared" si="0"/>
        <v>حسن علي</v>
      </c>
      <c r="D32" s="24" t="s">
        <v>71</v>
      </c>
      <c r="E32" s="24" t="s">
        <v>66</v>
      </c>
      <c r="F32" s="25" t="s">
        <v>68</v>
      </c>
      <c r="G32" s="43">
        <v>0.8</v>
      </c>
      <c r="H32" s="25" t="s">
        <v>67</v>
      </c>
      <c r="I32" s="24" t="s">
        <v>228</v>
      </c>
      <c r="J32" s="44" t="str">
        <f t="shared" si="1"/>
        <v>لا تنتهي</v>
      </c>
      <c r="K32" s="24" t="s">
        <v>203</v>
      </c>
      <c r="L32" s="24"/>
      <c r="M32" s="26">
        <f t="shared" si="2"/>
        <v>1</v>
      </c>
      <c r="N32" s="45">
        <f t="shared" si="3"/>
        <v>2958465</v>
      </c>
    </row>
    <row r="33" spans="1:14" ht="18" customHeight="1" x14ac:dyDescent="0.3">
      <c r="A33" s="28"/>
      <c r="B33" s="25"/>
      <c r="C33" s="26" t="str">
        <f t="shared" si="0"/>
        <v/>
      </c>
      <c r="D33" s="24"/>
      <c r="E33" s="24"/>
      <c r="F33" s="25"/>
      <c r="G33" s="43"/>
      <c r="H33" s="25"/>
      <c r="I33" s="24"/>
      <c r="J33" s="44" t="str">
        <f t="shared" si="1"/>
        <v/>
      </c>
      <c r="K33" s="24"/>
      <c r="L33" s="24"/>
      <c r="M33" s="26">
        <f t="shared" si="2"/>
        <v>0</v>
      </c>
      <c r="N33" s="45" t="str">
        <f t="shared" si="3"/>
        <v/>
      </c>
    </row>
    <row r="34" spans="1:14" ht="18" customHeight="1" x14ac:dyDescent="0.3">
      <c r="A34" s="28"/>
      <c r="B34" s="25"/>
      <c r="C34" s="26" t="str">
        <f t="shared" si="0"/>
        <v/>
      </c>
      <c r="D34" s="24"/>
      <c r="E34" s="24"/>
      <c r="F34" s="25"/>
      <c r="G34" s="43"/>
      <c r="H34" s="25"/>
      <c r="I34" s="24"/>
      <c r="J34" s="44" t="str">
        <f t="shared" si="1"/>
        <v/>
      </c>
      <c r="K34" s="24"/>
      <c r="L34" s="24"/>
      <c r="M34" s="26">
        <f t="shared" si="2"/>
        <v>0</v>
      </c>
      <c r="N34" s="45" t="str">
        <f t="shared" si="3"/>
        <v/>
      </c>
    </row>
    <row r="35" spans="1:14" ht="18" customHeight="1" x14ac:dyDescent="0.3">
      <c r="A35" s="28"/>
      <c r="B35" s="25"/>
      <c r="C35" s="26" t="str">
        <f t="shared" si="0"/>
        <v/>
      </c>
      <c r="D35" s="24"/>
      <c r="E35" s="24"/>
      <c r="F35" s="25"/>
      <c r="G35" s="43"/>
      <c r="H35" s="25"/>
      <c r="I35" s="24"/>
      <c r="J35" s="44" t="str">
        <f t="shared" si="1"/>
        <v/>
      </c>
      <c r="K35" s="24"/>
      <c r="L35" s="24"/>
      <c r="M35" s="26">
        <f t="shared" si="2"/>
        <v>0</v>
      </c>
      <c r="N35" s="45" t="str">
        <f t="shared" si="3"/>
        <v/>
      </c>
    </row>
    <row r="36" spans="1:14" ht="18" customHeight="1" x14ac:dyDescent="0.3">
      <c r="A36" s="28"/>
      <c r="B36" s="25"/>
      <c r="C36" s="26" t="str">
        <f t="shared" si="0"/>
        <v/>
      </c>
      <c r="D36" s="24"/>
      <c r="E36" s="24"/>
      <c r="F36" s="25"/>
      <c r="G36" s="43"/>
      <c r="H36" s="25"/>
      <c r="I36" s="24"/>
      <c r="J36" s="44" t="str">
        <f t="shared" si="1"/>
        <v/>
      </c>
      <c r="K36" s="24"/>
      <c r="L36" s="24"/>
      <c r="M36" s="26">
        <f t="shared" si="2"/>
        <v>0</v>
      </c>
      <c r="N36" s="45" t="str">
        <f t="shared" si="3"/>
        <v/>
      </c>
    </row>
    <row r="37" spans="1:14" ht="18" customHeight="1" x14ac:dyDescent="0.3">
      <c r="A37" s="28"/>
      <c r="B37" s="25"/>
      <c r="C37" s="26" t="str">
        <f t="shared" si="0"/>
        <v/>
      </c>
      <c r="D37" s="24"/>
      <c r="E37" s="24"/>
      <c r="F37" s="25"/>
      <c r="G37" s="43"/>
      <c r="H37" s="25"/>
      <c r="I37" s="24"/>
      <c r="J37" s="44" t="str">
        <f t="shared" si="1"/>
        <v/>
      </c>
      <c r="K37" s="24"/>
      <c r="L37" s="24"/>
      <c r="M37" s="26">
        <f t="shared" si="2"/>
        <v>0</v>
      </c>
      <c r="N37" s="45" t="str">
        <f t="shared" si="3"/>
        <v/>
      </c>
    </row>
    <row r="38" spans="1:14" ht="18" customHeight="1" x14ac:dyDescent="0.3">
      <c r="A38" s="28"/>
      <c r="B38" s="25"/>
      <c r="C38" s="26" t="str">
        <f t="shared" si="0"/>
        <v/>
      </c>
      <c r="D38" s="24"/>
      <c r="E38" s="24"/>
      <c r="F38" s="25"/>
      <c r="G38" s="43"/>
      <c r="H38" s="25"/>
      <c r="I38" s="24"/>
      <c r="J38" s="44" t="str">
        <f t="shared" si="1"/>
        <v/>
      </c>
      <c r="K38" s="24"/>
      <c r="L38" s="24"/>
      <c r="M38" s="26">
        <f t="shared" si="2"/>
        <v>0</v>
      </c>
      <c r="N38" s="45" t="str">
        <f t="shared" si="3"/>
        <v/>
      </c>
    </row>
    <row r="39" spans="1:14" ht="18" customHeight="1" x14ac:dyDescent="0.3">
      <c r="A39" s="28"/>
      <c r="B39" s="25"/>
      <c r="C39" s="26" t="str">
        <f t="shared" si="0"/>
        <v/>
      </c>
      <c r="D39" s="24"/>
      <c r="E39" s="24"/>
      <c r="F39" s="25"/>
      <c r="G39" s="43"/>
      <c r="H39" s="25"/>
      <c r="I39" s="24"/>
      <c r="J39" s="44" t="str">
        <f t="shared" si="1"/>
        <v/>
      </c>
      <c r="K39" s="24"/>
      <c r="L39" s="24"/>
      <c r="M39" s="26">
        <f t="shared" si="2"/>
        <v>0</v>
      </c>
      <c r="N39" s="45" t="str">
        <f t="shared" si="3"/>
        <v/>
      </c>
    </row>
    <row r="40" spans="1:14" ht="18" customHeight="1" x14ac:dyDescent="0.3">
      <c r="A40" s="28"/>
      <c r="B40" s="25"/>
      <c r="C40" s="26" t="str">
        <f t="shared" si="0"/>
        <v/>
      </c>
      <c r="D40" s="24"/>
      <c r="E40" s="24"/>
      <c r="F40" s="25"/>
      <c r="G40" s="43"/>
      <c r="H40" s="25"/>
      <c r="I40" s="24"/>
      <c r="J40" s="44" t="str">
        <f t="shared" si="1"/>
        <v/>
      </c>
      <c r="K40" s="24"/>
      <c r="L40" s="24"/>
      <c r="M40" s="26">
        <f t="shared" si="2"/>
        <v>0</v>
      </c>
      <c r="N40" s="45" t="str">
        <f t="shared" si="3"/>
        <v/>
      </c>
    </row>
    <row r="41" spans="1:14" ht="18" customHeight="1" x14ac:dyDescent="0.3">
      <c r="A41" s="28"/>
      <c r="B41" s="25"/>
      <c r="C41" s="26" t="str">
        <f t="shared" si="0"/>
        <v/>
      </c>
      <c r="D41" s="24"/>
      <c r="E41" s="24"/>
      <c r="F41" s="25"/>
      <c r="G41" s="43"/>
      <c r="H41" s="25"/>
      <c r="I41" s="24"/>
      <c r="J41" s="44" t="str">
        <f t="shared" si="1"/>
        <v/>
      </c>
      <c r="K41" s="24"/>
      <c r="L41" s="24"/>
      <c r="M41" s="26">
        <f t="shared" si="2"/>
        <v>0</v>
      </c>
      <c r="N41" s="45" t="str">
        <f t="shared" si="3"/>
        <v/>
      </c>
    </row>
    <row r="42" spans="1:14" ht="18" customHeight="1" x14ac:dyDescent="0.3">
      <c r="A42" s="28"/>
      <c r="B42" s="25"/>
      <c r="C42" s="26" t="str">
        <f t="shared" si="0"/>
        <v/>
      </c>
      <c r="D42" s="24"/>
      <c r="E42" s="24"/>
      <c r="F42" s="25"/>
      <c r="G42" s="43"/>
      <c r="H42" s="25"/>
      <c r="I42" s="24"/>
      <c r="J42" s="44" t="str">
        <f t="shared" si="1"/>
        <v/>
      </c>
      <c r="K42" s="24"/>
      <c r="L42" s="24"/>
      <c r="M42" s="26">
        <f t="shared" si="2"/>
        <v>0</v>
      </c>
      <c r="N42" s="45" t="str">
        <f t="shared" si="3"/>
        <v/>
      </c>
    </row>
    <row r="43" spans="1:14" ht="18" customHeight="1" x14ac:dyDescent="0.3">
      <c r="A43" s="28"/>
      <c r="B43" s="25"/>
      <c r="C43" s="26" t="str">
        <f t="shared" si="0"/>
        <v/>
      </c>
      <c r="D43" s="24"/>
      <c r="E43" s="24"/>
      <c r="F43" s="25"/>
      <c r="G43" s="43"/>
      <c r="H43" s="25"/>
      <c r="I43" s="24"/>
      <c r="J43" s="44" t="str">
        <f t="shared" si="1"/>
        <v/>
      </c>
      <c r="K43" s="24"/>
      <c r="L43" s="24"/>
      <c r="M43" s="26">
        <f t="shared" si="2"/>
        <v>0</v>
      </c>
      <c r="N43" s="45" t="str">
        <f t="shared" si="3"/>
        <v/>
      </c>
    </row>
    <row r="44" spans="1:14" ht="18" customHeight="1" x14ac:dyDescent="0.3">
      <c r="A44" s="28"/>
      <c r="B44" s="25"/>
      <c r="C44" s="26" t="str">
        <f t="shared" si="0"/>
        <v/>
      </c>
      <c r="D44" s="24"/>
      <c r="E44" s="24"/>
      <c r="F44" s="25"/>
      <c r="G44" s="43"/>
      <c r="H44" s="25"/>
      <c r="I44" s="24"/>
      <c r="J44" s="44" t="str">
        <f t="shared" si="1"/>
        <v/>
      </c>
      <c r="K44" s="24"/>
      <c r="L44" s="24"/>
      <c r="M44" s="26">
        <f t="shared" si="2"/>
        <v>0</v>
      </c>
      <c r="N44" s="45" t="str">
        <f t="shared" si="3"/>
        <v/>
      </c>
    </row>
    <row r="45" spans="1:14" ht="18" customHeight="1" x14ac:dyDescent="0.3">
      <c r="A45" s="28"/>
      <c r="B45" s="25"/>
      <c r="C45" s="26" t="str">
        <f t="shared" si="0"/>
        <v/>
      </c>
      <c r="D45" s="24"/>
      <c r="E45" s="24"/>
      <c r="F45" s="25"/>
      <c r="G45" s="43"/>
      <c r="H45" s="25"/>
      <c r="I45" s="24"/>
      <c r="J45" s="44" t="str">
        <f t="shared" si="1"/>
        <v/>
      </c>
      <c r="K45" s="24"/>
      <c r="L45" s="24"/>
      <c r="M45" s="26">
        <f t="shared" si="2"/>
        <v>0</v>
      </c>
      <c r="N45" s="45" t="str">
        <f t="shared" si="3"/>
        <v/>
      </c>
    </row>
    <row r="46" spans="1:14" ht="18" customHeight="1" x14ac:dyDescent="0.3">
      <c r="A46" s="28"/>
      <c r="B46" s="25"/>
      <c r="C46" s="26" t="str">
        <f t="shared" si="0"/>
        <v/>
      </c>
      <c r="D46" s="24"/>
      <c r="E46" s="24"/>
      <c r="F46" s="25"/>
      <c r="G46" s="43"/>
      <c r="H46" s="25"/>
      <c r="I46" s="24"/>
      <c r="J46" s="44" t="str">
        <f t="shared" si="1"/>
        <v/>
      </c>
      <c r="K46" s="24"/>
      <c r="L46" s="24"/>
      <c r="M46" s="26">
        <f t="shared" si="2"/>
        <v>0</v>
      </c>
      <c r="N46" s="45" t="str">
        <f t="shared" si="3"/>
        <v/>
      </c>
    </row>
    <row r="47" spans="1:14" ht="18" customHeight="1" x14ac:dyDescent="0.3">
      <c r="A47" s="28"/>
      <c r="B47" s="25"/>
      <c r="C47" s="26" t="str">
        <f t="shared" si="0"/>
        <v/>
      </c>
      <c r="D47" s="24"/>
      <c r="E47" s="24"/>
      <c r="F47" s="25"/>
      <c r="G47" s="43"/>
      <c r="H47" s="25"/>
      <c r="I47" s="24"/>
      <c r="J47" s="44" t="str">
        <f t="shared" si="1"/>
        <v/>
      </c>
      <c r="K47" s="24"/>
      <c r="L47" s="24"/>
      <c r="M47" s="26">
        <f t="shared" si="2"/>
        <v>0</v>
      </c>
      <c r="N47" s="45" t="str">
        <f t="shared" si="3"/>
        <v/>
      </c>
    </row>
    <row r="48" spans="1:14" ht="18" customHeight="1" x14ac:dyDescent="0.3">
      <c r="A48" s="28"/>
      <c r="B48" s="25"/>
      <c r="C48" s="26" t="str">
        <f t="shared" si="0"/>
        <v/>
      </c>
      <c r="D48" s="24"/>
      <c r="E48" s="24"/>
      <c r="F48" s="25"/>
      <c r="G48" s="43"/>
      <c r="H48" s="25"/>
      <c r="I48" s="24"/>
      <c r="J48" s="44" t="str">
        <f t="shared" si="1"/>
        <v/>
      </c>
      <c r="K48" s="24"/>
      <c r="L48" s="24"/>
      <c r="M48" s="26">
        <f t="shared" si="2"/>
        <v>0</v>
      </c>
      <c r="N48" s="45" t="str">
        <f t="shared" si="3"/>
        <v/>
      </c>
    </row>
    <row r="49" spans="1:14" ht="18" customHeight="1" x14ac:dyDescent="0.3">
      <c r="A49" s="28"/>
      <c r="B49" s="25"/>
      <c r="C49" s="26" t="str">
        <f t="shared" si="0"/>
        <v/>
      </c>
      <c r="D49" s="24"/>
      <c r="E49" s="24"/>
      <c r="F49" s="25"/>
      <c r="G49" s="43"/>
      <c r="H49" s="25"/>
      <c r="I49" s="24"/>
      <c r="J49" s="44" t="str">
        <f t="shared" si="1"/>
        <v/>
      </c>
      <c r="K49" s="24"/>
      <c r="L49" s="24"/>
      <c r="M49" s="26">
        <f t="shared" si="2"/>
        <v>0</v>
      </c>
      <c r="N49" s="45" t="str">
        <f t="shared" si="3"/>
        <v/>
      </c>
    </row>
    <row r="50" spans="1:14" ht="18" customHeight="1" x14ac:dyDescent="0.3">
      <c r="A50" s="28"/>
      <c r="B50" s="25"/>
      <c r="C50" s="26" t="str">
        <f t="shared" si="0"/>
        <v/>
      </c>
      <c r="D50" s="24"/>
      <c r="E50" s="24"/>
      <c r="F50" s="25"/>
      <c r="G50" s="43"/>
      <c r="H50" s="25"/>
      <c r="I50" s="24"/>
      <c r="J50" s="44" t="str">
        <f t="shared" si="1"/>
        <v/>
      </c>
      <c r="K50" s="24"/>
      <c r="L50" s="24"/>
      <c r="M50" s="26">
        <f t="shared" si="2"/>
        <v>0</v>
      </c>
      <c r="N50" s="45" t="str">
        <f t="shared" si="3"/>
        <v/>
      </c>
    </row>
    <row r="51" spans="1:14" ht="18" customHeight="1" x14ac:dyDescent="0.3">
      <c r="A51" s="28"/>
      <c r="B51" s="25"/>
      <c r="C51" s="26" t="str">
        <f t="shared" si="0"/>
        <v/>
      </c>
      <c r="D51" s="24"/>
      <c r="E51" s="24"/>
      <c r="F51" s="25"/>
      <c r="G51" s="43"/>
      <c r="H51" s="25"/>
      <c r="I51" s="24"/>
      <c r="J51" s="44" t="str">
        <f t="shared" si="1"/>
        <v/>
      </c>
      <c r="K51" s="24"/>
      <c r="L51" s="24"/>
      <c r="M51" s="26">
        <f t="shared" si="2"/>
        <v>0</v>
      </c>
      <c r="N51" s="45" t="str">
        <f t="shared" si="3"/>
        <v/>
      </c>
    </row>
    <row r="52" spans="1:14" ht="18" customHeight="1" x14ac:dyDescent="0.3">
      <c r="A52" s="28"/>
      <c r="B52" s="25"/>
      <c r="C52" s="26" t="str">
        <f t="shared" si="0"/>
        <v/>
      </c>
      <c r="D52" s="24"/>
      <c r="E52" s="24"/>
      <c r="F52" s="25"/>
      <c r="G52" s="43"/>
      <c r="H52" s="25"/>
      <c r="I52" s="24"/>
      <c r="J52" s="44" t="str">
        <f t="shared" si="1"/>
        <v/>
      </c>
      <c r="K52" s="24"/>
      <c r="L52" s="24"/>
      <c r="M52" s="26">
        <f t="shared" si="2"/>
        <v>0</v>
      </c>
      <c r="N52" s="45" t="str">
        <f t="shared" si="3"/>
        <v/>
      </c>
    </row>
    <row r="53" spans="1:14" ht="18" customHeight="1" x14ac:dyDescent="0.3">
      <c r="A53" s="28"/>
      <c r="B53" s="25"/>
      <c r="C53" s="26" t="str">
        <f t="shared" si="0"/>
        <v/>
      </c>
      <c r="D53" s="24"/>
      <c r="E53" s="24"/>
      <c r="F53" s="25"/>
      <c r="G53" s="43"/>
      <c r="H53" s="25"/>
      <c r="I53" s="24"/>
      <c r="J53" s="44" t="str">
        <f t="shared" si="1"/>
        <v/>
      </c>
      <c r="K53" s="24"/>
      <c r="L53" s="24"/>
      <c r="M53" s="26">
        <f t="shared" si="2"/>
        <v>0</v>
      </c>
      <c r="N53" s="45" t="str">
        <f t="shared" si="3"/>
        <v/>
      </c>
    </row>
    <row r="54" spans="1:14" ht="18" customHeight="1" x14ac:dyDescent="0.3">
      <c r="A54" s="28"/>
      <c r="B54" s="25"/>
      <c r="C54" s="26" t="str">
        <f t="shared" si="0"/>
        <v/>
      </c>
      <c r="D54" s="24"/>
      <c r="E54" s="24"/>
      <c r="F54" s="25"/>
      <c r="G54" s="43"/>
      <c r="H54" s="25"/>
      <c r="I54" s="24"/>
      <c r="J54" s="44" t="str">
        <f t="shared" si="1"/>
        <v/>
      </c>
      <c r="K54" s="24"/>
      <c r="L54" s="24"/>
      <c r="M54" s="26">
        <f t="shared" si="2"/>
        <v>0</v>
      </c>
      <c r="N54" s="45" t="str">
        <f t="shared" si="3"/>
        <v/>
      </c>
    </row>
    <row r="55" spans="1:14" ht="18" customHeight="1" x14ac:dyDescent="0.3">
      <c r="A55" s="28"/>
      <c r="B55" s="25"/>
      <c r="C55" s="26" t="str">
        <f t="shared" si="0"/>
        <v/>
      </c>
      <c r="D55" s="24"/>
      <c r="E55" s="24"/>
      <c r="F55" s="25"/>
      <c r="G55" s="43"/>
      <c r="H55" s="25"/>
      <c r="I55" s="24"/>
      <c r="J55" s="44" t="str">
        <f t="shared" si="1"/>
        <v/>
      </c>
      <c r="K55" s="24"/>
      <c r="L55" s="24"/>
      <c r="M55" s="26">
        <f t="shared" si="2"/>
        <v>0</v>
      </c>
      <c r="N55" s="45" t="str">
        <f t="shared" si="3"/>
        <v/>
      </c>
    </row>
    <row r="56" spans="1:14" ht="18" customHeight="1" x14ac:dyDescent="0.3">
      <c r="A56" s="28"/>
      <c r="B56" s="25"/>
      <c r="C56" s="26" t="str">
        <f t="shared" si="0"/>
        <v/>
      </c>
      <c r="D56" s="24"/>
      <c r="E56" s="24"/>
      <c r="F56" s="25"/>
      <c r="G56" s="43"/>
      <c r="H56" s="25"/>
      <c r="I56" s="24"/>
      <c r="J56" s="44" t="str">
        <f t="shared" si="1"/>
        <v/>
      </c>
      <c r="K56" s="24"/>
      <c r="L56" s="24"/>
      <c r="M56" s="26">
        <f t="shared" si="2"/>
        <v>0</v>
      </c>
      <c r="N56" s="45" t="str">
        <f t="shared" si="3"/>
        <v/>
      </c>
    </row>
    <row r="57" spans="1:14" ht="18" customHeight="1" x14ac:dyDescent="0.3">
      <c r="A57" s="28"/>
      <c r="B57" s="25"/>
      <c r="C57" s="26" t="str">
        <f t="shared" si="0"/>
        <v/>
      </c>
      <c r="D57" s="24"/>
      <c r="E57" s="24"/>
      <c r="F57" s="25"/>
      <c r="G57" s="43"/>
      <c r="H57" s="25"/>
      <c r="I57" s="24"/>
      <c r="J57" s="44" t="str">
        <f t="shared" si="1"/>
        <v/>
      </c>
      <c r="K57" s="24"/>
      <c r="L57" s="24"/>
      <c r="M57" s="26">
        <f t="shared" si="2"/>
        <v>0</v>
      </c>
      <c r="N57" s="45" t="str">
        <f t="shared" si="3"/>
        <v/>
      </c>
    </row>
    <row r="58" spans="1:14" ht="18" customHeight="1" x14ac:dyDescent="0.3">
      <c r="A58" s="28"/>
      <c r="B58" s="25"/>
      <c r="C58" s="26" t="str">
        <f t="shared" si="0"/>
        <v/>
      </c>
      <c r="D58" s="24"/>
      <c r="E58" s="24"/>
      <c r="F58" s="25"/>
      <c r="G58" s="43"/>
      <c r="H58" s="25"/>
      <c r="I58" s="24"/>
      <c r="J58" s="44" t="str">
        <f t="shared" si="1"/>
        <v/>
      </c>
      <c r="K58" s="24"/>
      <c r="L58" s="24"/>
      <c r="M58" s="26">
        <f t="shared" si="2"/>
        <v>0</v>
      </c>
      <c r="N58" s="45" t="str">
        <f t="shared" si="3"/>
        <v/>
      </c>
    </row>
    <row r="59" spans="1:14" ht="18" customHeight="1" x14ac:dyDescent="0.3">
      <c r="A59" s="28"/>
      <c r="B59" s="25"/>
      <c r="C59" s="26" t="str">
        <f t="shared" si="0"/>
        <v/>
      </c>
      <c r="D59" s="24"/>
      <c r="E59" s="24"/>
      <c r="F59" s="25"/>
      <c r="G59" s="43"/>
      <c r="H59" s="25"/>
      <c r="I59" s="24"/>
      <c r="J59" s="44" t="str">
        <f t="shared" si="1"/>
        <v/>
      </c>
      <c r="K59" s="24"/>
      <c r="L59" s="24"/>
      <c r="M59" s="26">
        <f t="shared" si="2"/>
        <v>0</v>
      </c>
      <c r="N59" s="45" t="str">
        <f t="shared" si="3"/>
        <v/>
      </c>
    </row>
    <row r="60" spans="1:14" ht="18" customHeight="1" x14ac:dyDescent="0.3">
      <c r="A60" s="28"/>
      <c r="B60" s="25"/>
      <c r="C60" s="26" t="str">
        <f t="shared" si="0"/>
        <v/>
      </c>
      <c r="D60" s="24"/>
      <c r="E60" s="24"/>
      <c r="F60" s="25"/>
      <c r="G60" s="43"/>
      <c r="H60" s="25"/>
      <c r="I60" s="24"/>
      <c r="J60" s="44" t="str">
        <f t="shared" si="1"/>
        <v/>
      </c>
      <c r="K60" s="24"/>
      <c r="L60" s="24"/>
      <c r="M60" s="26">
        <f t="shared" si="2"/>
        <v>0</v>
      </c>
      <c r="N60" s="45" t="str">
        <f t="shared" si="3"/>
        <v/>
      </c>
    </row>
    <row r="61" spans="1:14" ht="18" customHeight="1" x14ac:dyDescent="0.3">
      <c r="A61" s="28"/>
      <c r="B61" s="25"/>
      <c r="C61" s="26" t="str">
        <f t="shared" si="0"/>
        <v/>
      </c>
      <c r="D61" s="24"/>
      <c r="E61" s="24"/>
      <c r="F61" s="25"/>
      <c r="G61" s="43"/>
      <c r="H61" s="25"/>
      <c r="I61" s="24"/>
      <c r="J61" s="44" t="str">
        <f t="shared" si="1"/>
        <v/>
      </c>
      <c r="K61" s="24"/>
      <c r="L61" s="24"/>
      <c r="M61" s="26">
        <f t="shared" si="2"/>
        <v>0</v>
      </c>
      <c r="N61" s="45" t="str">
        <f t="shared" si="3"/>
        <v/>
      </c>
    </row>
    <row r="62" spans="1:14" ht="18" customHeight="1" x14ac:dyDescent="0.3">
      <c r="A62" s="28"/>
      <c r="B62" s="25"/>
      <c r="C62" s="26" t="str">
        <f t="shared" si="0"/>
        <v/>
      </c>
      <c r="D62" s="24"/>
      <c r="E62" s="24"/>
      <c r="F62" s="25"/>
      <c r="G62" s="43"/>
      <c r="H62" s="25"/>
      <c r="I62" s="24"/>
      <c r="J62" s="44" t="str">
        <f t="shared" si="1"/>
        <v/>
      </c>
      <c r="K62" s="24"/>
      <c r="L62" s="24"/>
      <c r="M62" s="26">
        <f t="shared" si="2"/>
        <v>0</v>
      </c>
      <c r="N62" s="45" t="str">
        <f t="shared" si="3"/>
        <v/>
      </c>
    </row>
    <row r="63" spans="1:14" ht="18" customHeight="1" x14ac:dyDescent="0.3">
      <c r="A63" s="28"/>
      <c r="B63" s="25"/>
      <c r="C63" s="26" t="str">
        <f t="shared" si="0"/>
        <v/>
      </c>
      <c r="D63" s="24"/>
      <c r="E63" s="24"/>
      <c r="F63" s="25"/>
      <c r="G63" s="43"/>
      <c r="H63" s="25"/>
      <c r="I63" s="24"/>
      <c r="J63" s="44" t="str">
        <f t="shared" si="1"/>
        <v/>
      </c>
      <c r="K63" s="24"/>
      <c r="L63" s="24"/>
      <c r="M63" s="26">
        <f t="shared" si="2"/>
        <v>0</v>
      </c>
      <c r="N63" s="45" t="str">
        <f t="shared" si="3"/>
        <v/>
      </c>
    </row>
    <row r="64" spans="1:14" ht="18" customHeight="1" x14ac:dyDescent="0.3">
      <c r="A64" s="28"/>
      <c r="B64" s="25"/>
      <c r="C64" s="26" t="str">
        <f t="shared" si="0"/>
        <v/>
      </c>
      <c r="D64" s="24"/>
      <c r="E64" s="24"/>
      <c r="F64" s="25"/>
      <c r="G64" s="43"/>
      <c r="H64" s="25"/>
      <c r="I64" s="24"/>
      <c r="J64" s="44" t="str">
        <f t="shared" si="1"/>
        <v/>
      </c>
      <c r="K64" s="24"/>
      <c r="L64" s="24"/>
      <c r="M64" s="26">
        <f t="shared" si="2"/>
        <v>0</v>
      </c>
      <c r="N64" s="45" t="str">
        <f t="shared" si="3"/>
        <v/>
      </c>
    </row>
    <row r="65" spans="1:14" ht="18" customHeight="1" x14ac:dyDescent="0.3">
      <c r="A65" s="28"/>
      <c r="B65" s="25"/>
      <c r="C65" s="26" t="str">
        <f t="shared" si="0"/>
        <v/>
      </c>
      <c r="D65" s="24"/>
      <c r="E65" s="24"/>
      <c r="F65" s="25"/>
      <c r="G65" s="43"/>
      <c r="H65" s="25"/>
      <c r="I65" s="24"/>
      <c r="J65" s="44" t="str">
        <f t="shared" si="1"/>
        <v/>
      </c>
      <c r="K65" s="24"/>
      <c r="L65" s="24"/>
      <c r="M65" s="26">
        <f t="shared" si="2"/>
        <v>0</v>
      </c>
      <c r="N65" s="45" t="str">
        <f t="shared" si="3"/>
        <v/>
      </c>
    </row>
    <row r="66" spans="1:14" ht="18" customHeight="1" x14ac:dyDescent="0.3">
      <c r="A66" s="28"/>
      <c r="B66" s="25"/>
      <c r="C66" s="26" t="str">
        <f t="shared" si="0"/>
        <v/>
      </c>
      <c r="D66" s="24"/>
      <c r="E66" s="24"/>
      <c r="F66" s="25"/>
      <c r="G66" s="43"/>
      <c r="H66" s="25"/>
      <c r="I66" s="24"/>
      <c r="J66" s="44" t="str">
        <f t="shared" si="1"/>
        <v/>
      </c>
      <c r="K66" s="24"/>
      <c r="L66" s="24"/>
      <c r="M66" s="26">
        <f t="shared" si="2"/>
        <v>0</v>
      </c>
      <c r="N66" s="45" t="str">
        <f t="shared" si="3"/>
        <v/>
      </c>
    </row>
    <row r="67" spans="1:14" ht="18" customHeight="1" x14ac:dyDescent="0.3">
      <c r="A67" s="28"/>
      <c r="B67" s="25"/>
      <c r="C67" s="26" t="str">
        <f t="shared" si="0"/>
        <v/>
      </c>
      <c r="D67" s="24"/>
      <c r="E67" s="24"/>
      <c r="F67" s="25"/>
      <c r="G67" s="43"/>
      <c r="H67" s="25"/>
      <c r="I67" s="24"/>
      <c r="J67" s="44" t="str">
        <f t="shared" si="1"/>
        <v/>
      </c>
      <c r="K67" s="24"/>
      <c r="L67" s="24"/>
      <c r="M67" s="26">
        <f t="shared" si="2"/>
        <v>0</v>
      </c>
      <c r="N67" s="45" t="str">
        <f t="shared" si="3"/>
        <v/>
      </c>
    </row>
    <row r="68" spans="1:14" ht="18" customHeight="1" x14ac:dyDescent="0.3">
      <c r="A68" s="28"/>
      <c r="B68" s="25"/>
      <c r="C68" s="26" t="str">
        <f t="shared" si="0"/>
        <v/>
      </c>
      <c r="D68" s="24"/>
      <c r="E68" s="24"/>
      <c r="F68" s="25"/>
      <c r="G68" s="43"/>
      <c r="H68" s="25"/>
      <c r="I68" s="24"/>
      <c r="J68" s="44" t="str">
        <f t="shared" si="1"/>
        <v/>
      </c>
      <c r="K68" s="24"/>
      <c r="L68" s="24"/>
      <c r="M68" s="26">
        <f t="shared" si="2"/>
        <v>0</v>
      </c>
      <c r="N68" s="45" t="str">
        <f t="shared" si="3"/>
        <v/>
      </c>
    </row>
    <row r="69" spans="1:14" ht="18" customHeight="1" x14ac:dyDescent="0.3">
      <c r="A69" s="28"/>
      <c r="B69" s="25"/>
      <c r="C69" s="26" t="str">
        <f t="shared" si="0"/>
        <v/>
      </c>
      <c r="D69" s="24"/>
      <c r="E69" s="24"/>
      <c r="F69" s="25"/>
      <c r="G69" s="43"/>
      <c r="H69" s="25"/>
      <c r="I69" s="24"/>
      <c r="J69" s="44" t="str">
        <f t="shared" si="1"/>
        <v/>
      </c>
      <c r="K69" s="24"/>
      <c r="L69" s="24"/>
      <c r="M69" s="26">
        <f t="shared" si="2"/>
        <v>0</v>
      </c>
      <c r="N69" s="45" t="str">
        <f t="shared" si="3"/>
        <v/>
      </c>
    </row>
    <row r="70" spans="1:14" ht="18" customHeight="1" x14ac:dyDescent="0.3">
      <c r="A70" s="28"/>
      <c r="B70" s="25"/>
      <c r="C70" s="26" t="str">
        <f t="shared" ref="C70:C133" si="4">IF(B70="","",IFERROR(INDEX(People_Name,MATCH(B70,People_ID,0)),"غير موجود في الموظفين"))</f>
        <v/>
      </c>
      <c r="D70" s="24"/>
      <c r="E70" s="24"/>
      <c r="F70" s="25"/>
      <c r="G70" s="43"/>
      <c r="H70" s="25"/>
      <c r="I70" s="24"/>
      <c r="J70" s="44" t="str">
        <f t="shared" ref="J70:J133" si="5">IF(M70&lt;&gt;1,"",IF(N70=DATE(9999,12,31),"لا تنتهي",N70))</f>
        <v/>
      </c>
      <c r="K70" s="24"/>
      <c r="L70" s="24"/>
      <c r="M70" s="26">
        <f t="shared" ref="M70:M133" si="6">IF(OR(A70="",B70="",D70="",H70="راسب"),0,IF(OR(H70="ناجح",F70="نعم"),1,0))</f>
        <v>0</v>
      </c>
      <c r="N70" s="45" t="str">
        <f t="shared" ref="N70:N133" si="7">IF(M70&lt;&gt;1,"",IF(IFERROR(INDEX(CourseValidity,MATCH(D70,CourseList,0)),0)=0,DATE(9999,12,31),EDATE(A70,IFERROR(INDEX(CourseValidity,MATCH(D70,CourseList,0)),0))))</f>
        <v/>
      </c>
    </row>
    <row r="71" spans="1:14" ht="18" customHeight="1" x14ac:dyDescent="0.3">
      <c r="A71" s="28"/>
      <c r="B71" s="25"/>
      <c r="C71" s="26" t="str">
        <f t="shared" si="4"/>
        <v/>
      </c>
      <c r="D71" s="24"/>
      <c r="E71" s="24"/>
      <c r="F71" s="25"/>
      <c r="G71" s="43"/>
      <c r="H71" s="25"/>
      <c r="I71" s="24"/>
      <c r="J71" s="44" t="str">
        <f t="shared" si="5"/>
        <v/>
      </c>
      <c r="K71" s="24"/>
      <c r="L71" s="24"/>
      <c r="M71" s="26">
        <f t="shared" si="6"/>
        <v>0</v>
      </c>
      <c r="N71" s="45" t="str">
        <f t="shared" si="7"/>
        <v/>
      </c>
    </row>
    <row r="72" spans="1:14" ht="18" customHeight="1" x14ac:dyDescent="0.3">
      <c r="A72" s="28"/>
      <c r="B72" s="25"/>
      <c r="C72" s="26" t="str">
        <f t="shared" si="4"/>
        <v/>
      </c>
      <c r="D72" s="24"/>
      <c r="E72" s="24"/>
      <c r="F72" s="25"/>
      <c r="G72" s="43"/>
      <c r="H72" s="25"/>
      <c r="I72" s="24"/>
      <c r="J72" s="44" t="str">
        <f t="shared" si="5"/>
        <v/>
      </c>
      <c r="K72" s="24"/>
      <c r="L72" s="24"/>
      <c r="M72" s="26">
        <f t="shared" si="6"/>
        <v>0</v>
      </c>
      <c r="N72" s="45" t="str">
        <f t="shared" si="7"/>
        <v/>
      </c>
    </row>
    <row r="73" spans="1:14" ht="18" customHeight="1" x14ac:dyDescent="0.3">
      <c r="A73" s="28"/>
      <c r="B73" s="25"/>
      <c r="C73" s="26" t="str">
        <f t="shared" si="4"/>
        <v/>
      </c>
      <c r="D73" s="24"/>
      <c r="E73" s="24"/>
      <c r="F73" s="25"/>
      <c r="G73" s="43"/>
      <c r="H73" s="25"/>
      <c r="I73" s="24"/>
      <c r="J73" s="44" t="str">
        <f t="shared" si="5"/>
        <v/>
      </c>
      <c r="K73" s="24"/>
      <c r="L73" s="24"/>
      <c r="M73" s="26">
        <f t="shared" si="6"/>
        <v>0</v>
      </c>
      <c r="N73" s="45" t="str">
        <f t="shared" si="7"/>
        <v/>
      </c>
    </row>
    <row r="74" spans="1:14" ht="18" customHeight="1" x14ac:dyDescent="0.3">
      <c r="A74" s="28"/>
      <c r="B74" s="25"/>
      <c r="C74" s="26" t="str">
        <f t="shared" si="4"/>
        <v/>
      </c>
      <c r="D74" s="24"/>
      <c r="E74" s="24"/>
      <c r="F74" s="25"/>
      <c r="G74" s="43"/>
      <c r="H74" s="25"/>
      <c r="I74" s="24"/>
      <c r="J74" s="44" t="str">
        <f t="shared" si="5"/>
        <v/>
      </c>
      <c r="K74" s="24"/>
      <c r="L74" s="24"/>
      <c r="M74" s="26">
        <f t="shared" si="6"/>
        <v>0</v>
      </c>
      <c r="N74" s="45" t="str">
        <f t="shared" si="7"/>
        <v/>
      </c>
    </row>
    <row r="75" spans="1:14" ht="18" customHeight="1" x14ac:dyDescent="0.3">
      <c r="A75" s="28"/>
      <c r="B75" s="25"/>
      <c r="C75" s="26" t="str">
        <f t="shared" si="4"/>
        <v/>
      </c>
      <c r="D75" s="24"/>
      <c r="E75" s="24"/>
      <c r="F75" s="25"/>
      <c r="G75" s="43"/>
      <c r="H75" s="25"/>
      <c r="I75" s="24"/>
      <c r="J75" s="44" t="str">
        <f t="shared" si="5"/>
        <v/>
      </c>
      <c r="K75" s="24"/>
      <c r="L75" s="24"/>
      <c r="M75" s="26">
        <f t="shared" si="6"/>
        <v>0</v>
      </c>
      <c r="N75" s="45" t="str">
        <f t="shared" si="7"/>
        <v/>
      </c>
    </row>
    <row r="76" spans="1:14" ht="18" customHeight="1" x14ac:dyDescent="0.3">
      <c r="A76" s="28"/>
      <c r="B76" s="25"/>
      <c r="C76" s="26" t="str">
        <f t="shared" si="4"/>
        <v/>
      </c>
      <c r="D76" s="24"/>
      <c r="E76" s="24"/>
      <c r="F76" s="25"/>
      <c r="G76" s="43"/>
      <c r="H76" s="25"/>
      <c r="I76" s="24"/>
      <c r="J76" s="44" t="str">
        <f t="shared" si="5"/>
        <v/>
      </c>
      <c r="K76" s="24"/>
      <c r="L76" s="24"/>
      <c r="M76" s="26">
        <f t="shared" si="6"/>
        <v>0</v>
      </c>
      <c r="N76" s="45" t="str">
        <f t="shared" si="7"/>
        <v/>
      </c>
    </row>
    <row r="77" spans="1:14" ht="18" customHeight="1" x14ac:dyDescent="0.3">
      <c r="A77" s="28"/>
      <c r="B77" s="25"/>
      <c r="C77" s="26" t="str">
        <f t="shared" si="4"/>
        <v/>
      </c>
      <c r="D77" s="24"/>
      <c r="E77" s="24"/>
      <c r="F77" s="25"/>
      <c r="G77" s="43"/>
      <c r="H77" s="25"/>
      <c r="I77" s="24"/>
      <c r="J77" s="44" t="str">
        <f t="shared" si="5"/>
        <v/>
      </c>
      <c r="K77" s="24"/>
      <c r="L77" s="24"/>
      <c r="M77" s="26">
        <f t="shared" si="6"/>
        <v>0</v>
      </c>
      <c r="N77" s="45" t="str">
        <f t="shared" si="7"/>
        <v/>
      </c>
    </row>
    <row r="78" spans="1:14" ht="18" customHeight="1" x14ac:dyDescent="0.3">
      <c r="A78" s="28"/>
      <c r="B78" s="25"/>
      <c r="C78" s="26" t="str">
        <f t="shared" si="4"/>
        <v/>
      </c>
      <c r="D78" s="24"/>
      <c r="E78" s="24"/>
      <c r="F78" s="25"/>
      <c r="G78" s="43"/>
      <c r="H78" s="25"/>
      <c r="I78" s="24"/>
      <c r="J78" s="44" t="str">
        <f t="shared" si="5"/>
        <v/>
      </c>
      <c r="K78" s="24"/>
      <c r="L78" s="24"/>
      <c r="M78" s="26">
        <f t="shared" si="6"/>
        <v>0</v>
      </c>
      <c r="N78" s="45" t="str">
        <f t="shared" si="7"/>
        <v/>
      </c>
    </row>
    <row r="79" spans="1:14" ht="18" customHeight="1" x14ac:dyDescent="0.3">
      <c r="A79" s="28"/>
      <c r="B79" s="25"/>
      <c r="C79" s="26" t="str">
        <f t="shared" si="4"/>
        <v/>
      </c>
      <c r="D79" s="24"/>
      <c r="E79" s="24"/>
      <c r="F79" s="25"/>
      <c r="G79" s="43"/>
      <c r="H79" s="25"/>
      <c r="I79" s="24"/>
      <c r="J79" s="44" t="str">
        <f t="shared" si="5"/>
        <v/>
      </c>
      <c r="K79" s="24"/>
      <c r="L79" s="24"/>
      <c r="M79" s="26">
        <f t="shared" si="6"/>
        <v>0</v>
      </c>
      <c r="N79" s="45" t="str">
        <f t="shared" si="7"/>
        <v/>
      </c>
    </row>
    <row r="80" spans="1:14" ht="18" customHeight="1" x14ac:dyDescent="0.3">
      <c r="A80" s="28"/>
      <c r="B80" s="25"/>
      <c r="C80" s="26" t="str">
        <f t="shared" si="4"/>
        <v/>
      </c>
      <c r="D80" s="24"/>
      <c r="E80" s="24"/>
      <c r="F80" s="25"/>
      <c r="G80" s="43"/>
      <c r="H80" s="25"/>
      <c r="I80" s="24"/>
      <c r="J80" s="44" t="str">
        <f t="shared" si="5"/>
        <v/>
      </c>
      <c r="K80" s="24"/>
      <c r="L80" s="24"/>
      <c r="M80" s="26">
        <f t="shared" si="6"/>
        <v>0</v>
      </c>
      <c r="N80" s="45" t="str">
        <f t="shared" si="7"/>
        <v/>
      </c>
    </row>
    <row r="81" spans="1:14" ht="18" customHeight="1" x14ac:dyDescent="0.3">
      <c r="A81" s="28"/>
      <c r="B81" s="25"/>
      <c r="C81" s="26" t="str">
        <f t="shared" si="4"/>
        <v/>
      </c>
      <c r="D81" s="24"/>
      <c r="E81" s="24"/>
      <c r="F81" s="25"/>
      <c r="G81" s="43"/>
      <c r="H81" s="25"/>
      <c r="I81" s="24"/>
      <c r="J81" s="44" t="str">
        <f t="shared" si="5"/>
        <v/>
      </c>
      <c r="K81" s="24"/>
      <c r="L81" s="24"/>
      <c r="M81" s="26">
        <f t="shared" si="6"/>
        <v>0</v>
      </c>
      <c r="N81" s="45" t="str">
        <f t="shared" si="7"/>
        <v/>
      </c>
    </row>
    <row r="82" spans="1:14" ht="18" customHeight="1" x14ac:dyDescent="0.3">
      <c r="A82" s="28"/>
      <c r="B82" s="25"/>
      <c r="C82" s="26" t="str">
        <f t="shared" si="4"/>
        <v/>
      </c>
      <c r="D82" s="24"/>
      <c r="E82" s="24"/>
      <c r="F82" s="25"/>
      <c r="G82" s="43"/>
      <c r="H82" s="25"/>
      <c r="I82" s="24"/>
      <c r="J82" s="44" t="str">
        <f t="shared" si="5"/>
        <v/>
      </c>
      <c r="K82" s="24"/>
      <c r="L82" s="24"/>
      <c r="M82" s="26">
        <f t="shared" si="6"/>
        <v>0</v>
      </c>
      <c r="N82" s="45" t="str">
        <f t="shared" si="7"/>
        <v/>
      </c>
    </row>
    <row r="83" spans="1:14" ht="18" customHeight="1" x14ac:dyDescent="0.3">
      <c r="A83" s="28"/>
      <c r="B83" s="25"/>
      <c r="C83" s="26" t="str">
        <f t="shared" si="4"/>
        <v/>
      </c>
      <c r="D83" s="24"/>
      <c r="E83" s="24"/>
      <c r="F83" s="25"/>
      <c r="G83" s="43"/>
      <c r="H83" s="25"/>
      <c r="I83" s="24"/>
      <c r="J83" s="44" t="str">
        <f t="shared" si="5"/>
        <v/>
      </c>
      <c r="K83" s="24"/>
      <c r="L83" s="24"/>
      <c r="M83" s="26">
        <f t="shared" si="6"/>
        <v>0</v>
      </c>
      <c r="N83" s="45" t="str">
        <f t="shared" si="7"/>
        <v/>
      </c>
    </row>
    <row r="84" spans="1:14" ht="18" customHeight="1" x14ac:dyDescent="0.3">
      <c r="A84" s="28"/>
      <c r="B84" s="25"/>
      <c r="C84" s="26" t="str">
        <f t="shared" si="4"/>
        <v/>
      </c>
      <c r="D84" s="24"/>
      <c r="E84" s="24"/>
      <c r="F84" s="25"/>
      <c r="G84" s="43"/>
      <c r="H84" s="25"/>
      <c r="I84" s="24"/>
      <c r="J84" s="44" t="str">
        <f t="shared" si="5"/>
        <v/>
      </c>
      <c r="K84" s="24"/>
      <c r="L84" s="24"/>
      <c r="M84" s="26">
        <f t="shared" si="6"/>
        <v>0</v>
      </c>
      <c r="N84" s="45" t="str">
        <f t="shared" si="7"/>
        <v/>
      </c>
    </row>
    <row r="85" spans="1:14" ht="18" customHeight="1" x14ac:dyDescent="0.3">
      <c r="A85" s="28"/>
      <c r="B85" s="25"/>
      <c r="C85" s="26" t="str">
        <f t="shared" si="4"/>
        <v/>
      </c>
      <c r="D85" s="24"/>
      <c r="E85" s="24"/>
      <c r="F85" s="25"/>
      <c r="G85" s="43"/>
      <c r="H85" s="25"/>
      <c r="I85" s="24"/>
      <c r="J85" s="44" t="str">
        <f t="shared" si="5"/>
        <v/>
      </c>
      <c r="K85" s="24"/>
      <c r="L85" s="24"/>
      <c r="M85" s="26">
        <f t="shared" si="6"/>
        <v>0</v>
      </c>
      <c r="N85" s="45" t="str">
        <f t="shared" si="7"/>
        <v/>
      </c>
    </row>
    <row r="86" spans="1:14" ht="18" customHeight="1" x14ac:dyDescent="0.3">
      <c r="A86" s="28"/>
      <c r="B86" s="25"/>
      <c r="C86" s="26" t="str">
        <f t="shared" si="4"/>
        <v/>
      </c>
      <c r="D86" s="24"/>
      <c r="E86" s="24"/>
      <c r="F86" s="25"/>
      <c r="G86" s="43"/>
      <c r="H86" s="25"/>
      <c r="I86" s="24"/>
      <c r="J86" s="44" t="str">
        <f t="shared" si="5"/>
        <v/>
      </c>
      <c r="K86" s="24"/>
      <c r="L86" s="24"/>
      <c r="M86" s="26">
        <f t="shared" si="6"/>
        <v>0</v>
      </c>
      <c r="N86" s="45" t="str">
        <f t="shared" si="7"/>
        <v/>
      </c>
    </row>
    <row r="87" spans="1:14" ht="18" customHeight="1" x14ac:dyDescent="0.3">
      <c r="A87" s="28"/>
      <c r="B87" s="25"/>
      <c r="C87" s="26" t="str">
        <f t="shared" si="4"/>
        <v/>
      </c>
      <c r="D87" s="24"/>
      <c r="E87" s="24"/>
      <c r="F87" s="25"/>
      <c r="G87" s="43"/>
      <c r="H87" s="25"/>
      <c r="I87" s="24"/>
      <c r="J87" s="44" t="str">
        <f t="shared" si="5"/>
        <v/>
      </c>
      <c r="K87" s="24"/>
      <c r="L87" s="24"/>
      <c r="M87" s="26">
        <f t="shared" si="6"/>
        <v>0</v>
      </c>
      <c r="N87" s="45" t="str">
        <f t="shared" si="7"/>
        <v/>
      </c>
    </row>
    <row r="88" spans="1:14" ht="18" customHeight="1" x14ac:dyDescent="0.3">
      <c r="A88" s="28"/>
      <c r="B88" s="25"/>
      <c r="C88" s="26" t="str">
        <f t="shared" si="4"/>
        <v/>
      </c>
      <c r="D88" s="24"/>
      <c r="E88" s="24"/>
      <c r="F88" s="25"/>
      <c r="G88" s="43"/>
      <c r="H88" s="25"/>
      <c r="I88" s="24"/>
      <c r="J88" s="44" t="str">
        <f t="shared" si="5"/>
        <v/>
      </c>
      <c r="K88" s="24"/>
      <c r="L88" s="24"/>
      <c r="M88" s="26">
        <f t="shared" si="6"/>
        <v>0</v>
      </c>
      <c r="N88" s="45" t="str">
        <f t="shared" si="7"/>
        <v/>
      </c>
    </row>
    <row r="89" spans="1:14" ht="18" customHeight="1" x14ac:dyDescent="0.3">
      <c r="A89" s="28"/>
      <c r="B89" s="25"/>
      <c r="C89" s="26" t="str">
        <f t="shared" si="4"/>
        <v/>
      </c>
      <c r="D89" s="24"/>
      <c r="E89" s="24"/>
      <c r="F89" s="25"/>
      <c r="G89" s="43"/>
      <c r="H89" s="25"/>
      <c r="I89" s="24"/>
      <c r="J89" s="44" t="str">
        <f t="shared" si="5"/>
        <v/>
      </c>
      <c r="K89" s="24"/>
      <c r="L89" s="24"/>
      <c r="M89" s="26">
        <f t="shared" si="6"/>
        <v>0</v>
      </c>
      <c r="N89" s="45" t="str">
        <f t="shared" si="7"/>
        <v/>
      </c>
    </row>
    <row r="90" spans="1:14" ht="18" customHeight="1" x14ac:dyDescent="0.3">
      <c r="A90" s="28"/>
      <c r="B90" s="25"/>
      <c r="C90" s="26" t="str">
        <f t="shared" si="4"/>
        <v/>
      </c>
      <c r="D90" s="24"/>
      <c r="E90" s="24"/>
      <c r="F90" s="25"/>
      <c r="G90" s="43"/>
      <c r="H90" s="25"/>
      <c r="I90" s="24"/>
      <c r="J90" s="44" t="str">
        <f t="shared" si="5"/>
        <v/>
      </c>
      <c r="K90" s="24"/>
      <c r="L90" s="24"/>
      <c r="M90" s="26">
        <f t="shared" si="6"/>
        <v>0</v>
      </c>
      <c r="N90" s="45" t="str">
        <f t="shared" si="7"/>
        <v/>
      </c>
    </row>
    <row r="91" spans="1:14" ht="18" customHeight="1" x14ac:dyDescent="0.3">
      <c r="A91" s="28"/>
      <c r="B91" s="25"/>
      <c r="C91" s="26" t="str">
        <f t="shared" si="4"/>
        <v/>
      </c>
      <c r="D91" s="24"/>
      <c r="E91" s="24"/>
      <c r="F91" s="25"/>
      <c r="G91" s="43"/>
      <c r="H91" s="25"/>
      <c r="I91" s="24"/>
      <c r="J91" s="44" t="str">
        <f t="shared" si="5"/>
        <v/>
      </c>
      <c r="K91" s="24"/>
      <c r="L91" s="24"/>
      <c r="M91" s="26">
        <f t="shared" si="6"/>
        <v>0</v>
      </c>
      <c r="N91" s="45" t="str">
        <f t="shared" si="7"/>
        <v/>
      </c>
    </row>
    <row r="92" spans="1:14" ht="18" customHeight="1" x14ac:dyDescent="0.3">
      <c r="A92" s="28"/>
      <c r="B92" s="25"/>
      <c r="C92" s="26" t="str">
        <f t="shared" si="4"/>
        <v/>
      </c>
      <c r="D92" s="24"/>
      <c r="E92" s="24"/>
      <c r="F92" s="25"/>
      <c r="G92" s="43"/>
      <c r="H92" s="25"/>
      <c r="I92" s="24"/>
      <c r="J92" s="44" t="str">
        <f t="shared" si="5"/>
        <v/>
      </c>
      <c r="K92" s="24"/>
      <c r="L92" s="24"/>
      <c r="M92" s="26">
        <f t="shared" si="6"/>
        <v>0</v>
      </c>
      <c r="N92" s="45" t="str">
        <f t="shared" si="7"/>
        <v/>
      </c>
    </row>
    <row r="93" spans="1:14" ht="18" customHeight="1" x14ac:dyDescent="0.3">
      <c r="A93" s="28"/>
      <c r="B93" s="25"/>
      <c r="C93" s="26" t="str">
        <f t="shared" si="4"/>
        <v/>
      </c>
      <c r="D93" s="24"/>
      <c r="E93" s="24"/>
      <c r="F93" s="25"/>
      <c r="G93" s="43"/>
      <c r="H93" s="25"/>
      <c r="I93" s="24"/>
      <c r="J93" s="44" t="str">
        <f t="shared" si="5"/>
        <v/>
      </c>
      <c r="K93" s="24"/>
      <c r="L93" s="24"/>
      <c r="M93" s="26">
        <f t="shared" si="6"/>
        <v>0</v>
      </c>
      <c r="N93" s="45" t="str">
        <f t="shared" si="7"/>
        <v/>
      </c>
    </row>
    <row r="94" spans="1:14" ht="18" customHeight="1" x14ac:dyDescent="0.3">
      <c r="A94" s="28"/>
      <c r="B94" s="25"/>
      <c r="C94" s="26" t="str">
        <f t="shared" si="4"/>
        <v/>
      </c>
      <c r="D94" s="24"/>
      <c r="E94" s="24"/>
      <c r="F94" s="25"/>
      <c r="G94" s="43"/>
      <c r="H94" s="25"/>
      <c r="I94" s="24"/>
      <c r="J94" s="44" t="str">
        <f t="shared" si="5"/>
        <v/>
      </c>
      <c r="K94" s="24"/>
      <c r="L94" s="24"/>
      <c r="M94" s="26">
        <f t="shared" si="6"/>
        <v>0</v>
      </c>
      <c r="N94" s="45" t="str">
        <f t="shared" si="7"/>
        <v/>
      </c>
    </row>
    <row r="95" spans="1:14" ht="18" customHeight="1" x14ac:dyDescent="0.3">
      <c r="A95" s="28"/>
      <c r="B95" s="25"/>
      <c r="C95" s="26" t="str">
        <f t="shared" si="4"/>
        <v/>
      </c>
      <c r="D95" s="24"/>
      <c r="E95" s="24"/>
      <c r="F95" s="25"/>
      <c r="G95" s="43"/>
      <c r="H95" s="25"/>
      <c r="I95" s="24"/>
      <c r="J95" s="44" t="str">
        <f t="shared" si="5"/>
        <v/>
      </c>
      <c r="K95" s="24"/>
      <c r="L95" s="24"/>
      <c r="M95" s="26">
        <f t="shared" si="6"/>
        <v>0</v>
      </c>
      <c r="N95" s="45" t="str">
        <f t="shared" si="7"/>
        <v/>
      </c>
    </row>
    <row r="96" spans="1:14" ht="18" customHeight="1" x14ac:dyDescent="0.3">
      <c r="A96" s="28"/>
      <c r="B96" s="25"/>
      <c r="C96" s="26" t="str">
        <f t="shared" si="4"/>
        <v/>
      </c>
      <c r="D96" s="24"/>
      <c r="E96" s="24"/>
      <c r="F96" s="25"/>
      <c r="G96" s="43"/>
      <c r="H96" s="25"/>
      <c r="I96" s="24"/>
      <c r="J96" s="44" t="str">
        <f t="shared" si="5"/>
        <v/>
      </c>
      <c r="K96" s="24"/>
      <c r="L96" s="24"/>
      <c r="M96" s="26">
        <f t="shared" si="6"/>
        <v>0</v>
      </c>
      <c r="N96" s="45" t="str">
        <f t="shared" si="7"/>
        <v/>
      </c>
    </row>
    <row r="97" spans="1:14" ht="18" customHeight="1" x14ac:dyDescent="0.3">
      <c r="A97" s="28"/>
      <c r="B97" s="25"/>
      <c r="C97" s="26" t="str">
        <f t="shared" si="4"/>
        <v/>
      </c>
      <c r="D97" s="24"/>
      <c r="E97" s="24"/>
      <c r="F97" s="25"/>
      <c r="G97" s="43"/>
      <c r="H97" s="25"/>
      <c r="I97" s="24"/>
      <c r="J97" s="44" t="str">
        <f t="shared" si="5"/>
        <v/>
      </c>
      <c r="K97" s="24"/>
      <c r="L97" s="24"/>
      <c r="M97" s="26">
        <f t="shared" si="6"/>
        <v>0</v>
      </c>
      <c r="N97" s="45" t="str">
        <f t="shared" si="7"/>
        <v/>
      </c>
    </row>
    <row r="98" spans="1:14" ht="18" customHeight="1" x14ac:dyDescent="0.3">
      <c r="A98" s="28"/>
      <c r="B98" s="25"/>
      <c r="C98" s="26" t="str">
        <f t="shared" si="4"/>
        <v/>
      </c>
      <c r="D98" s="24"/>
      <c r="E98" s="24"/>
      <c r="F98" s="25"/>
      <c r="G98" s="43"/>
      <c r="H98" s="25"/>
      <c r="I98" s="24"/>
      <c r="J98" s="44" t="str">
        <f t="shared" si="5"/>
        <v/>
      </c>
      <c r="K98" s="24"/>
      <c r="L98" s="24"/>
      <c r="M98" s="26">
        <f t="shared" si="6"/>
        <v>0</v>
      </c>
      <c r="N98" s="45" t="str">
        <f t="shared" si="7"/>
        <v/>
      </c>
    </row>
    <row r="99" spans="1:14" ht="18" customHeight="1" x14ac:dyDescent="0.3">
      <c r="A99" s="28"/>
      <c r="B99" s="25"/>
      <c r="C99" s="26" t="str">
        <f t="shared" si="4"/>
        <v/>
      </c>
      <c r="D99" s="24"/>
      <c r="E99" s="24"/>
      <c r="F99" s="25"/>
      <c r="G99" s="43"/>
      <c r="H99" s="25"/>
      <c r="I99" s="24"/>
      <c r="J99" s="44" t="str">
        <f t="shared" si="5"/>
        <v/>
      </c>
      <c r="K99" s="24"/>
      <c r="L99" s="24"/>
      <c r="M99" s="26">
        <f t="shared" si="6"/>
        <v>0</v>
      </c>
      <c r="N99" s="45" t="str">
        <f t="shared" si="7"/>
        <v/>
      </c>
    </row>
    <row r="100" spans="1:14" ht="18" customHeight="1" x14ac:dyDescent="0.3">
      <c r="A100" s="28"/>
      <c r="B100" s="25"/>
      <c r="C100" s="26" t="str">
        <f t="shared" si="4"/>
        <v/>
      </c>
      <c r="D100" s="24"/>
      <c r="E100" s="24"/>
      <c r="F100" s="25"/>
      <c r="G100" s="43"/>
      <c r="H100" s="25"/>
      <c r="I100" s="24"/>
      <c r="J100" s="44" t="str">
        <f t="shared" si="5"/>
        <v/>
      </c>
      <c r="K100" s="24"/>
      <c r="L100" s="24"/>
      <c r="M100" s="26">
        <f t="shared" si="6"/>
        <v>0</v>
      </c>
      <c r="N100" s="45" t="str">
        <f t="shared" si="7"/>
        <v/>
      </c>
    </row>
    <row r="101" spans="1:14" ht="18" customHeight="1" x14ac:dyDescent="0.3">
      <c r="A101" s="28"/>
      <c r="B101" s="25"/>
      <c r="C101" s="26" t="str">
        <f t="shared" si="4"/>
        <v/>
      </c>
      <c r="D101" s="24"/>
      <c r="E101" s="24"/>
      <c r="F101" s="25"/>
      <c r="G101" s="43"/>
      <c r="H101" s="25"/>
      <c r="I101" s="24"/>
      <c r="J101" s="44" t="str">
        <f t="shared" si="5"/>
        <v/>
      </c>
      <c r="K101" s="24"/>
      <c r="L101" s="24"/>
      <c r="M101" s="26">
        <f t="shared" si="6"/>
        <v>0</v>
      </c>
      <c r="N101" s="45" t="str">
        <f t="shared" si="7"/>
        <v/>
      </c>
    </row>
    <row r="102" spans="1:14" ht="18" customHeight="1" x14ac:dyDescent="0.3">
      <c r="A102" s="28"/>
      <c r="B102" s="25"/>
      <c r="C102" s="26" t="str">
        <f t="shared" si="4"/>
        <v/>
      </c>
      <c r="D102" s="24"/>
      <c r="E102" s="24"/>
      <c r="F102" s="25"/>
      <c r="G102" s="43"/>
      <c r="H102" s="25"/>
      <c r="I102" s="24"/>
      <c r="J102" s="44" t="str">
        <f t="shared" si="5"/>
        <v/>
      </c>
      <c r="K102" s="24"/>
      <c r="L102" s="24"/>
      <c r="M102" s="26">
        <f t="shared" si="6"/>
        <v>0</v>
      </c>
      <c r="N102" s="45" t="str">
        <f t="shared" si="7"/>
        <v/>
      </c>
    </row>
    <row r="103" spans="1:14" ht="18" customHeight="1" x14ac:dyDescent="0.3">
      <c r="A103" s="28"/>
      <c r="B103" s="25"/>
      <c r="C103" s="26" t="str">
        <f t="shared" si="4"/>
        <v/>
      </c>
      <c r="D103" s="24"/>
      <c r="E103" s="24"/>
      <c r="F103" s="25"/>
      <c r="G103" s="43"/>
      <c r="H103" s="25"/>
      <c r="I103" s="24"/>
      <c r="J103" s="44" t="str">
        <f t="shared" si="5"/>
        <v/>
      </c>
      <c r="K103" s="24"/>
      <c r="L103" s="24"/>
      <c r="M103" s="26">
        <f t="shared" si="6"/>
        <v>0</v>
      </c>
      <c r="N103" s="45" t="str">
        <f t="shared" si="7"/>
        <v/>
      </c>
    </row>
    <row r="104" spans="1:14" ht="18" customHeight="1" x14ac:dyDescent="0.3">
      <c r="A104" s="28"/>
      <c r="B104" s="25"/>
      <c r="C104" s="26" t="str">
        <f t="shared" si="4"/>
        <v/>
      </c>
      <c r="D104" s="24"/>
      <c r="E104" s="24"/>
      <c r="F104" s="25"/>
      <c r="G104" s="43"/>
      <c r="H104" s="25"/>
      <c r="I104" s="24"/>
      <c r="J104" s="44" t="str">
        <f t="shared" si="5"/>
        <v/>
      </c>
      <c r="K104" s="24"/>
      <c r="L104" s="24"/>
      <c r="M104" s="26">
        <f t="shared" si="6"/>
        <v>0</v>
      </c>
      <c r="N104" s="45" t="str">
        <f t="shared" si="7"/>
        <v/>
      </c>
    </row>
    <row r="105" spans="1:14" ht="18" customHeight="1" x14ac:dyDescent="0.3">
      <c r="A105" s="28"/>
      <c r="B105" s="25"/>
      <c r="C105" s="26" t="str">
        <f t="shared" si="4"/>
        <v/>
      </c>
      <c r="D105" s="24"/>
      <c r="E105" s="24"/>
      <c r="F105" s="25"/>
      <c r="G105" s="43"/>
      <c r="H105" s="25"/>
      <c r="I105" s="24"/>
      <c r="J105" s="44" t="str">
        <f t="shared" si="5"/>
        <v/>
      </c>
      <c r="K105" s="24"/>
      <c r="L105" s="24"/>
      <c r="M105" s="26">
        <f t="shared" si="6"/>
        <v>0</v>
      </c>
      <c r="N105" s="45" t="str">
        <f t="shared" si="7"/>
        <v/>
      </c>
    </row>
    <row r="106" spans="1:14" ht="18" customHeight="1" x14ac:dyDescent="0.3">
      <c r="A106" s="28"/>
      <c r="B106" s="25"/>
      <c r="C106" s="26" t="str">
        <f t="shared" si="4"/>
        <v/>
      </c>
      <c r="D106" s="24"/>
      <c r="E106" s="24"/>
      <c r="F106" s="25"/>
      <c r="G106" s="43"/>
      <c r="H106" s="25"/>
      <c r="I106" s="24"/>
      <c r="J106" s="44" t="str">
        <f t="shared" si="5"/>
        <v/>
      </c>
      <c r="K106" s="24"/>
      <c r="L106" s="24"/>
      <c r="M106" s="26">
        <f t="shared" si="6"/>
        <v>0</v>
      </c>
      <c r="N106" s="45" t="str">
        <f t="shared" si="7"/>
        <v/>
      </c>
    </row>
    <row r="107" spans="1:14" ht="18" customHeight="1" x14ac:dyDescent="0.3">
      <c r="A107" s="28"/>
      <c r="B107" s="25"/>
      <c r="C107" s="26" t="str">
        <f t="shared" si="4"/>
        <v/>
      </c>
      <c r="D107" s="24"/>
      <c r="E107" s="24"/>
      <c r="F107" s="25"/>
      <c r="G107" s="43"/>
      <c r="H107" s="25"/>
      <c r="I107" s="24"/>
      <c r="J107" s="44" t="str">
        <f t="shared" si="5"/>
        <v/>
      </c>
      <c r="K107" s="24"/>
      <c r="L107" s="24"/>
      <c r="M107" s="26">
        <f t="shared" si="6"/>
        <v>0</v>
      </c>
      <c r="N107" s="45" t="str">
        <f t="shared" si="7"/>
        <v/>
      </c>
    </row>
    <row r="108" spans="1:14" ht="18" customHeight="1" x14ac:dyDescent="0.3">
      <c r="A108" s="28"/>
      <c r="B108" s="25"/>
      <c r="C108" s="26" t="str">
        <f t="shared" si="4"/>
        <v/>
      </c>
      <c r="D108" s="24"/>
      <c r="E108" s="24"/>
      <c r="F108" s="25"/>
      <c r="G108" s="43"/>
      <c r="H108" s="25"/>
      <c r="I108" s="24"/>
      <c r="J108" s="44" t="str">
        <f t="shared" si="5"/>
        <v/>
      </c>
      <c r="K108" s="24"/>
      <c r="L108" s="24"/>
      <c r="M108" s="26">
        <f t="shared" si="6"/>
        <v>0</v>
      </c>
      <c r="N108" s="45" t="str">
        <f t="shared" si="7"/>
        <v/>
      </c>
    </row>
    <row r="109" spans="1:14" ht="18" customHeight="1" x14ac:dyDescent="0.3">
      <c r="A109" s="28"/>
      <c r="B109" s="25"/>
      <c r="C109" s="26" t="str">
        <f t="shared" si="4"/>
        <v/>
      </c>
      <c r="D109" s="24"/>
      <c r="E109" s="24"/>
      <c r="F109" s="25"/>
      <c r="G109" s="43"/>
      <c r="H109" s="25"/>
      <c r="I109" s="24"/>
      <c r="J109" s="44" t="str">
        <f t="shared" si="5"/>
        <v/>
      </c>
      <c r="K109" s="24"/>
      <c r="L109" s="24"/>
      <c r="M109" s="26">
        <f t="shared" si="6"/>
        <v>0</v>
      </c>
      <c r="N109" s="45" t="str">
        <f t="shared" si="7"/>
        <v/>
      </c>
    </row>
    <row r="110" spans="1:14" ht="18" customHeight="1" x14ac:dyDescent="0.3">
      <c r="A110" s="28"/>
      <c r="B110" s="25"/>
      <c r="C110" s="26" t="str">
        <f t="shared" si="4"/>
        <v/>
      </c>
      <c r="D110" s="24"/>
      <c r="E110" s="24"/>
      <c r="F110" s="25"/>
      <c r="G110" s="43"/>
      <c r="H110" s="25"/>
      <c r="I110" s="24"/>
      <c r="J110" s="44" t="str">
        <f t="shared" si="5"/>
        <v/>
      </c>
      <c r="K110" s="24"/>
      <c r="L110" s="24"/>
      <c r="M110" s="26">
        <f t="shared" si="6"/>
        <v>0</v>
      </c>
      <c r="N110" s="45" t="str">
        <f t="shared" si="7"/>
        <v/>
      </c>
    </row>
    <row r="111" spans="1:14" ht="18" customHeight="1" x14ac:dyDescent="0.3">
      <c r="A111" s="28"/>
      <c r="B111" s="25"/>
      <c r="C111" s="26" t="str">
        <f t="shared" si="4"/>
        <v/>
      </c>
      <c r="D111" s="24"/>
      <c r="E111" s="24"/>
      <c r="F111" s="25"/>
      <c r="G111" s="43"/>
      <c r="H111" s="25"/>
      <c r="I111" s="24"/>
      <c r="J111" s="44" t="str">
        <f t="shared" si="5"/>
        <v/>
      </c>
      <c r="K111" s="24"/>
      <c r="L111" s="24"/>
      <c r="M111" s="26">
        <f t="shared" si="6"/>
        <v>0</v>
      </c>
      <c r="N111" s="45" t="str">
        <f t="shared" si="7"/>
        <v/>
      </c>
    </row>
    <row r="112" spans="1:14" ht="18" customHeight="1" x14ac:dyDescent="0.3">
      <c r="A112" s="28"/>
      <c r="B112" s="25"/>
      <c r="C112" s="26" t="str">
        <f t="shared" si="4"/>
        <v/>
      </c>
      <c r="D112" s="24"/>
      <c r="E112" s="24"/>
      <c r="F112" s="25"/>
      <c r="G112" s="43"/>
      <c r="H112" s="25"/>
      <c r="I112" s="24"/>
      <c r="J112" s="44" t="str">
        <f t="shared" si="5"/>
        <v/>
      </c>
      <c r="K112" s="24"/>
      <c r="L112" s="24"/>
      <c r="M112" s="26">
        <f t="shared" si="6"/>
        <v>0</v>
      </c>
      <c r="N112" s="45" t="str">
        <f t="shared" si="7"/>
        <v/>
      </c>
    </row>
    <row r="113" spans="1:14" ht="18" customHeight="1" x14ac:dyDescent="0.3">
      <c r="A113" s="28"/>
      <c r="B113" s="25"/>
      <c r="C113" s="26" t="str">
        <f t="shared" si="4"/>
        <v/>
      </c>
      <c r="D113" s="24"/>
      <c r="E113" s="24"/>
      <c r="F113" s="25"/>
      <c r="G113" s="43"/>
      <c r="H113" s="25"/>
      <c r="I113" s="24"/>
      <c r="J113" s="44" t="str">
        <f t="shared" si="5"/>
        <v/>
      </c>
      <c r="K113" s="24"/>
      <c r="L113" s="24"/>
      <c r="M113" s="26">
        <f t="shared" si="6"/>
        <v>0</v>
      </c>
      <c r="N113" s="45" t="str">
        <f t="shared" si="7"/>
        <v/>
      </c>
    </row>
    <row r="114" spans="1:14" ht="18" customHeight="1" x14ac:dyDescent="0.3">
      <c r="A114" s="28"/>
      <c r="B114" s="25"/>
      <c r="C114" s="26" t="str">
        <f t="shared" si="4"/>
        <v/>
      </c>
      <c r="D114" s="24"/>
      <c r="E114" s="24"/>
      <c r="F114" s="25"/>
      <c r="G114" s="43"/>
      <c r="H114" s="25"/>
      <c r="I114" s="24"/>
      <c r="J114" s="44" t="str">
        <f t="shared" si="5"/>
        <v/>
      </c>
      <c r="K114" s="24"/>
      <c r="L114" s="24"/>
      <c r="M114" s="26">
        <f t="shared" si="6"/>
        <v>0</v>
      </c>
      <c r="N114" s="45" t="str">
        <f t="shared" si="7"/>
        <v/>
      </c>
    </row>
    <row r="115" spans="1:14" ht="18" customHeight="1" x14ac:dyDescent="0.3">
      <c r="A115" s="28"/>
      <c r="B115" s="25"/>
      <c r="C115" s="26" t="str">
        <f t="shared" si="4"/>
        <v/>
      </c>
      <c r="D115" s="24"/>
      <c r="E115" s="24"/>
      <c r="F115" s="25"/>
      <c r="G115" s="43"/>
      <c r="H115" s="25"/>
      <c r="I115" s="24"/>
      <c r="J115" s="44" t="str">
        <f t="shared" si="5"/>
        <v/>
      </c>
      <c r="K115" s="24"/>
      <c r="L115" s="24"/>
      <c r="M115" s="26">
        <f t="shared" si="6"/>
        <v>0</v>
      </c>
      <c r="N115" s="45" t="str">
        <f t="shared" si="7"/>
        <v/>
      </c>
    </row>
    <row r="116" spans="1:14" ht="18" customHeight="1" x14ac:dyDescent="0.3">
      <c r="A116" s="28"/>
      <c r="B116" s="25"/>
      <c r="C116" s="26" t="str">
        <f t="shared" si="4"/>
        <v/>
      </c>
      <c r="D116" s="24"/>
      <c r="E116" s="24"/>
      <c r="F116" s="25"/>
      <c r="G116" s="43"/>
      <c r="H116" s="25"/>
      <c r="I116" s="24"/>
      <c r="J116" s="44" t="str">
        <f t="shared" si="5"/>
        <v/>
      </c>
      <c r="K116" s="24"/>
      <c r="L116" s="24"/>
      <c r="M116" s="26">
        <f t="shared" si="6"/>
        <v>0</v>
      </c>
      <c r="N116" s="45" t="str">
        <f t="shared" si="7"/>
        <v/>
      </c>
    </row>
    <row r="117" spans="1:14" ht="18" customHeight="1" x14ac:dyDescent="0.3">
      <c r="A117" s="28"/>
      <c r="B117" s="25"/>
      <c r="C117" s="26" t="str">
        <f t="shared" si="4"/>
        <v/>
      </c>
      <c r="D117" s="24"/>
      <c r="E117" s="24"/>
      <c r="F117" s="25"/>
      <c r="G117" s="43"/>
      <c r="H117" s="25"/>
      <c r="I117" s="24"/>
      <c r="J117" s="44" t="str">
        <f t="shared" si="5"/>
        <v/>
      </c>
      <c r="K117" s="24"/>
      <c r="L117" s="24"/>
      <c r="M117" s="26">
        <f t="shared" si="6"/>
        <v>0</v>
      </c>
      <c r="N117" s="45" t="str">
        <f t="shared" si="7"/>
        <v/>
      </c>
    </row>
    <row r="118" spans="1:14" ht="18" customHeight="1" x14ac:dyDescent="0.3">
      <c r="A118" s="28"/>
      <c r="B118" s="25"/>
      <c r="C118" s="26" t="str">
        <f t="shared" si="4"/>
        <v/>
      </c>
      <c r="D118" s="24"/>
      <c r="E118" s="24"/>
      <c r="F118" s="25"/>
      <c r="G118" s="43"/>
      <c r="H118" s="25"/>
      <c r="I118" s="24"/>
      <c r="J118" s="44" t="str">
        <f t="shared" si="5"/>
        <v/>
      </c>
      <c r="K118" s="24"/>
      <c r="L118" s="24"/>
      <c r="M118" s="26">
        <f t="shared" si="6"/>
        <v>0</v>
      </c>
      <c r="N118" s="45" t="str">
        <f t="shared" si="7"/>
        <v/>
      </c>
    </row>
    <row r="119" spans="1:14" ht="18" customHeight="1" x14ac:dyDescent="0.3">
      <c r="A119" s="28"/>
      <c r="B119" s="25"/>
      <c r="C119" s="26" t="str">
        <f t="shared" si="4"/>
        <v/>
      </c>
      <c r="D119" s="24"/>
      <c r="E119" s="24"/>
      <c r="F119" s="25"/>
      <c r="G119" s="43"/>
      <c r="H119" s="25"/>
      <c r="I119" s="24"/>
      <c r="J119" s="44" t="str">
        <f t="shared" si="5"/>
        <v/>
      </c>
      <c r="K119" s="24"/>
      <c r="L119" s="24"/>
      <c r="M119" s="26">
        <f t="shared" si="6"/>
        <v>0</v>
      </c>
      <c r="N119" s="45" t="str">
        <f t="shared" si="7"/>
        <v/>
      </c>
    </row>
    <row r="120" spans="1:14" ht="18" customHeight="1" x14ac:dyDescent="0.3">
      <c r="A120" s="28"/>
      <c r="B120" s="25"/>
      <c r="C120" s="26" t="str">
        <f t="shared" si="4"/>
        <v/>
      </c>
      <c r="D120" s="24"/>
      <c r="E120" s="24"/>
      <c r="F120" s="25"/>
      <c r="G120" s="43"/>
      <c r="H120" s="25"/>
      <c r="I120" s="24"/>
      <c r="J120" s="44" t="str">
        <f t="shared" si="5"/>
        <v/>
      </c>
      <c r="K120" s="24"/>
      <c r="L120" s="24"/>
      <c r="M120" s="26">
        <f t="shared" si="6"/>
        <v>0</v>
      </c>
      <c r="N120" s="45" t="str">
        <f t="shared" si="7"/>
        <v/>
      </c>
    </row>
    <row r="121" spans="1:14" ht="18" customHeight="1" x14ac:dyDescent="0.3">
      <c r="A121" s="28"/>
      <c r="B121" s="25"/>
      <c r="C121" s="26" t="str">
        <f t="shared" si="4"/>
        <v/>
      </c>
      <c r="D121" s="24"/>
      <c r="E121" s="24"/>
      <c r="F121" s="25"/>
      <c r="G121" s="43"/>
      <c r="H121" s="25"/>
      <c r="I121" s="24"/>
      <c r="J121" s="44" t="str">
        <f t="shared" si="5"/>
        <v/>
      </c>
      <c r="K121" s="24"/>
      <c r="L121" s="24"/>
      <c r="M121" s="26">
        <f t="shared" si="6"/>
        <v>0</v>
      </c>
      <c r="N121" s="45" t="str">
        <f t="shared" si="7"/>
        <v/>
      </c>
    </row>
    <row r="122" spans="1:14" ht="18" customHeight="1" x14ac:dyDescent="0.3">
      <c r="A122" s="28"/>
      <c r="B122" s="25"/>
      <c r="C122" s="26" t="str">
        <f t="shared" si="4"/>
        <v/>
      </c>
      <c r="D122" s="24"/>
      <c r="E122" s="24"/>
      <c r="F122" s="25"/>
      <c r="G122" s="43"/>
      <c r="H122" s="25"/>
      <c r="I122" s="24"/>
      <c r="J122" s="44" t="str">
        <f t="shared" si="5"/>
        <v/>
      </c>
      <c r="K122" s="24"/>
      <c r="L122" s="24"/>
      <c r="M122" s="26">
        <f t="shared" si="6"/>
        <v>0</v>
      </c>
      <c r="N122" s="45" t="str">
        <f t="shared" si="7"/>
        <v/>
      </c>
    </row>
    <row r="123" spans="1:14" ht="18" customHeight="1" x14ac:dyDescent="0.3">
      <c r="A123" s="28"/>
      <c r="B123" s="25"/>
      <c r="C123" s="26" t="str">
        <f t="shared" si="4"/>
        <v/>
      </c>
      <c r="D123" s="24"/>
      <c r="E123" s="24"/>
      <c r="F123" s="25"/>
      <c r="G123" s="43"/>
      <c r="H123" s="25"/>
      <c r="I123" s="24"/>
      <c r="J123" s="44" t="str">
        <f t="shared" si="5"/>
        <v/>
      </c>
      <c r="K123" s="24"/>
      <c r="L123" s="24"/>
      <c r="M123" s="26">
        <f t="shared" si="6"/>
        <v>0</v>
      </c>
      <c r="N123" s="45" t="str">
        <f t="shared" si="7"/>
        <v/>
      </c>
    </row>
    <row r="124" spans="1:14" ht="18" customHeight="1" x14ac:dyDescent="0.3">
      <c r="A124" s="28"/>
      <c r="B124" s="25"/>
      <c r="C124" s="26" t="str">
        <f t="shared" si="4"/>
        <v/>
      </c>
      <c r="D124" s="24"/>
      <c r="E124" s="24"/>
      <c r="F124" s="25"/>
      <c r="G124" s="43"/>
      <c r="H124" s="25"/>
      <c r="I124" s="24"/>
      <c r="J124" s="44" t="str">
        <f t="shared" si="5"/>
        <v/>
      </c>
      <c r="K124" s="24"/>
      <c r="L124" s="24"/>
      <c r="M124" s="26">
        <f t="shared" si="6"/>
        <v>0</v>
      </c>
      <c r="N124" s="45" t="str">
        <f t="shared" si="7"/>
        <v/>
      </c>
    </row>
    <row r="125" spans="1:14" ht="18" customHeight="1" x14ac:dyDescent="0.3">
      <c r="A125" s="28"/>
      <c r="B125" s="25"/>
      <c r="C125" s="26" t="str">
        <f t="shared" si="4"/>
        <v/>
      </c>
      <c r="D125" s="24"/>
      <c r="E125" s="24"/>
      <c r="F125" s="25"/>
      <c r="G125" s="43"/>
      <c r="H125" s="25"/>
      <c r="I125" s="24"/>
      <c r="J125" s="44" t="str">
        <f t="shared" si="5"/>
        <v/>
      </c>
      <c r="K125" s="24"/>
      <c r="L125" s="24"/>
      <c r="M125" s="26">
        <f t="shared" si="6"/>
        <v>0</v>
      </c>
      <c r="N125" s="45" t="str">
        <f t="shared" si="7"/>
        <v/>
      </c>
    </row>
    <row r="126" spans="1:14" ht="18" customHeight="1" x14ac:dyDescent="0.3">
      <c r="A126" s="28"/>
      <c r="B126" s="25"/>
      <c r="C126" s="26" t="str">
        <f t="shared" si="4"/>
        <v/>
      </c>
      <c r="D126" s="24"/>
      <c r="E126" s="24"/>
      <c r="F126" s="25"/>
      <c r="G126" s="43"/>
      <c r="H126" s="25"/>
      <c r="I126" s="24"/>
      <c r="J126" s="44" t="str">
        <f t="shared" si="5"/>
        <v/>
      </c>
      <c r="K126" s="24"/>
      <c r="L126" s="24"/>
      <c r="M126" s="26">
        <f t="shared" si="6"/>
        <v>0</v>
      </c>
      <c r="N126" s="45" t="str">
        <f t="shared" si="7"/>
        <v/>
      </c>
    </row>
    <row r="127" spans="1:14" ht="18" customHeight="1" x14ac:dyDescent="0.3">
      <c r="A127" s="28"/>
      <c r="B127" s="25"/>
      <c r="C127" s="26" t="str">
        <f t="shared" si="4"/>
        <v/>
      </c>
      <c r="D127" s="24"/>
      <c r="E127" s="24"/>
      <c r="F127" s="25"/>
      <c r="G127" s="43"/>
      <c r="H127" s="25"/>
      <c r="I127" s="24"/>
      <c r="J127" s="44" t="str">
        <f t="shared" si="5"/>
        <v/>
      </c>
      <c r="K127" s="24"/>
      <c r="L127" s="24"/>
      <c r="M127" s="26">
        <f t="shared" si="6"/>
        <v>0</v>
      </c>
      <c r="N127" s="45" t="str">
        <f t="shared" si="7"/>
        <v/>
      </c>
    </row>
    <row r="128" spans="1:14" ht="18" customHeight="1" x14ac:dyDescent="0.3">
      <c r="A128" s="28"/>
      <c r="B128" s="25"/>
      <c r="C128" s="26" t="str">
        <f t="shared" si="4"/>
        <v/>
      </c>
      <c r="D128" s="24"/>
      <c r="E128" s="24"/>
      <c r="F128" s="25"/>
      <c r="G128" s="43"/>
      <c r="H128" s="25"/>
      <c r="I128" s="24"/>
      <c r="J128" s="44" t="str">
        <f t="shared" si="5"/>
        <v/>
      </c>
      <c r="K128" s="24"/>
      <c r="L128" s="24"/>
      <c r="M128" s="26">
        <f t="shared" si="6"/>
        <v>0</v>
      </c>
      <c r="N128" s="45" t="str">
        <f t="shared" si="7"/>
        <v/>
      </c>
    </row>
    <row r="129" spans="1:14" ht="18" customHeight="1" x14ac:dyDescent="0.3">
      <c r="A129" s="28"/>
      <c r="B129" s="25"/>
      <c r="C129" s="26" t="str">
        <f t="shared" si="4"/>
        <v/>
      </c>
      <c r="D129" s="24"/>
      <c r="E129" s="24"/>
      <c r="F129" s="25"/>
      <c r="G129" s="43"/>
      <c r="H129" s="25"/>
      <c r="I129" s="24"/>
      <c r="J129" s="44" t="str">
        <f t="shared" si="5"/>
        <v/>
      </c>
      <c r="K129" s="24"/>
      <c r="L129" s="24"/>
      <c r="M129" s="26">
        <f t="shared" si="6"/>
        <v>0</v>
      </c>
      <c r="N129" s="45" t="str">
        <f t="shared" si="7"/>
        <v/>
      </c>
    </row>
    <row r="130" spans="1:14" ht="18" customHeight="1" x14ac:dyDescent="0.3">
      <c r="A130" s="28"/>
      <c r="B130" s="25"/>
      <c r="C130" s="26" t="str">
        <f t="shared" si="4"/>
        <v/>
      </c>
      <c r="D130" s="24"/>
      <c r="E130" s="24"/>
      <c r="F130" s="25"/>
      <c r="G130" s="43"/>
      <c r="H130" s="25"/>
      <c r="I130" s="24"/>
      <c r="J130" s="44" t="str">
        <f t="shared" si="5"/>
        <v/>
      </c>
      <c r="K130" s="24"/>
      <c r="L130" s="24"/>
      <c r="M130" s="26">
        <f t="shared" si="6"/>
        <v>0</v>
      </c>
      <c r="N130" s="45" t="str">
        <f t="shared" si="7"/>
        <v/>
      </c>
    </row>
    <row r="131" spans="1:14" ht="18" customHeight="1" x14ac:dyDescent="0.3">
      <c r="A131" s="28"/>
      <c r="B131" s="25"/>
      <c r="C131" s="26" t="str">
        <f t="shared" si="4"/>
        <v/>
      </c>
      <c r="D131" s="24"/>
      <c r="E131" s="24"/>
      <c r="F131" s="25"/>
      <c r="G131" s="43"/>
      <c r="H131" s="25"/>
      <c r="I131" s="24"/>
      <c r="J131" s="44" t="str">
        <f t="shared" si="5"/>
        <v/>
      </c>
      <c r="K131" s="24"/>
      <c r="L131" s="24"/>
      <c r="M131" s="26">
        <f t="shared" si="6"/>
        <v>0</v>
      </c>
      <c r="N131" s="45" t="str">
        <f t="shared" si="7"/>
        <v/>
      </c>
    </row>
    <row r="132" spans="1:14" ht="18" customHeight="1" x14ac:dyDescent="0.3">
      <c r="A132" s="28"/>
      <c r="B132" s="25"/>
      <c r="C132" s="26" t="str">
        <f t="shared" si="4"/>
        <v/>
      </c>
      <c r="D132" s="24"/>
      <c r="E132" s="24"/>
      <c r="F132" s="25"/>
      <c r="G132" s="43"/>
      <c r="H132" s="25"/>
      <c r="I132" s="24"/>
      <c r="J132" s="44" t="str">
        <f t="shared" si="5"/>
        <v/>
      </c>
      <c r="K132" s="24"/>
      <c r="L132" s="24"/>
      <c r="M132" s="26">
        <f t="shared" si="6"/>
        <v>0</v>
      </c>
      <c r="N132" s="45" t="str">
        <f t="shared" si="7"/>
        <v/>
      </c>
    </row>
    <row r="133" spans="1:14" ht="18" customHeight="1" x14ac:dyDescent="0.3">
      <c r="A133" s="28"/>
      <c r="B133" s="25"/>
      <c r="C133" s="26" t="str">
        <f t="shared" si="4"/>
        <v/>
      </c>
      <c r="D133" s="24"/>
      <c r="E133" s="24"/>
      <c r="F133" s="25"/>
      <c r="G133" s="43"/>
      <c r="H133" s="25"/>
      <c r="I133" s="24"/>
      <c r="J133" s="44" t="str">
        <f t="shared" si="5"/>
        <v/>
      </c>
      <c r="K133" s="24"/>
      <c r="L133" s="24"/>
      <c r="M133" s="26">
        <f t="shared" si="6"/>
        <v>0</v>
      </c>
      <c r="N133" s="45" t="str">
        <f t="shared" si="7"/>
        <v/>
      </c>
    </row>
    <row r="134" spans="1:14" ht="18" customHeight="1" x14ac:dyDescent="0.3">
      <c r="A134" s="28"/>
      <c r="B134" s="25"/>
      <c r="C134" s="26" t="str">
        <f t="shared" ref="C134:C197" si="8">IF(B134="","",IFERROR(INDEX(People_Name,MATCH(B134,People_ID,0)),"غير موجود في الموظفين"))</f>
        <v/>
      </c>
      <c r="D134" s="24"/>
      <c r="E134" s="24"/>
      <c r="F134" s="25"/>
      <c r="G134" s="43"/>
      <c r="H134" s="25"/>
      <c r="I134" s="24"/>
      <c r="J134" s="44" t="str">
        <f t="shared" ref="J134:J197" si="9">IF(M134&lt;&gt;1,"",IF(N134=DATE(9999,12,31),"لا تنتهي",N134))</f>
        <v/>
      </c>
      <c r="K134" s="24"/>
      <c r="L134" s="24"/>
      <c r="M134" s="26">
        <f t="shared" ref="M134:M197" si="10">IF(OR(A134="",B134="",D134="",H134="راسب"),0,IF(OR(H134="ناجح",F134="نعم"),1,0))</f>
        <v>0</v>
      </c>
      <c r="N134" s="45" t="str">
        <f t="shared" ref="N134:N197" si="11">IF(M134&lt;&gt;1,"",IF(IFERROR(INDEX(CourseValidity,MATCH(D134,CourseList,0)),0)=0,DATE(9999,12,31),EDATE(A134,IFERROR(INDEX(CourseValidity,MATCH(D134,CourseList,0)),0))))</f>
        <v/>
      </c>
    </row>
    <row r="135" spans="1:14" ht="18" customHeight="1" x14ac:dyDescent="0.3">
      <c r="A135" s="28"/>
      <c r="B135" s="25"/>
      <c r="C135" s="26" t="str">
        <f t="shared" si="8"/>
        <v/>
      </c>
      <c r="D135" s="24"/>
      <c r="E135" s="24"/>
      <c r="F135" s="25"/>
      <c r="G135" s="43"/>
      <c r="H135" s="25"/>
      <c r="I135" s="24"/>
      <c r="J135" s="44" t="str">
        <f t="shared" si="9"/>
        <v/>
      </c>
      <c r="K135" s="24"/>
      <c r="L135" s="24"/>
      <c r="M135" s="26">
        <f t="shared" si="10"/>
        <v>0</v>
      </c>
      <c r="N135" s="45" t="str">
        <f t="shared" si="11"/>
        <v/>
      </c>
    </row>
    <row r="136" spans="1:14" ht="18" customHeight="1" x14ac:dyDescent="0.3">
      <c r="A136" s="28"/>
      <c r="B136" s="25"/>
      <c r="C136" s="26" t="str">
        <f t="shared" si="8"/>
        <v/>
      </c>
      <c r="D136" s="24"/>
      <c r="E136" s="24"/>
      <c r="F136" s="25"/>
      <c r="G136" s="43"/>
      <c r="H136" s="25"/>
      <c r="I136" s="24"/>
      <c r="J136" s="44" t="str">
        <f t="shared" si="9"/>
        <v/>
      </c>
      <c r="K136" s="24"/>
      <c r="L136" s="24"/>
      <c r="M136" s="26">
        <f t="shared" si="10"/>
        <v>0</v>
      </c>
      <c r="N136" s="45" t="str">
        <f t="shared" si="11"/>
        <v/>
      </c>
    </row>
    <row r="137" spans="1:14" ht="18" customHeight="1" x14ac:dyDescent="0.3">
      <c r="A137" s="28"/>
      <c r="B137" s="25"/>
      <c r="C137" s="26" t="str">
        <f t="shared" si="8"/>
        <v/>
      </c>
      <c r="D137" s="24"/>
      <c r="E137" s="24"/>
      <c r="F137" s="25"/>
      <c r="G137" s="43"/>
      <c r="H137" s="25"/>
      <c r="I137" s="24"/>
      <c r="J137" s="44" t="str">
        <f t="shared" si="9"/>
        <v/>
      </c>
      <c r="K137" s="24"/>
      <c r="L137" s="24"/>
      <c r="M137" s="26">
        <f t="shared" si="10"/>
        <v>0</v>
      </c>
      <c r="N137" s="45" t="str">
        <f t="shared" si="11"/>
        <v/>
      </c>
    </row>
    <row r="138" spans="1:14" ht="18" customHeight="1" x14ac:dyDescent="0.3">
      <c r="A138" s="28"/>
      <c r="B138" s="25"/>
      <c r="C138" s="26" t="str">
        <f t="shared" si="8"/>
        <v/>
      </c>
      <c r="D138" s="24"/>
      <c r="E138" s="24"/>
      <c r="F138" s="25"/>
      <c r="G138" s="43"/>
      <c r="H138" s="25"/>
      <c r="I138" s="24"/>
      <c r="J138" s="44" t="str">
        <f t="shared" si="9"/>
        <v/>
      </c>
      <c r="K138" s="24"/>
      <c r="L138" s="24"/>
      <c r="M138" s="26">
        <f t="shared" si="10"/>
        <v>0</v>
      </c>
      <c r="N138" s="45" t="str">
        <f t="shared" si="11"/>
        <v/>
      </c>
    </row>
    <row r="139" spans="1:14" ht="18" customHeight="1" x14ac:dyDescent="0.3">
      <c r="A139" s="28"/>
      <c r="B139" s="25"/>
      <c r="C139" s="26" t="str">
        <f t="shared" si="8"/>
        <v/>
      </c>
      <c r="D139" s="24"/>
      <c r="E139" s="24"/>
      <c r="F139" s="25"/>
      <c r="G139" s="43"/>
      <c r="H139" s="25"/>
      <c r="I139" s="24"/>
      <c r="J139" s="44" t="str">
        <f t="shared" si="9"/>
        <v/>
      </c>
      <c r="K139" s="24"/>
      <c r="L139" s="24"/>
      <c r="M139" s="26">
        <f t="shared" si="10"/>
        <v>0</v>
      </c>
      <c r="N139" s="45" t="str">
        <f t="shared" si="11"/>
        <v/>
      </c>
    </row>
    <row r="140" spans="1:14" ht="18" customHeight="1" x14ac:dyDescent="0.3">
      <c r="A140" s="28"/>
      <c r="B140" s="25"/>
      <c r="C140" s="26" t="str">
        <f t="shared" si="8"/>
        <v/>
      </c>
      <c r="D140" s="24"/>
      <c r="E140" s="24"/>
      <c r="F140" s="25"/>
      <c r="G140" s="43"/>
      <c r="H140" s="25"/>
      <c r="I140" s="24"/>
      <c r="J140" s="44" t="str">
        <f t="shared" si="9"/>
        <v/>
      </c>
      <c r="K140" s="24"/>
      <c r="L140" s="24"/>
      <c r="M140" s="26">
        <f t="shared" si="10"/>
        <v>0</v>
      </c>
      <c r="N140" s="45" t="str">
        <f t="shared" si="11"/>
        <v/>
      </c>
    </row>
    <row r="141" spans="1:14" ht="18" customHeight="1" x14ac:dyDescent="0.3">
      <c r="A141" s="28"/>
      <c r="B141" s="25"/>
      <c r="C141" s="26" t="str">
        <f t="shared" si="8"/>
        <v/>
      </c>
      <c r="D141" s="24"/>
      <c r="E141" s="24"/>
      <c r="F141" s="25"/>
      <c r="G141" s="43"/>
      <c r="H141" s="25"/>
      <c r="I141" s="24"/>
      <c r="J141" s="44" t="str">
        <f t="shared" si="9"/>
        <v/>
      </c>
      <c r="K141" s="24"/>
      <c r="L141" s="24"/>
      <c r="M141" s="26">
        <f t="shared" si="10"/>
        <v>0</v>
      </c>
      <c r="N141" s="45" t="str">
        <f t="shared" si="11"/>
        <v/>
      </c>
    </row>
    <row r="142" spans="1:14" ht="18" customHeight="1" x14ac:dyDescent="0.3">
      <c r="A142" s="28"/>
      <c r="B142" s="25"/>
      <c r="C142" s="26" t="str">
        <f t="shared" si="8"/>
        <v/>
      </c>
      <c r="D142" s="24"/>
      <c r="E142" s="24"/>
      <c r="F142" s="25"/>
      <c r="G142" s="43"/>
      <c r="H142" s="25"/>
      <c r="I142" s="24"/>
      <c r="J142" s="44" t="str">
        <f t="shared" si="9"/>
        <v/>
      </c>
      <c r="K142" s="24"/>
      <c r="L142" s="24"/>
      <c r="M142" s="26">
        <f t="shared" si="10"/>
        <v>0</v>
      </c>
      <c r="N142" s="45" t="str">
        <f t="shared" si="11"/>
        <v/>
      </c>
    </row>
    <row r="143" spans="1:14" ht="18" customHeight="1" x14ac:dyDescent="0.3">
      <c r="A143" s="28"/>
      <c r="B143" s="25"/>
      <c r="C143" s="26" t="str">
        <f t="shared" si="8"/>
        <v/>
      </c>
      <c r="D143" s="24"/>
      <c r="E143" s="24"/>
      <c r="F143" s="25"/>
      <c r="G143" s="43"/>
      <c r="H143" s="25"/>
      <c r="I143" s="24"/>
      <c r="J143" s="44" t="str">
        <f t="shared" si="9"/>
        <v/>
      </c>
      <c r="K143" s="24"/>
      <c r="L143" s="24"/>
      <c r="M143" s="26">
        <f t="shared" si="10"/>
        <v>0</v>
      </c>
      <c r="N143" s="45" t="str">
        <f t="shared" si="11"/>
        <v/>
      </c>
    </row>
    <row r="144" spans="1:14" ht="18" customHeight="1" x14ac:dyDescent="0.3">
      <c r="A144" s="28"/>
      <c r="B144" s="25"/>
      <c r="C144" s="26" t="str">
        <f t="shared" si="8"/>
        <v/>
      </c>
      <c r="D144" s="24"/>
      <c r="E144" s="24"/>
      <c r="F144" s="25"/>
      <c r="G144" s="43"/>
      <c r="H144" s="25"/>
      <c r="I144" s="24"/>
      <c r="J144" s="44" t="str">
        <f t="shared" si="9"/>
        <v/>
      </c>
      <c r="K144" s="24"/>
      <c r="L144" s="24"/>
      <c r="M144" s="26">
        <f t="shared" si="10"/>
        <v>0</v>
      </c>
      <c r="N144" s="45" t="str">
        <f t="shared" si="11"/>
        <v/>
      </c>
    </row>
    <row r="145" spans="1:14" ht="18" customHeight="1" x14ac:dyDescent="0.3">
      <c r="A145" s="28"/>
      <c r="B145" s="25"/>
      <c r="C145" s="26" t="str">
        <f t="shared" si="8"/>
        <v/>
      </c>
      <c r="D145" s="24"/>
      <c r="E145" s="24"/>
      <c r="F145" s="25"/>
      <c r="G145" s="43"/>
      <c r="H145" s="25"/>
      <c r="I145" s="24"/>
      <c r="J145" s="44" t="str">
        <f t="shared" si="9"/>
        <v/>
      </c>
      <c r="K145" s="24"/>
      <c r="L145" s="24"/>
      <c r="M145" s="26">
        <f t="shared" si="10"/>
        <v>0</v>
      </c>
      <c r="N145" s="45" t="str">
        <f t="shared" si="11"/>
        <v/>
      </c>
    </row>
    <row r="146" spans="1:14" ht="18" customHeight="1" x14ac:dyDescent="0.3">
      <c r="A146" s="28"/>
      <c r="B146" s="25"/>
      <c r="C146" s="26" t="str">
        <f t="shared" si="8"/>
        <v/>
      </c>
      <c r="D146" s="24"/>
      <c r="E146" s="24"/>
      <c r="F146" s="25"/>
      <c r="G146" s="43"/>
      <c r="H146" s="25"/>
      <c r="I146" s="24"/>
      <c r="J146" s="44" t="str">
        <f t="shared" si="9"/>
        <v/>
      </c>
      <c r="K146" s="24"/>
      <c r="L146" s="24"/>
      <c r="M146" s="26">
        <f t="shared" si="10"/>
        <v>0</v>
      </c>
      <c r="N146" s="45" t="str">
        <f t="shared" si="11"/>
        <v/>
      </c>
    </row>
    <row r="147" spans="1:14" ht="18" customHeight="1" x14ac:dyDescent="0.3">
      <c r="A147" s="28"/>
      <c r="B147" s="25"/>
      <c r="C147" s="26" t="str">
        <f t="shared" si="8"/>
        <v/>
      </c>
      <c r="D147" s="24"/>
      <c r="E147" s="24"/>
      <c r="F147" s="25"/>
      <c r="G147" s="43"/>
      <c r="H147" s="25"/>
      <c r="I147" s="24"/>
      <c r="J147" s="44" t="str">
        <f t="shared" si="9"/>
        <v/>
      </c>
      <c r="K147" s="24"/>
      <c r="L147" s="24"/>
      <c r="M147" s="26">
        <f t="shared" si="10"/>
        <v>0</v>
      </c>
      <c r="N147" s="45" t="str">
        <f t="shared" si="11"/>
        <v/>
      </c>
    </row>
    <row r="148" spans="1:14" ht="18" customHeight="1" x14ac:dyDescent="0.3">
      <c r="A148" s="28"/>
      <c r="B148" s="25"/>
      <c r="C148" s="26" t="str">
        <f t="shared" si="8"/>
        <v/>
      </c>
      <c r="D148" s="24"/>
      <c r="E148" s="24"/>
      <c r="F148" s="25"/>
      <c r="G148" s="43"/>
      <c r="H148" s="25"/>
      <c r="I148" s="24"/>
      <c r="J148" s="44" t="str">
        <f t="shared" si="9"/>
        <v/>
      </c>
      <c r="K148" s="24"/>
      <c r="L148" s="24"/>
      <c r="M148" s="26">
        <f t="shared" si="10"/>
        <v>0</v>
      </c>
      <c r="N148" s="45" t="str">
        <f t="shared" si="11"/>
        <v/>
      </c>
    </row>
    <row r="149" spans="1:14" ht="18" customHeight="1" x14ac:dyDescent="0.3">
      <c r="A149" s="28"/>
      <c r="B149" s="25"/>
      <c r="C149" s="26" t="str">
        <f t="shared" si="8"/>
        <v/>
      </c>
      <c r="D149" s="24"/>
      <c r="E149" s="24"/>
      <c r="F149" s="25"/>
      <c r="G149" s="43"/>
      <c r="H149" s="25"/>
      <c r="I149" s="24"/>
      <c r="J149" s="44" t="str">
        <f t="shared" si="9"/>
        <v/>
      </c>
      <c r="K149" s="24"/>
      <c r="L149" s="24"/>
      <c r="M149" s="26">
        <f t="shared" si="10"/>
        <v>0</v>
      </c>
      <c r="N149" s="45" t="str">
        <f t="shared" si="11"/>
        <v/>
      </c>
    </row>
    <row r="150" spans="1:14" ht="18" customHeight="1" x14ac:dyDescent="0.3">
      <c r="A150" s="28"/>
      <c r="B150" s="25"/>
      <c r="C150" s="26" t="str">
        <f t="shared" si="8"/>
        <v/>
      </c>
      <c r="D150" s="24"/>
      <c r="E150" s="24"/>
      <c r="F150" s="25"/>
      <c r="G150" s="43"/>
      <c r="H150" s="25"/>
      <c r="I150" s="24"/>
      <c r="J150" s="44" t="str">
        <f t="shared" si="9"/>
        <v/>
      </c>
      <c r="K150" s="24"/>
      <c r="L150" s="24"/>
      <c r="M150" s="26">
        <f t="shared" si="10"/>
        <v>0</v>
      </c>
      <c r="N150" s="45" t="str">
        <f t="shared" si="11"/>
        <v/>
      </c>
    </row>
    <row r="151" spans="1:14" ht="18" customHeight="1" x14ac:dyDescent="0.3">
      <c r="A151" s="28"/>
      <c r="B151" s="25"/>
      <c r="C151" s="26" t="str">
        <f t="shared" si="8"/>
        <v/>
      </c>
      <c r="D151" s="24"/>
      <c r="E151" s="24"/>
      <c r="F151" s="25"/>
      <c r="G151" s="43"/>
      <c r="H151" s="25"/>
      <c r="I151" s="24"/>
      <c r="J151" s="44" t="str">
        <f t="shared" si="9"/>
        <v/>
      </c>
      <c r="K151" s="24"/>
      <c r="L151" s="24"/>
      <c r="M151" s="26">
        <f t="shared" si="10"/>
        <v>0</v>
      </c>
      <c r="N151" s="45" t="str">
        <f t="shared" si="11"/>
        <v/>
      </c>
    </row>
    <row r="152" spans="1:14" ht="18" customHeight="1" x14ac:dyDescent="0.3">
      <c r="A152" s="28"/>
      <c r="B152" s="25"/>
      <c r="C152" s="26" t="str">
        <f t="shared" si="8"/>
        <v/>
      </c>
      <c r="D152" s="24"/>
      <c r="E152" s="24"/>
      <c r="F152" s="25"/>
      <c r="G152" s="43"/>
      <c r="H152" s="25"/>
      <c r="I152" s="24"/>
      <c r="J152" s="44" t="str">
        <f t="shared" si="9"/>
        <v/>
      </c>
      <c r="K152" s="24"/>
      <c r="L152" s="24"/>
      <c r="M152" s="26">
        <f t="shared" si="10"/>
        <v>0</v>
      </c>
      <c r="N152" s="45" t="str">
        <f t="shared" si="11"/>
        <v/>
      </c>
    </row>
    <row r="153" spans="1:14" ht="18" customHeight="1" x14ac:dyDescent="0.3">
      <c r="A153" s="28"/>
      <c r="B153" s="25"/>
      <c r="C153" s="26" t="str">
        <f t="shared" si="8"/>
        <v/>
      </c>
      <c r="D153" s="24"/>
      <c r="E153" s="24"/>
      <c r="F153" s="25"/>
      <c r="G153" s="43"/>
      <c r="H153" s="25"/>
      <c r="I153" s="24"/>
      <c r="J153" s="44" t="str">
        <f t="shared" si="9"/>
        <v/>
      </c>
      <c r="K153" s="24"/>
      <c r="L153" s="24"/>
      <c r="M153" s="26">
        <f t="shared" si="10"/>
        <v>0</v>
      </c>
      <c r="N153" s="45" t="str">
        <f t="shared" si="11"/>
        <v/>
      </c>
    </row>
    <row r="154" spans="1:14" ht="18" customHeight="1" x14ac:dyDescent="0.3">
      <c r="A154" s="28"/>
      <c r="B154" s="25"/>
      <c r="C154" s="26" t="str">
        <f t="shared" si="8"/>
        <v/>
      </c>
      <c r="D154" s="24"/>
      <c r="E154" s="24"/>
      <c r="F154" s="25"/>
      <c r="G154" s="43"/>
      <c r="H154" s="25"/>
      <c r="I154" s="24"/>
      <c r="J154" s="44" t="str">
        <f t="shared" si="9"/>
        <v/>
      </c>
      <c r="K154" s="24"/>
      <c r="L154" s="24"/>
      <c r="M154" s="26">
        <f t="shared" si="10"/>
        <v>0</v>
      </c>
      <c r="N154" s="45" t="str">
        <f t="shared" si="11"/>
        <v/>
      </c>
    </row>
    <row r="155" spans="1:14" ht="18" customHeight="1" x14ac:dyDescent="0.3">
      <c r="A155" s="28"/>
      <c r="B155" s="25"/>
      <c r="C155" s="26" t="str">
        <f t="shared" si="8"/>
        <v/>
      </c>
      <c r="D155" s="24"/>
      <c r="E155" s="24"/>
      <c r="F155" s="25"/>
      <c r="G155" s="43"/>
      <c r="H155" s="25"/>
      <c r="I155" s="24"/>
      <c r="J155" s="44" t="str">
        <f t="shared" si="9"/>
        <v/>
      </c>
      <c r="K155" s="24"/>
      <c r="L155" s="24"/>
      <c r="M155" s="26">
        <f t="shared" si="10"/>
        <v>0</v>
      </c>
      <c r="N155" s="45" t="str">
        <f t="shared" si="11"/>
        <v/>
      </c>
    </row>
    <row r="156" spans="1:14" ht="18" customHeight="1" x14ac:dyDescent="0.3">
      <c r="A156" s="28"/>
      <c r="B156" s="25"/>
      <c r="C156" s="26" t="str">
        <f t="shared" si="8"/>
        <v/>
      </c>
      <c r="D156" s="24"/>
      <c r="E156" s="24"/>
      <c r="F156" s="25"/>
      <c r="G156" s="43"/>
      <c r="H156" s="25"/>
      <c r="I156" s="24"/>
      <c r="J156" s="44" t="str">
        <f t="shared" si="9"/>
        <v/>
      </c>
      <c r="K156" s="24"/>
      <c r="L156" s="24"/>
      <c r="M156" s="26">
        <f t="shared" si="10"/>
        <v>0</v>
      </c>
      <c r="N156" s="45" t="str">
        <f t="shared" si="11"/>
        <v/>
      </c>
    </row>
    <row r="157" spans="1:14" ht="18" customHeight="1" x14ac:dyDescent="0.3">
      <c r="A157" s="28"/>
      <c r="B157" s="25"/>
      <c r="C157" s="26" t="str">
        <f t="shared" si="8"/>
        <v/>
      </c>
      <c r="D157" s="24"/>
      <c r="E157" s="24"/>
      <c r="F157" s="25"/>
      <c r="G157" s="43"/>
      <c r="H157" s="25"/>
      <c r="I157" s="24"/>
      <c r="J157" s="44" t="str">
        <f t="shared" si="9"/>
        <v/>
      </c>
      <c r="K157" s="24"/>
      <c r="L157" s="24"/>
      <c r="M157" s="26">
        <f t="shared" si="10"/>
        <v>0</v>
      </c>
      <c r="N157" s="45" t="str">
        <f t="shared" si="11"/>
        <v/>
      </c>
    </row>
    <row r="158" spans="1:14" ht="18" customHeight="1" x14ac:dyDescent="0.3">
      <c r="A158" s="28"/>
      <c r="B158" s="25"/>
      <c r="C158" s="26" t="str">
        <f t="shared" si="8"/>
        <v/>
      </c>
      <c r="D158" s="24"/>
      <c r="E158" s="24"/>
      <c r="F158" s="25"/>
      <c r="G158" s="43"/>
      <c r="H158" s="25"/>
      <c r="I158" s="24"/>
      <c r="J158" s="44" t="str">
        <f t="shared" si="9"/>
        <v/>
      </c>
      <c r="K158" s="24"/>
      <c r="L158" s="24"/>
      <c r="M158" s="26">
        <f t="shared" si="10"/>
        <v>0</v>
      </c>
      <c r="N158" s="45" t="str">
        <f t="shared" si="11"/>
        <v/>
      </c>
    </row>
    <row r="159" spans="1:14" ht="18" customHeight="1" x14ac:dyDescent="0.3">
      <c r="A159" s="28"/>
      <c r="B159" s="25"/>
      <c r="C159" s="26" t="str">
        <f t="shared" si="8"/>
        <v/>
      </c>
      <c r="D159" s="24"/>
      <c r="E159" s="24"/>
      <c r="F159" s="25"/>
      <c r="G159" s="43"/>
      <c r="H159" s="25"/>
      <c r="I159" s="24"/>
      <c r="J159" s="44" t="str">
        <f t="shared" si="9"/>
        <v/>
      </c>
      <c r="K159" s="24"/>
      <c r="L159" s="24"/>
      <c r="M159" s="26">
        <f t="shared" si="10"/>
        <v>0</v>
      </c>
      <c r="N159" s="45" t="str">
        <f t="shared" si="11"/>
        <v/>
      </c>
    </row>
    <row r="160" spans="1:14" ht="18" customHeight="1" x14ac:dyDescent="0.3">
      <c r="A160" s="28"/>
      <c r="B160" s="25"/>
      <c r="C160" s="26" t="str">
        <f t="shared" si="8"/>
        <v/>
      </c>
      <c r="D160" s="24"/>
      <c r="E160" s="24"/>
      <c r="F160" s="25"/>
      <c r="G160" s="43"/>
      <c r="H160" s="25"/>
      <c r="I160" s="24"/>
      <c r="J160" s="44" t="str">
        <f t="shared" si="9"/>
        <v/>
      </c>
      <c r="K160" s="24"/>
      <c r="L160" s="24"/>
      <c r="M160" s="26">
        <f t="shared" si="10"/>
        <v>0</v>
      </c>
      <c r="N160" s="45" t="str">
        <f t="shared" si="11"/>
        <v/>
      </c>
    </row>
    <row r="161" spans="1:14" ht="18" customHeight="1" x14ac:dyDescent="0.3">
      <c r="A161" s="28"/>
      <c r="B161" s="25"/>
      <c r="C161" s="26" t="str">
        <f t="shared" si="8"/>
        <v/>
      </c>
      <c r="D161" s="24"/>
      <c r="E161" s="24"/>
      <c r="F161" s="25"/>
      <c r="G161" s="43"/>
      <c r="H161" s="25"/>
      <c r="I161" s="24"/>
      <c r="J161" s="44" t="str">
        <f t="shared" si="9"/>
        <v/>
      </c>
      <c r="K161" s="24"/>
      <c r="L161" s="24"/>
      <c r="M161" s="26">
        <f t="shared" si="10"/>
        <v>0</v>
      </c>
      <c r="N161" s="45" t="str">
        <f t="shared" si="11"/>
        <v/>
      </c>
    </row>
    <row r="162" spans="1:14" ht="18" customHeight="1" x14ac:dyDescent="0.3">
      <c r="A162" s="28"/>
      <c r="B162" s="25"/>
      <c r="C162" s="26" t="str">
        <f t="shared" si="8"/>
        <v/>
      </c>
      <c r="D162" s="24"/>
      <c r="E162" s="24"/>
      <c r="F162" s="25"/>
      <c r="G162" s="43"/>
      <c r="H162" s="25"/>
      <c r="I162" s="24"/>
      <c r="J162" s="44" t="str">
        <f t="shared" si="9"/>
        <v/>
      </c>
      <c r="K162" s="24"/>
      <c r="L162" s="24"/>
      <c r="M162" s="26">
        <f t="shared" si="10"/>
        <v>0</v>
      </c>
      <c r="N162" s="45" t="str">
        <f t="shared" si="11"/>
        <v/>
      </c>
    </row>
    <row r="163" spans="1:14" ht="18" customHeight="1" x14ac:dyDescent="0.3">
      <c r="A163" s="28"/>
      <c r="B163" s="25"/>
      <c r="C163" s="26" t="str">
        <f t="shared" si="8"/>
        <v/>
      </c>
      <c r="D163" s="24"/>
      <c r="E163" s="24"/>
      <c r="F163" s="25"/>
      <c r="G163" s="43"/>
      <c r="H163" s="25"/>
      <c r="I163" s="24"/>
      <c r="J163" s="44" t="str">
        <f t="shared" si="9"/>
        <v/>
      </c>
      <c r="K163" s="24"/>
      <c r="L163" s="24"/>
      <c r="M163" s="26">
        <f t="shared" si="10"/>
        <v>0</v>
      </c>
      <c r="N163" s="45" t="str">
        <f t="shared" si="11"/>
        <v/>
      </c>
    </row>
    <row r="164" spans="1:14" ht="18" customHeight="1" x14ac:dyDescent="0.3">
      <c r="A164" s="28"/>
      <c r="B164" s="25"/>
      <c r="C164" s="26" t="str">
        <f t="shared" si="8"/>
        <v/>
      </c>
      <c r="D164" s="24"/>
      <c r="E164" s="24"/>
      <c r="F164" s="25"/>
      <c r="G164" s="43"/>
      <c r="H164" s="25"/>
      <c r="I164" s="24"/>
      <c r="J164" s="44" t="str">
        <f t="shared" si="9"/>
        <v/>
      </c>
      <c r="K164" s="24"/>
      <c r="L164" s="24"/>
      <c r="M164" s="26">
        <f t="shared" si="10"/>
        <v>0</v>
      </c>
      <c r="N164" s="45" t="str">
        <f t="shared" si="11"/>
        <v/>
      </c>
    </row>
    <row r="165" spans="1:14" ht="18" customHeight="1" x14ac:dyDescent="0.3">
      <c r="A165" s="28"/>
      <c r="B165" s="25"/>
      <c r="C165" s="26" t="str">
        <f t="shared" si="8"/>
        <v/>
      </c>
      <c r="D165" s="24"/>
      <c r="E165" s="24"/>
      <c r="F165" s="25"/>
      <c r="G165" s="43"/>
      <c r="H165" s="25"/>
      <c r="I165" s="24"/>
      <c r="J165" s="44" t="str">
        <f t="shared" si="9"/>
        <v/>
      </c>
      <c r="K165" s="24"/>
      <c r="L165" s="24"/>
      <c r="M165" s="26">
        <f t="shared" si="10"/>
        <v>0</v>
      </c>
      <c r="N165" s="45" t="str">
        <f t="shared" si="11"/>
        <v/>
      </c>
    </row>
    <row r="166" spans="1:14" ht="18" customHeight="1" x14ac:dyDescent="0.3">
      <c r="A166" s="28"/>
      <c r="B166" s="25"/>
      <c r="C166" s="26" t="str">
        <f t="shared" si="8"/>
        <v/>
      </c>
      <c r="D166" s="24"/>
      <c r="E166" s="24"/>
      <c r="F166" s="25"/>
      <c r="G166" s="43"/>
      <c r="H166" s="25"/>
      <c r="I166" s="24"/>
      <c r="J166" s="44" t="str">
        <f t="shared" si="9"/>
        <v/>
      </c>
      <c r="K166" s="24"/>
      <c r="L166" s="24"/>
      <c r="M166" s="26">
        <f t="shared" si="10"/>
        <v>0</v>
      </c>
      <c r="N166" s="45" t="str">
        <f t="shared" si="11"/>
        <v/>
      </c>
    </row>
    <row r="167" spans="1:14" ht="18" customHeight="1" x14ac:dyDescent="0.3">
      <c r="A167" s="28"/>
      <c r="B167" s="25"/>
      <c r="C167" s="26" t="str">
        <f t="shared" si="8"/>
        <v/>
      </c>
      <c r="D167" s="24"/>
      <c r="E167" s="24"/>
      <c r="F167" s="25"/>
      <c r="G167" s="43"/>
      <c r="H167" s="25"/>
      <c r="I167" s="24"/>
      <c r="J167" s="44" t="str">
        <f t="shared" si="9"/>
        <v/>
      </c>
      <c r="K167" s="24"/>
      <c r="L167" s="24"/>
      <c r="M167" s="26">
        <f t="shared" si="10"/>
        <v>0</v>
      </c>
      <c r="N167" s="45" t="str">
        <f t="shared" si="11"/>
        <v/>
      </c>
    </row>
    <row r="168" spans="1:14" ht="18" customHeight="1" x14ac:dyDescent="0.3">
      <c r="A168" s="28"/>
      <c r="B168" s="25"/>
      <c r="C168" s="26" t="str">
        <f t="shared" si="8"/>
        <v/>
      </c>
      <c r="D168" s="24"/>
      <c r="E168" s="24"/>
      <c r="F168" s="25"/>
      <c r="G168" s="43"/>
      <c r="H168" s="25"/>
      <c r="I168" s="24"/>
      <c r="J168" s="44" t="str">
        <f t="shared" si="9"/>
        <v/>
      </c>
      <c r="K168" s="24"/>
      <c r="L168" s="24"/>
      <c r="M168" s="26">
        <f t="shared" si="10"/>
        <v>0</v>
      </c>
      <c r="N168" s="45" t="str">
        <f t="shared" si="11"/>
        <v/>
      </c>
    </row>
    <row r="169" spans="1:14" ht="18" customHeight="1" x14ac:dyDescent="0.3">
      <c r="A169" s="28"/>
      <c r="B169" s="25"/>
      <c r="C169" s="26" t="str">
        <f t="shared" si="8"/>
        <v/>
      </c>
      <c r="D169" s="24"/>
      <c r="E169" s="24"/>
      <c r="F169" s="25"/>
      <c r="G169" s="43"/>
      <c r="H169" s="25"/>
      <c r="I169" s="24"/>
      <c r="J169" s="44" t="str">
        <f t="shared" si="9"/>
        <v/>
      </c>
      <c r="K169" s="24"/>
      <c r="L169" s="24"/>
      <c r="M169" s="26">
        <f t="shared" si="10"/>
        <v>0</v>
      </c>
      <c r="N169" s="45" t="str">
        <f t="shared" si="11"/>
        <v/>
      </c>
    </row>
    <row r="170" spans="1:14" ht="18" customHeight="1" x14ac:dyDescent="0.3">
      <c r="A170" s="28"/>
      <c r="B170" s="25"/>
      <c r="C170" s="26" t="str">
        <f t="shared" si="8"/>
        <v/>
      </c>
      <c r="D170" s="24"/>
      <c r="E170" s="24"/>
      <c r="F170" s="25"/>
      <c r="G170" s="43"/>
      <c r="H170" s="25"/>
      <c r="I170" s="24"/>
      <c r="J170" s="44" t="str">
        <f t="shared" si="9"/>
        <v/>
      </c>
      <c r="K170" s="24"/>
      <c r="L170" s="24"/>
      <c r="M170" s="26">
        <f t="shared" si="10"/>
        <v>0</v>
      </c>
      <c r="N170" s="45" t="str">
        <f t="shared" si="11"/>
        <v/>
      </c>
    </row>
    <row r="171" spans="1:14" ht="18" customHeight="1" x14ac:dyDescent="0.3">
      <c r="A171" s="28"/>
      <c r="B171" s="25"/>
      <c r="C171" s="26" t="str">
        <f t="shared" si="8"/>
        <v/>
      </c>
      <c r="D171" s="24"/>
      <c r="E171" s="24"/>
      <c r="F171" s="25"/>
      <c r="G171" s="43"/>
      <c r="H171" s="25"/>
      <c r="I171" s="24"/>
      <c r="J171" s="44" t="str">
        <f t="shared" si="9"/>
        <v/>
      </c>
      <c r="K171" s="24"/>
      <c r="L171" s="24"/>
      <c r="M171" s="26">
        <f t="shared" si="10"/>
        <v>0</v>
      </c>
      <c r="N171" s="45" t="str">
        <f t="shared" si="11"/>
        <v/>
      </c>
    </row>
    <row r="172" spans="1:14" ht="18" customHeight="1" x14ac:dyDescent="0.3">
      <c r="A172" s="28"/>
      <c r="B172" s="25"/>
      <c r="C172" s="26" t="str">
        <f t="shared" si="8"/>
        <v/>
      </c>
      <c r="D172" s="24"/>
      <c r="E172" s="24"/>
      <c r="F172" s="25"/>
      <c r="G172" s="43"/>
      <c r="H172" s="25"/>
      <c r="I172" s="24"/>
      <c r="J172" s="44" t="str">
        <f t="shared" si="9"/>
        <v/>
      </c>
      <c r="K172" s="24"/>
      <c r="L172" s="24"/>
      <c r="M172" s="26">
        <f t="shared" si="10"/>
        <v>0</v>
      </c>
      <c r="N172" s="45" t="str">
        <f t="shared" si="11"/>
        <v/>
      </c>
    </row>
    <row r="173" spans="1:14" ht="18" customHeight="1" x14ac:dyDescent="0.3">
      <c r="A173" s="28"/>
      <c r="B173" s="25"/>
      <c r="C173" s="26" t="str">
        <f t="shared" si="8"/>
        <v/>
      </c>
      <c r="D173" s="24"/>
      <c r="E173" s="24"/>
      <c r="F173" s="25"/>
      <c r="G173" s="43"/>
      <c r="H173" s="25"/>
      <c r="I173" s="24"/>
      <c r="J173" s="44" t="str">
        <f t="shared" si="9"/>
        <v/>
      </c>
      <c r="K173" s="24"/>
      <c r="L173" s="24"/>
      <c r="M173" s="26">
        <f t="shared" si="10"/>
        <v>0</v>
      </c>
      <c r="N173" s="45" t="str">
        <f t="shared" si="11"/>
        <v/>
      </c>
    </row>
    <row r="174" spans="1:14" ht="18" customHeight="1" x14ac:dyDescent="0.3">
      <c r="A174" s="28"/>
      <c r="B174" s="25"/>
      <c r="C174" s="26" t="str">
        <f t="shared" si="8"/>
        <v/>
      </c>
      <c r="D174" s="24"/>
      <c r="E174" s="24"/>
      <c r="F174" s="25"/>
      <c r="G174" s="43"/>
      <c r="H174" s="25"/>
      <c r="I174" s="24"/>
      <c r="J174" s="44" t="str">
        <f t="shared" si="9"/>
        <v/>
      </c>
      <c r="K174" s="24"/>
      <c r="L174" s="24"/>
      <c r="M174" s="26">
        <f t="shared" si="10"/>
        <v>0</v>
      </c>
      <c r="N174" s="45" t="str">
        <f t="shared" si="11"/>
        <v/>
      </c>
    </row>
    <row r="175" spans="1:14" ht="18" customHeight="1" x14ac:dyDescent="0.3">
      <c r="A175" s="28"/>
      <c r="B175" s="25"/>
      <c r="C175" s="26" t="str">
        <f t="shared" si="8"/>
        <v/>
      </c>
      <c r="D175" s="24"/>
      <c r="E175" s="24"/>
      <c r="F175" s="25"/>
      <c r="G175" s="43"/>
      <c r="H175" s="25"/>
      <c r="I175" s="24"/>
      <c r="J175" s="44" t="str">
        <f t="shared" si="9"/>
        <v/>
      </c>
      <c r="K175" s="24"/>
      <c r="L175" s="24"/>
      <c r="M175" s="26">
        <f t="shared" si="10"/>
        <v>0</v>
      </c>
      <c r="N175" s="45" t="str">
        <f t="shared" si="11"/>
        <v/>
      </c>
    </row>
    <row r="176" spans="1:14" ht="18" customHeight="1" x14ac:dyDescent="0.3">
      <c r="A176" s="28"/>
      <c r="B176" s="25"/>
      <c r="C176" s="26" t="str">
        <f t="shared" si="8"/>
        <v/>
      </c>
      <c r="D176" s="24"/>
      <c r="E176" s="24"/>
      <c r="F176" s="25"/>
      <c r="G176" s="43"/>
      <c r="H176" s="25"/>
      <c r="I176" s="24"/>
      <c r="J176" s="44" t="str">
        <f t="shared" si="9"/>
        <v/>
      </c>
      <c r="K176" s="24"/>
      <c r="L176" s="24"/>
      <c r="M176" s="26">
        <f t="shared" si="10"/>
        <v>0</v>
      </c>
      <c r="N176" s="45" t="str">
        <f t="shared" si="11"/>
        <v/>
      </c>
    </row>
    <row r="177" spans="1:14" ht="18" customHeight="1" x14ac:dyDescent="0.3">
      <c r="A177" s="28"/>
      <c r="B177" s="25"/>
      <c r="C177" s="26" t="str">
        <f t="shared" si="8"/>
        <v/>
      </c>
      <c r="D177" s="24"/>
      <c r="E177" s="24"/>
      <c r="F177" s="25"/>
      <c r="G177" s="43"/>
      <c r="H177" s="25"/>
      <c r="I177" s="24"/>
      <c r="J177" s="44" t="str">
        <f t="shared" si="9"/>
        <v/>
      </c>
      <c r="K177" s="24"/>
      <c r="L177" s="24"/>
      <c r="M177" s="26">
        <f t="shared" si="10"/>
        <v>0</v>
      </c>
      <c r="N177" s="45" t="str">
        <f t="shared" si="11"/>
        <v/>
      </c>
    </row>
    <row r="178" spans="1:14" ht="18" customHeight="1" x14ac:dyDescent="0.3">
      <c r="A178" s="28"/>
      <c r="B178" s="25"/>
      <c r="C178" s="26" t="str">
        <f t="shared" si="8"/>
        <v/>
      </c>
      <c r="D178" s="24"/>
      <c r="E178" s="24"/>
      <c r="F178" s="25"/>
      <c r="G178" s="43"/>
      <c r="H178" s="25"/>
      <c r="I178" s="24"/>
      <c r="J178" s="44" t="str">
        <f t="shared" si="9"/>
        <v/>
      </c>
      <c r="K178" s="24"/>
      <c r="L178" s="24"/>
      <c r="M178" s="26">
        <f t="shared" si="10"/>
        <v>0</v>
      </c>
      <c r="N178" s="45" t="str">
        <f t="shared" si="11"/>
        <v/>
      </c>
    </row>
    <row r="179" spans="1:14" ht="18" customHeight="1" x14ac:dyDescent="0.3">
      <c r="A179" s="28"/>
      <c r="B179" s="25"/>
      <c r="C179" s="26" t="str">
        <f t="shared" si="8"/>
        <v/>
      </c>
      <c r="D179" s="24"/>
      <c r="E179" s="24"/>
      <c r="F179" s="25"/>
      <c r="G179" s="43"/>
      <c r="H179" s="25"/>
      <c r="I179" s="24"/>
      <c r="J179" s="44" t="str">
        <f t="shared" si="9"/>
        <v/>
      </c>
      <c r="K179" s="24"/>
      <c r="L179" s="24"/>
      <c r="M179" s="26">
        <f t="shared" si="10"/>
        <v>0</v>
      </c>
      <c r="N179" s="45" t="str">
        <f t="shared" si="11"/>
        <v/>
      </c>
    </row>
    <row r="180" spans="1:14" ht="18" customHeight="1" x14ac:dyDescent="0.3">
      <c r="A180" s="28"/>
      <c r="B180" s="25"/>
      <c r="C180" s="26" t="str">
        <f t="shared" si="8"/>
        <v/>
      </c>
      <c r="D180" s="24"/>
      <c r="E180" s="24"/>
      <c r="F180" s="25"/>
      <c r="G180" s="43"/>
      <c r="H180" s="25"/>
      <c r="I180" s="24"/>
      <c r="J180" s="44" t="str">
        <f t="shared" si="9"/>
        <v/>
      </c>
      <c r="K180" s="24"/>
      <c r="L180" s="24"/>
      <c r="M180" s="26">
        <f t="shared" si="10"/>
        <v>0</v>
      </c>
      <c r="N180" s="45" t="str">
        <f t="shared" si="11"/>
        <v/>
      </c>
    </row>
    <row r="181" spans="1:14" ht="18" customHeight="1" x14ac:dyDescent="0.3">
      <c r="A181" s="28"/>
      <c r="B181" s="25"/>
      <c r="C181" s="26" t="str">
        <f t="shared" si="8"/>
        <v/>
      </c>
      <c r="D181" s="24"/>
      <c r="E181" s="24"/>
      <c r="F181" s="25"/>
      <c r="G181" s="43"/>
      <c r="H181" s="25"/>
      <c r="I181" s="24"/>
      <c r="J181" s="44" t="str">
        <f t="shared" si="9"/>
        <v/>
      </c>
      <c r="K181" s="24"/>
      <c r="L181" s="24"/>
      <c r="M181" s="26">
        <f t="shared" si="10"/>
        <v>0</v>
      </c>
      <c r="N181" s="45" t="str">
        <f t="shared" si="11"/>
        <v/>
      </c>
    </row>
    <row r="182" spans="1:14" ht="18" customHeight="1" x14ac:dyDescent="0.3">
      <c r="A182" s="28"/>
      <c r="B182" s="25"/>
      <c r="C182" s="26" t="str">
        <f t="shared" si="8"/>
        <v/>
      </c>
      <c r="D182" s="24"/>
      <c r="E182" s="24"/>
      <c r="F182" s="25"/>
      <c r="G182" s="43"/>
      <c r="H182" s="25"/>
      <c r="I182" s="24"/>
      <c r="J182" s="44" t="str">
        <f t="shared" si="9"/>
        <v/>
      </c>
      <c r="K182" s="24"/>
      <c r="L182" s="24"/>
      <c r="M182" s="26">
        <f t="shared" si="10"/>
        <v>0</v>
      </c>
      <c r="N182" s="45" t="str">
        <f t="shared" si="11"/>
        <v/>
      </c>
    </row>
    <row r="183" spans="1:14" ht="18" customHeight="1" x14ac:dyDescent="0.3">
      <c r="A183" s="28"/>
      <c r="B183" s="25"/>
      <c r="C183" s="26" t="str">
        <f t="shared" si="8"/>
        <v/>
      </c>
      <c r="D183" s="24"/>
      <c r="E183" s="24"/>
      <c r="F183" s="25"/>
      <c r="G183" s="43"/>
      <c r="H183" s="25"/>
      <c r="I183" s="24"/>
      <c r="J183" s="44" t="str">
        <f t="shared" si="9"/>
        <v/>
      </c>
      <c r="K183" s="24"/>
      <c r="L183" s="24"/>
      <c r="M183" s="26">
        <f t="shared" si="10"/>
        <v>0</v>
      </c>
      <c r="N183" s="45" t="str">
        <f t="shared" si="11"/>
        <v/>
      </c>
    </row>
    <row r="184" spans="1:14" ht="18" customHeight="1" x14ac:dyDescent="0.3">
      <c r="A184" s="28"/>
      <c r="B184" s="25"/>
      <c r="C184" s="26" t="str">
        <f t="shared" si="8"/>
        <v/>
      </c>
      <c r="D184" s="24"/>
      <c r="E184" s="24"/>
      <c r="F184" s="25"/>
      <c r="G184" s="43"/>
      <c r="H184" s="25"/>
      <c r="I184" s="24"/>
      <c r="J184" s="44" t="str">
        <f t="shared" si="9"/>
        <v/>
      </c>
      <c r="K184" s="24"/>
      <c r="L184" s="24"/>
      <c r="M184" s="26">
        <f t="shared" si="10"/>
        <v>0</v>
      </c>
      <c r="N184" s="45" t="str">
        <f t="shared" si="11"/>
        <v/>
      </c>
    </row>
    <row r="185" spans="1:14" ht="18" customHeight="1" x14ac:dyDescent="0.3">
      <c r="A185" s="28"/>
      <c r="B185" s="25"/>
      <c r="C185" s="26" t="str">
        <f t="shared" si="8"/>
        <v/>
      </c>
      <c r="D185" s="24"/>
      <c r="E185" s="24"/>
      <c r="F185" s="25"/>
      <c r="G185" s="43"/>
      <c r="H185" s="25"/>
      <c r="I185" s="24"/>
      <c r="J185" s="44" t="str">
        <f t="shared" si="9"/>
        <v/>
      </c>
      <c r="K185" s="24"/>
      <c r="L185" s="24"/>
      <c r="M185" s="26">
        <f t="shared" si="10"/>
        <v>0</v>
      </c>
      <c r="N185" s="45" t="str">
        <f t="shared" si="11"/>
        <v/>
      </c>
    </row>
    <row r="186" spans="1:14" ht="18" customHeight="1" x14ac:dyDescent="0.3">
      <c r="A186" s="28"/>
      <c r="B186" s="25"/>
      <c r="C186" s="26" t="str">
        <f t="shared" si="8"/>
        <v/>
      </c>
      <c r="D186" s="24"/>
      <c r="E186" s="24"/>
      <c r="F186" s="25"/>
      <c r="G186" s="43"/>
      <c r="H186" s="25"/>
      <c r="I186" s="24"/>
      <c r="J186" s="44" t="str">
        <f t="shared" si="9"/>
        <v/>
      </c>
      <c r="K186" s="24"/>
      <c r="L186" s="24"/>
      <c r="M186" s="26">
        <f t="shared" si="10"/>
        <v>0</v>
      </c>
      <c r="N186" s="45" t="str">
        <f t="shared" si="11"/>
        <v/>
      </c>
    </row>
    <row r="187" spans="1:14" ht="18" customHeight="1" x14ac:dyDescent="0.3">
      <c r="A187" s="28"/>
      <c r="B187" s="25"/>
      <c r="C187" s="26" t="str">
        <f t="shared" si="8"/>
        <v/>
      </c>
      <c r="D187" s="24"/>
      <c r="E187" s="24"/>
      <c r="F187" s="25"/>
      <c r="G187" s="43"/>
      <c r="H187" s="25"/>
      <c r="I187" s="24"/>
      <c r="J187" s="44" t="str">
        <f t="shared" si="9"/>
        <v/>
      </c>
      <c r="K187" s="24"/>
      <c r="L187" s="24"/>
      <c r="M187" s="26">
        <f t="shared" si="10"/>
        <v>0</v>
      </c>
      <c r="N187" s="45" t="str">
        <f t="shared" si="11"/>
        <v/>
      </c>
    </row>
    <row r="188" spans="1:14" ht="18" customHeight="1" x14ac:dyDescent="0.3">
      <c r="A188" s="28"/>
      <c r="B188" s="25"/>
      <c r="C188" s="26" t="str">
        <f t="shared" si="8"/>
        <v/>
      </c>
      <c r="D188" s="24"/>
      <c r="E188" s="24"/>
      <c r="F188" s="25"/>
      <c r="G188" s="43"/>
      <c r="H188" s="25"/>
      <c r="I188" s="24"/>
      <c r="J188" s="44" t="str">
        <f t="shared" si="9"/>
        <v/>
      </c>
      <c r="K188" s="24"/>
      <c r="L188" s="24"/>
      <c r="M188" s="26">
        <f t="shared" si="10"/>
        <v>0</v>
      </c>
      <c r="N188" s="45" t="str">
        <f t="shared" si="11"/>
        <v/>
      </c>
    </row>
    <row r="189" spans="1:14" ht="18" customHeight="1" x14ac:dyDescent="0.3">
      <c r="A189" s="28"/>
      <c r="B189" s="25"/>
      <c r="C189" s="26" t="str">
        <f t="shared" si="8"/>
        <v/>
      </c>
      <c r="D189" s="24"/>
      <c r="E189" s="24"/>
      <c r="F189" s="25"/>
      <c r="G189" s="43"/>
      <c r="H189" s="25"/>
      <c r="I189" s="24"/>
      <c r="J189" s="44" t="str">
        <f t="shared" si="9"/>
        <v/>
      </c>
      <c r="K189" s="24"/>
      <c r="L189" s="24"/>
      <c r="M189" s="26">
        <f t="shared" si="10"/>
        <v>0</v>
      </c>
      <c r="N189" s="45" t="str">
        <f t="shared" si="11"/>
        <v/>
      </c>
    </row>
    <row r="190" spans="1:14" ht="18" customHeight="1" x14ac:dyDescent="0.3">
      <c r="A190" s="28"/>
      <c r="B190" s="25"/>
      <c r="C190" s="26" t="str">
        <f t="shared" si="8"/>
        <v/>
      </c>
      <c r="D190" s="24"/>
      <c r="E190" s="24"/>
      <c r="F190" s="25"/>
      <c r="G190" s="43"/>
      <c r="H190" s="25"/>
      <c r="I190" s="24"/>
      <c r="J190" s="44" t="str">
        <f t="shared" si="9"/>
        <v/>
      </c>
      <c r="K190" s="24"/>
      <c r="L190" s="24"/>
      <c r="M190" s="26">
        <f t="shared" si="10"/>
        <v>0</v>
      </c>
      <c r="N190" s="45" t="str">
        <f t="shared" si="11"/>
        <v/>
      </c>
    </row>
    <row r="191" spans="1:14" ht="18" customHeight="1" x14ac:dyDescent="0.3">
      <c r="A191" s="28"/>
      <c r="B191" s="25"/>
      <c r="C191" s="26" t="str">
        <f t="shared" si="8"/>
        <v/>
      </c>
      <c r="D191" s="24"/>
      <c r="E191" s="24"/>
      <c r="F191" s="25"/>
      <c r="G191" s="43"/>
      <c r="H191" s="25"/>
      <c r="I191" s="24"/>
      <c r="J191" s="44" t="str">
        <f t="shared" si="9"/>
        <v/>
      </c>
      <c r="K191" s="24"/>
      <c r="L191" s="24"/>
      <c r="M191" s="26">
        <f t="shared" si="10"/>
        <v>0</v>
      </c>
      <c r="N191" s="45" t="str">
        <f t="shared" si="11"/>
        <v/>
      </c>
    </row>
    <row r="192" spans="1:14" ht="18" customHeight="1" x14ac:dyDescent="0.3">
      <c r="A192" s="28"/>
      <c r="B192" s="25"/>
      <c r="C192" s="26" t="str">
        <f t="shared" si="8"/>
        <v/>
      </c>
      <c r="D192" s="24"/>
      <c r="E192" s="24"/>
      <c r="F192" s="25"/>
      <c r="G192" s="43"/>
      <c r="H192" s="25"/>
      <c r="I192" s="24"/>
      <c r="J192" s="44" t="str">
        <f t="shared" si="9"/>
        <v/>
      </c>
      <c r="K192" s="24"/>
      <c r="L192" s="24"/>
      <c r="M192" s="26">
        <f t="shared" si="10"/>
        <v>0</v>
      </c>
      <c r="N192" s="45" t="str">
        <f t="shared" si="11"/>
        <v/>
      </c>
    </row>
    <row r="193" spans="1:14" ht="18" customHeight="1" x14ac:dyDescent="0.3">
      <c r="A193" s="28"/>
      <c r="B193" s="25"/>
      <c r="C193" s="26" t="str">
        <f t="shared" si="8"/>
        <v/>
      </c>
      <c r="D193" s="24"/>
      <c r="E193" s="24"/>
      <c r="F193" s="25"/>
      <c r="G193" s="43"/>
      <c r="H193" s="25"/>
      <c r="I193" s="24"/>
      <c r="J193" s="44" t="str">
        <f t="shared" si="9"/>
        <v/>
      </c>
      <c r="K193" s="24"/>
      <c r="L193" s="24"/>
      <c r="M193" s="26">
        <f t="shared" si="10"/>
        <v>0</v>
      </c>
      <c r="N193" s="45" t="str">
        <f t="shared" si="11"/>
        <v/>
      </c>
    </row>
    <row r="194" spans="1:14" ht="18" customHeight="1" x14ac:dyDescent="0.3">
      <c r="A194" s="28"/>
      <c r="B194" s="25"/>
      <c r="C194" s="26" t="str">
        <f t="shared" si="8"/>
        <v/>
      </c>
      <c r="D194" s="24"/>
      <c r="E194" s="24"/>
      <c r="F194" s="25"/>
      <c r="G194" s="43"/>
      <c r="H194" s="25"/>
      <c r="I194" s="24"/>
      <c r="J194" s="44" t="str">
        <f t="shared" si="9"/>
        <v/>
      </c>
      <c r="K194" s="24"/>
      <c r="L194" s="24"/>
      <c r="M194" s="26">
        <f t="shared" si="10"/>
        <v>0</v>
      </c>
      <c r="N194" s="45" t="str">
        <f t="shared" si="11"/>
        <v/>
      </c>
    </row>
    <row r="195" spans="1:14" ht="18" customHeight="1" x14ac:dyDescent="0.3">
      <c r="A195" s="28"/>
      <c r="B195" s="25"/>
      <c r="C195" s="26" t="str">
        <f t="shared" si="8"/>
        <v/>
      </c>
      <c r="D195" s="24"/>
      <c r="E195" s="24"/>
      <c r="F195" s="25"/>
      <c r="G195" s="43"/>
      <c r="H195" s="25"/>
      <c r="I195" s="24"/>
      <c r="J195" s="44" t="str">
        <f t="shared" si="9"/>
        <v/>
      </c>
      <c r="K195" s="24"/>
      <c r="L195" s="24"/>
      <c r="M195" s="26">
        <f t="shared" si="10"/>
        <v>0</v>
      </c>
      <c r="N195" s="45" t="str">
        <f t="shared" si="11"/>
        <v/>
      </c>
    </row>
    <row r="196" spans="1:14" ht="18" customHeight="1" x14ac:dyDescent="0.3">
      <c r="A196" s="28"/>
      <c r="B196" s="25"/>
      <c r="C196" s="26" t="str">
        <f t="shared" si="8"/>
        <v/>
      </c>
      <c r="D196" s="24"/>
      <c r="E196" s="24"/>
      <c r="F196" s="25"/>
      <c r="G196" s="43"/>
      <c r="H196" s="25"/>
      <c r="I196" s="24"/>
      <c r="J196" s="44" t="str">
        <f t="shared" si="9"/>
        <v/>
      </c>
      <c r="K196" s="24"/>
      <c r="L196" s="24"/>
      <c r="M196" s="26">
        <f t="shared" si="10"/>
        <v>0</v>
      </c>
      <c r="N196" s="45" t="str">
        <f t="shared" si="11"/>
        <v/>
      </c>
    </row>
    <row r="197" spans="1:14" ht="18" customHeight="1" x14ac:dyDescent="0.3">
      <c r="A197" s="28"/>
      <c r="B197" s="25"/>
      <c r="C197" s="26" t="str">
        <f t="shared" si="8"/>
        <v/>
      </c>
      <c r="D197" s="24"/>
      <c r="E197" s="24"/>
      <c r="F197" s="25"/>
      <c r="G197" s="43"/>
      <c r="H197" s="25"/>
      <c r="I197" s="24"/>
      <c r="J197" s="44" t="str">
        <f t="shared" si="9"/>
        <v/>
      </c>
      <c r="K197" s="24"/>
      <c r="L197" s="24"/>
      <c r="M197" s="26">
        <f t="shared" si="10"/>
        <v>0</v>
      </c>
      <c r="N197" s="45" t="str">
        <f t="shared" si="11"/>
        <v/>
      </c>
    </row>
    <row r="198" spans="1:14" ht="18" customHeight="1" x14ac:dyDescent="0.3">
      <c r="A198" s="28"/>
      <c r="B198" s="25"/>
      <c r="C198" s="26" t="str">
        <f t="shared" ref="C198:C261" si="12">IF(B198="","",IFERROR(INDEX(People_Name,MATCH(B198,People_ID,0)),"غير موجود في الموظفين"))</f>
        <v/>
      </c>
      <c r="D198" s="24"/>
      <c r="E198" s="24"/>
      <c r="F198" s="25"/>
      <c r="G198" s="43"/>
      <c r="H198" s="25"/>
      <c r="I198" s="24"/>
      <c r="J198" s="44" t="str">
        <f t="shared" ref="J198:J261" si="13">IF(M198&lt;&gt;1,"",IF(N198=DATE(9999,12,31),"لا تنتهي",N198))</f>
        <v/>
      </c>
      <c r="K198" s="24"/>
      <c r="L198" s="24"/>
      <c r="M198" s="26">
        <f t="shared" ref="M198:M261" si="14">IF(OR(A198="",B198="",D198="",H198="راسب"),0,IF(OR(H198="ناجح",F198="نعم"),1,0))</f>
        <v>0</v>
      </c>
      <c r="N198" s="45" t="str">
        <f t="shared" ref="N198:N261" si="15">IF(M198&lt;&gt;1,"",IF(IFERROR(INDEX(CourseValidity,MATCH(D198,CourseList,0)),0)=0,DATE(9999,12,31),EDATE(A198,IFERROR(INDEX(CourseValidity,MATCH(D198,CourseList,0)),0))))</f>
        <v/>
      </c>
    </row>
    <row r="199" spans="1:14" ht="18" customHeight="1" x14ac:dyDescent="0.3">
      <c r="A199" s="28"/>
      <c r="B199" s="25"/>
      <c r="C199" s="26" t="str">
        <f t="shared" si="12"/>
        <v/>
      </c>
      <c r="D199" s="24"/>
      <c r="E199" s="24"/>
      <c r="F199" s="25"/>
      <c r="G199" s="43"/>
      <c r="H199" s="25"/>
      <c r="I199" s="24"/>
      <c r="J199" s="44" t="str">
        <f t="shared" si="13"/>
        <v/>
      </c>
      <c r="K199" s="24"/>
      <c r="L199" s="24"/>
      <c r="M199" s="26">
        <f t="shared" si="14"/>
        <v>0</v>
      </c>
      <c r="N199" s="45" t="str">
        <f t="shared" si="15"/>
        <v/>
      </c>
    </row>
    <row r="200" spans="1:14" ht="18" customHeight="1" x14ac:dyDescent="0.3">
      <c r="A200" s="28"/>
      <c r="B200" s="25"/>
      <c r="C200" s="26" t="str">
        <f t="shared" si="12"/>
        <v/>
      </c>
      <c r="D200" s="24"/>
      <c r="E200" s="24"/>
      <c r="F200" s="25"/>
      <c r="G200" s="43"/>
      <c r="H200" s="25"/>
      <c r="I200" s="24"/>
      <c r="J200" s="44" t="str">
        <f t="shared" si="13"/>
        <v/>
      </c>
      <c r="K200" s="24"/>
      <c r="L200" s="24"/>
      <c r="M200" s="26">
        <f t="shared" si="14"/>
        <v>0</v>
      </c>
      <c r="N200" s="45" t="str">
        <f t="shared" si="15"/>
        <v/>
      </c>
    </row>
    <row r="201" spans="1:14" ht="18" customHeight="1" x14ac:dyDescent="0.3">
      <c r="A201" s="28"/>
      <c r="B201" s="25"/>
      <c r="C201" s="26" t="str">
        <f t="shared" si="12"/>
        <v/>
      </c>
      <c r="D201" s="24"/>
      <c r="E201" s="24"/>
      <c r="F201" s="25"/>
      <c r="G201" s="43"/>
      <c r="H201" s="25"/>
      <c r="I201" s="24"/>
      <c r="J201" s="44" t="str">
        <f t="shared" si="13"/>
        <v/>
      </c>
      <c r="K201" s="24"/>
      <c r="L201" s="24"/>
      <c r="M201" s="26">
        <f t="shared" si="14"/>
        <v>0</v>
      </c>
      <c r="N201" s="45" t="str">
        <f t="shared" si="15"/>
        <v/>
      </c>
    </row>
    <row r="202" spans="1:14" ht="18" customHeight="1" x14ac:dyDescent="0.3">
      <c r="A202" s="28"/>
      <c r="B202" s="25"/>
      <c r="C202" s="26" t="str">
        <f t="shared" si="12"/>
        <v/>
      </c>
      <c r="D202" s="24"/>
      <c r="E202" s="24"/>
      <c r="F202" s="25"/>
      <c r="G202" s="43"/>
      <c r="H202" s="25"/>
      <c r="I202" s="24"/>
      <c r="J202" s="44" t="str">
        <f t="shared" si="13"/>
        <v/>
      </c>
      <c r="K202" s="24"/>
      <c r="L202" s="24"/>
      <c r="M202" s="26">
        <f t="shared" si="14"/>
        <v>0</v>
      </c>
      <c r="N202" s="45" t="str">
        <f t="shared" si="15"/>
        <v/>
      </c>
    </row>
    <row r="203" spans="1:14" ht="18" customHeight="1" x14ac:dyDescent="0.3">
      <c r="A203" s="28"/>
      <c r="B203" s="25"/>
      <c r="C203" s="26" t="str">
        <f t="shared" si="12"/>
        <v/>
      </c>
      <c r="D203" s="24"/>
      <c r="E203" s="24"/>
      <c r="F203" s="25"/>
      <c r="G203" s="43"/>
      <c r="H203" s="25"/>
      <c r="I203" s="24"/>
      <c r="J203" s="44" t="str">
        <f t="shared" si="13"/>
        <v/>
      </c>
      <c r="K203" s="24"/>
      <c r="L203" s="24"/>
      <c r="M203" s="26">
        <f t="shared" si="14"/>
        <v>0</v>
      </c>
      <c r="N203" s="45" t="str">
        <f t="shared" si="15"/>
        <v/>
      </c>
    </row>
    <row r="204" spans="1:14" ht="18" customHeight="1" x14ac:dyDescent="0.3">
      <c r="A204" s="28"/>
      <c r="B204" s="25"/>
      <c r="C204" s="26" t="str">
        <f t="shared" si="12"/>
        <v/>
      </c>
      <c r="D204" s="24"/>
      <c r="E204" s="24"/>
      <c r="F204" s="25"/>
      <c r="G204" s="43"/>
      <c r="H204" s="25"/>
      <c r="I204" s="24"/>
      <c r="J204" s="44" t="str">
        <f t="shared" si="13"/>
        <v/>
      </c>
      <c r="K204" s="24"/>
      <c r="L204" s="24"/>
      <c r="M204" s="26">
        <f t="shared" si="14"/>
        <v>0</v>
      </c>
      <c r="N204" s="45" t="str">
        <f t="shared" si="15"/>
        <v/>
      </c>
    </row>
    <row r="205" spans="1:14" ht="18" customHeight="1" x14ac:dyDescent="0.3">
      <c r="A205" s="28"/>
      <c r="B205" s="25"/>
      <c r="C205" s="26" t="str">
        <f t="shared" si="12"/>
        <v/>
      </c>
      <c r="D205" s="24"/>
      <c r="E205" s="24"/>
      <c r="F205" s="25"/>
      <c r="G205" s="43"/>
      <c r="H205" s="25"/>
      <c r="I205" s="24"/>
      <c r="J205" s="44" t="str">
        <f t="shared" si="13"/>
        <v/>
      </c>
      <c r="K205" s="24"/>
      <c r="L205" s="24"/>
      <c r="M205" s="26">
        <f t="shared" si="14"/>
        <v>0</v>
      </c>
      <c r="N205" s="45" t="str">
        <f t="shared" si="15"/>
        <v/>
      </c>
    </row>
    <row r="206" spans="1:14" ht="18" customHeight="1" x14ac:dyDescent="0.3">
      <c r="A206" s="28"/>
      <c r="B206" s="25"/>
      <c r="C206" s="26" t="str">
        <f t="shared" si="12"/>
        <v/>
      </c>
      <c r="D206" s="24"/>
      <c r="E206" s="24"/>
      <c r="F206" s="25"/>
      <c r="G206" s="43"/>
      <c r="H206" s="25"/>
      <c r="I206" s="24"/>
      <c r="J206" s="44" t="str">
        <f t="shared" si="13"/>
        <v/>
      </c>
      <c r="K206" s="24"/>
      <c r="L206" s="24"/>
      <c r="M206" s="26">
        <f t="shared" si="14"/>
        <v>0</v>
      </c>
      <c r="N206" s="45" t="str">
        <f t="shared" si="15"/>
        <v/>
      </c>
    </row>
    <row r="207" spans="1:14" ht="18" customHeight="1" x14ac:dyDescent="0.3">
      <c r="A207" s="28"/>
      <c r="B207" s="25"/>
      <c r="C207" s="26" t="str">
        <f t="shared" si="12"/>
        <v/>
      </c>
      <c r="D207" s="24"/>
      <c r="E207" s="24"/>
      <c r="F207" s="25"/>
      <c r="G207" s="43"/>
      <c r="H207" s="25"/>
      <c r="I207" s="24"/>
      <c r="J207" s="44" t="str">
        <f t="shared" si="13"/>
        <v/>
      </c>
      <c r="K207" s="24"/>
      <c r="L207" s="24"/>
      <c r="M207" s="26">
        <f t="shared" si="14"/>
        <v>0</v>
      </c>
      <c r="N207" s="45" t="str">
        <f t="shared" si="15"/>
        <v/>
      </c>
    </row>
    <row r="208" spans="1:14" ht="18" customHeight="1" x14ac:dyDescent="0.3">
      <c r="A208" s="28"/>
      <c r="B208" s="25"/>
      <c r="C208" s="26" t="str">
        <f t="shared" si="12"/>
        <v/>
      </c>
      <c r="D208" s="24"/>
      <c r="E208" s="24"/>
      <c r="F208" s="25"/>
      <c r="G208" s="43"/>
      <c r="H208" s="25"/>
      <c r="I208" s="24"/>
      <c r="J208" s="44" t="str">
        <f t="shared" si="13"/>
        <v/>
      </c>
      <c r="K208" s="24"/>
      <c r="L208" s="24"/>
      <c r="M208" s="26">
        <f t="shared" si="14"/>
        <v>0</v>
      </c>
      <c r="N208" s="45" t="str">
        <f t="shared" si="15"/>
        <v/>
      </c>
    </row>
    <row r="209" spans="1:14" ht="18" customHeight="1" x14ac:dyDescent="0.3">
      <c r="A209" s="28"/>
      <c r="B209" s="25"/>
      <c r="C209" s="26" t="str">
        <f t="shared" si="12"/>
        <v/>
      </c>
      <c r="D209" s="24"/>
      <c r="E209" s="24"/>
      <c r="F209" s="25"/>
      <c r="G209" s="43"/>
      <c r="H209" s="25"/>
      <c r="I209" s="24"/>
      <c r="J209" s="44" t="str">
        <f t="shared" si="13"/>
        <v/>
      </c>
      <c r="K209" s="24"/>
      <c r="L209" s="24"/>
      <c r="M209" s="26">
        <f t="shared" si="14"/>
        <v>0</v>
      </c>
      <c r="N209" s="45" t="str">
        <f t="shared" si="15"/>
        <v/>
      </c>
    </row>
    <row r="210" spans="1:14" ht="18" customHeight="1" x14ac:dyDescent="0.3">
      <c r="A210" s="28"/>
      <c r="B210" s="25"/>
      <c r="C210" s="26" t="str">
        <f t="shared" si="12"/>
        <v/>
      </c>
      <c r="D210" s="24"/>
      <c r="E210" s="24"/>
      <c r="F210" s="25"/>
      <c r="G210" s="43"/>
      <c r="H210" s="25"/>
      <c r="I210" s="24"/>
      <c r="J210" s="44" t="str">
        <f t="shared" si="13"/>
        <v/>
      </c>
      <c r="K210" s="24"/>
      <c r="L210" s="24"/>
      <c r="M210" s="26">
        <f t="shared" si="14"/>
        <v>0</v>
      </c>
      <c r="N210" s="45" t="str">
        <f t="shared" si="15"/>
        <v/>
      </c>
    </row>
    <row r="211" spans="1:14" ht="18" customHeight="1" x14ac:dyDescent="0.3">
      <c r="A211" s="28"/>
      <c r="B211" s="25"/>
      <c r="C211" s="26" t="str">
        <f t="shared" si="12"/>
        <v/>
      </c>
      <c r="D211" s="24"/>
      <c r="E211" s="24"/>
      <c r="F211" s="25"/>
      <c r="G211" s="43"/>
      <c r="H211" s="25"/>
      <c r="I211" s="24"/>
      <c r="J211" s="44" t="str">
        <f t="shared" si="13"/>
        <v/>
      </c>
      <c r="K211" s="24"/>
      <c r="L211" s="24"/>
      <c r="M211" s="26">
        <f t="shared" si="14"/>
        <v>0</v>
      </c>
      <c r="N211" s="45" t="str">
        <f t="shared" si="15"/>
        <v/>
      </c>
    </row>
    <row r="212" spans="1:14" ht="18" customHeight="1" x14ac:dyDescent="0.3">
      <c r="A212" s="28"/>
      <c r="B212" s="25"/>
      <c r="C212" s="26" t="str">
        <f t="shared" si="12"/>
        <v/>
      </c>
      <c r="D212" s="24"/>
      <c r="E212" s="24"/>
      <c r="F212" s="25"/>
      <c r="G212" s="43"/>
      <c r="H212" s="25"/>
      <c r="I212" s="24"/>
      <c r="J212" s="44" t="str">
        <f t="shared" si="13"/>
        <v/>
      </c>
      <c r="K212" s="24"/>
      <c r="L212" s="24"/>
      <c r="M212" s="26">
        <f t="shared" si="14"/>
        <v>0</v>
      </c>
      <c r="N212" s="45" t="str">
        <f t="shared" si="15"/>
        <v/>
      </c>
    </row>
    <row r="213" spans="1:14" ht="18" customHeight="1" x14ac:dyDescent="0.3">
      <c r="A213" s="28"/>
      <c r="B213" s="25"/>
      <c r="C213" s="26" t="str">
        <f t="shared" si="12"/>
        <v/>
      </c>
      <c r="D213" s="24"/>
      <c r="E213" s="24"/>
      <c r="F213" s="25"/>
      <c r="G213" s="43"/>
      <c r="H213" s="25"/>
      <c r="I213" s="24"/>
      <c r="J213" s="44" t="str">
        <f t="shared" si="13"/>
        <v/>
      </c>
      <c r="K213" s="24"/>
      <c r="L213" s="24"/>
      <c r="M213" s="26">
        <f t="shared" si="14"/>
        <v>0</v>
      </c>
      <c r="N213" s="45" t="str">
        <f t="shared" si="15"/>
        <v/>
      </c>
    </row>
    <row r="214" spans="1:14" ht="18" customHeight="1" x14ac:dyDescent="0.3">
      <c r="A214" s="28"/>
      <c r="B214" s="25"/>
      <c r="C214" s="26" t="str">
        <f t="shared" si="12"/>
        <v/>
      </c>
      <c r="D214" s="24"/>
      <c r="E214" s="24"/>
      <c r="F214" s="25"/>
      <c r="G214" s="43"/>
      <c r="H214" s="25"/>
      <c r="I214" s="24"/>
      <c r="J214" s="44" t="str">
        <f t="shared" si="13"/>
        <v/>
      </c>
      <c r="K214" s="24"/>
      <c r="L214" s="24"/>
      <c r="M214" s="26">
        <f t="shared" si="14"/>
        <v>0</v>
      </c>
      <c r="N214" s="45" t="str">
        <f t="shared" si="15"/>
        <v/>
      </c>
    </row>
    <row r="215" spans="1:14" ht="18" customHeight="1" x14ac:dyDescent="0.3">
      <c r="A215" s="28"/>
      <c r="B215" s="25"/>
      <c r="C215" s="26" t="str">
        <f t="shared" si="12"/>
        <v/>
      </c>
      <c r="D215" s="24"/>
      <c r="E215" s="24"/>
      <c r="F215" s="25"/>
      <c r="G215" s="43"/>
      <c r="H215" s="25"/>
      <c r="I215" s="24"/>
      <c r="J215" s="44" t="str">
        <f t="shared" si="13"/>
        <v/>
      </c>
      <c r="K215" s="24"/>
      <c r="L215" s="24"/>
      <c r="M215" s="26">
        <f t="shared" si="14"/>
        <v>0</v>
      </c>
      <c r="N215" s="45" t="str">
        <f t="shared" si="15"/>
        <v/>
      </c>
    </row>
    <row r="216" spans="1:14" ht="18" customHeight="1" x14ac:dyDescent="0.3">
      <c r="A216" s="28"/>
      <c r="B216" s="25"/>
      <c r="C216" s="26" t="str">
        <f t="shared" si="12"/>
        <v/>
      </c>
      <c r="D216" s="24"/>
      <c r="E216" s="24"/>
      <c r="F216" s="25"/>
      <c r="G216" s="43"/>
      <c r="H216" s="25"/>
      <c r="I216" s="24"/>
      <c r="J216" s="44" t="str">
        <f t="shared" si="13"/>
        <v/>
      </c>
      <c r="K216" s="24"/>
      <c r="L216" s="24"/>
      <c r="M216" s="26">
        <f t="shared" si="14"/>
        <v>0</v>
      </c>
      <c r="N216" s="45" t="str">
        <f t="shared" si="15"/>
        <v/>
      </c>
    </row>
    <row r="217" spans="1:14" ht="18" customHeight="1" x14ac:dyDescent="0.3">
      <c r="A217" s="28"/>
      <c r="B217" s="25"/>
      <c r="C217" s="26" t="str">
        <f t="shared" si="12"/>
        <v/>
      </c>
      <c r="D217" s="24"/>
      <c r="E217" s="24"/>
      <c r="F217" s="25"/>
      <c r="G217" s="43"/>
      <c r="H217" s="25"/>
      <c r="I217" s="24"/>
      <c r="J217" s="44" t="str">
        <f t="shared" si="13"/>
        <v/>
      </c>
      <c r="K217" s="24"/>
      <c r="L217" s="24"/>
      <c r="M217" s="26">
        <f t="shared" si="14"/>
        <v>0</v>
      </c>
      <c r="N217" s="45" t="str">
        <f t="shared" si="15"/>
        <v/>
      </c>
    </row>
    <row r="218" spans="1:14" ht="18" customHeight="1" x14ac:dyDescent="0.3">
      <c r="A218" s="28"/>
      <c r="B218" s="25"/>
      <c r="C218" s="26" t="str">
        <f t="shared" si="12"/>
        <v/>
      </c>
      <c r="D218" s="24"/>
      <c r="E218" s="24"/>
      <c r="F218" s="25"/>
      <c r="G218" s="43"/>
      <c r="H218" s="25"/>
      <c r="I218" s="24"/>
      <c r="J218" s="44" t="str">
        <f t="shared" si="13"/>
        <v/>
      </c>
      <c r="K218" s="24"/>
      <c r="L218" s="24"/>
      <c r="M218" s="26">
        <f t="shared" si="14"/>
        <v>0</v>
      </c>
      <c r="N218" s="45" t="str">
        <f t="shared" si="15"/>
        <v/>
      </c>
    </row>
    <row r="219" spans="1:14" ht="18" customHeight="1" x14ac:dyDescent="0.3">
      <c r="A219" s="28"/>
      <c r="B219" s="25"/>
      <c r="C219" s="26" t="str">
        <f t="shared" si="12"/>
        <v/>
      </c>
      <c r="D219" s="24"/>
      <c r="E219" s="24"/>
      <c r="F219" s="25"/>
      <c r="G219" s="43"/>
      <c r="H219" s="25"/>
      <c r="I219" s="24"/>
      <c r="J219" s="44" t="str">
        <f t="shared" si="13"/>
        <v/>
      </c>
      <c r="K219" s="24"/>
      <c r="L219" s="24"/>
      <c r="M219" s="26">
        <f t="shared" si="14"/>
        <v>0</v>
      </c>
      <c r="N219" s="45" t="str">
        <f t="shared" si="15"/>
        <v/>
      </c>
    </row>
    <row r="220" spans="1:14" ht="18" customHeight="1" x14ac:dyDescent="0.3">
      <c r="A220" s="28"/>
      <c r="B220" s="25"/>
      <c r="C220" s="26" t="str">
        <f t="shared" si="12"/>
        <v/>
      </c>
      <c r="D220" s="24"/>
      <c r="E220" s="24"/>
      <c r="F220" s="25"/>
      <c r="G220" s="43"/>
      <c r="H220" s="25"/>
      <c r="I220" s="24"/>
      <c r="J220" s="44" t="str">
        <f t="shared" si="13"/>
        <v/>
      </c>
      <c r="K220" s="24"/>
      <c r="L220" s="24"/>
      <c r="M220" s="26">
        <f t="shared" si="14"/>
        <v>0</v>
      </c>
      <c r="N220" s="45" t="str">
        <f t="shared" si="15"/>
        <v/>
      </c>
    </row>
    <row r="221" spans="1:14" ht="18" customHeight="1" x14ac:dyDescent="0.3">
      <c r="A221" s="28"/>
      <c r="B221" s="25"/>
      <c r="C221" s="26" t="str">
        <f t="shared" si="12"/>
        <v/>
      </c>
      <c r="D221" s="24"/>
      <c r="E221" s="24"/>
      <c r="F221" s="25"/>
      <c r="G221" s="43"/>
      <c r="H221" s="25"/>
      <c r="I221" s="24"/>
      <c r="J221" s="44" t="str">
        <f t="shared" si="13"/>
        <v/>
      </c>
      <c r="K221" s="24"/>
      <c r="L221" s="24"/>
      <c r="M221" s="26">
        <f t="shared" si="14"/>
        <v>0</v>
      </c>
      <c r="N221" s="45" t="str">
        <f t="shared" si="15"/>
        <v/>
      </c>
    </row>
    <row r="222" spans="1:14" ht="18" customHeight="1" x14ac:dyDescent="0.3">
      <c r="A222" s="28"/>
      <c r="B222" s="25"/>
      <c r="C222" s="26" t="str">
        <f t="shared" si="12"/>
        <v/>
      </c>
      <c r="D222" s="24"/>
      <c r="E222" s="24"/>
      <c r="F222" s="25"/>
      <c r="G222" s="43"/>
      <c r="H222" s="25"/>
      <c r="I222" s="24"/>
      <c r="J222" s="44" t="str">
        <f t="shared" si="13"/>
        <v/>
      </c>
      <c r="K222" s="24"/>
      <c r="L222" s="24"/>
      <c r="M222" s="26">
        <f t="shared" si="14"/>
        <v>0</v>
      </c>
      <c r="N222" s="45" t="str">
        <f t="shared" si="15"/>
        <v/>
      </c>
    </row>
    <row r="223" spans="1:14" ht="18" customHeight="1" x14ac:dyDescent="0.3">
      <c r="A223" s="28"/>
      <c r="B223" s="25"/>
      <c r="C223" s="26" t="str">
        <f t="shared" si="12"/>
        <v/>
      </c>
      <c r="D223" s="24"/>
      <c r="E223" s="24"/>
      <c r="F223" s="25"/>
      <c r="G223" s="43"/>
      <c r="H223" s="25"/>
      <c r="I223" s="24"/>
      <c r="J223" s="44" t="str">
        <f t="shared" si="13"/>
        <v/>
      </c>
      <c r="K223" s="24"/>
      <c r="L223" s="24"/>
      <c r="M223" s="26">
        <f t="shared" si="14"/>
        <v>0</v>
      </c>
      <c r="N223" s="45" t="str">
        <f t="shared" si="15"/>
        <v/>
      </c>
    </row>
    <row r="224" spans="1:14" ht="18" customHeight="1" x14ac:dyDescent="0.3">
      <c r="A224" s="28"/>
      <c r="B224" s="25"/>
      <c r="C224" s="26" t="str">
        <f t="shared" si="12"/>
        <v/>
      </c>
      <c r="D224" s="24"/>
      <c r="E224" s="24"/>
      <c r="F224" s="25"/>
      <c r="G224" s="43"/>
      <c r="H224" s="25"/>
      <c r="I224" s="24"/>
      <c r="J224" s="44" t="str">
        <f t="shared" si="13"/>
        <v/>
      </c>
      <c r="K224" s="24"/>
      <c r="L224" s="24"/>
      <c r="M224" s="26">
        <f t="shared" si="14"/>
        <v>0</v>
      </c>
      <c r="N224" s="45" t="str">
        <f t="shared" si="15"/>
        <v/>
      </c>
    </row>
    <row r="225" spans="1:14" ht="18" customHeight="1" x14ac:dyDescent="0.3">
      <c r="A225" s="28"/>
      <c r="B225" s="25"/>
      <c r="C225" s="26" t="str">
        <f t="shared" si="12"/>
        <v/>
      </c>
      <c r="D225" s="24"/>
      <c r="E225" s="24"/>
      <c r="F225" s="25"/>
      <c r="G225" s="43"/>
      <c r="H225" s="25"/>
      <c r="I225" s="24"/>
      <c r="J225" s="44" t="str">
        <f t="shared" si="13"/>
        <v/>
      </c>
      <c r="K225" s="24"/>
      <c r="L225" s="24"/>
      <c r="M225" s="26">
        <f t="shared" si="14"/>
        <v>0</v>
      </c>
      <c r="N225" s="45" t="str">
        <f t="shared" si="15"/>
        <v/>
      </c>
    </row>
    <row r="226" spans="1:14" ht="18" customHeight="1" x14ac:dyDescent="0.3">
      <c r="A226" s="28"/>
      <c r="B226" s="25"/>
      <c r="C226" s="26" t="str">
        <f t="shared" si="12"/>
        <v/>
      </c>
      <c r="D226" s="24"/>
      <c r="E226" s="24"/>
      <c r="F226" s="25"/>
      <c r="G226" s="43"/>
      <c r="H226" s="25"/>
      <c r="I226" s="24"/>
      <c r="J226" s="44" t="str">
        <f t="shared" si="13"/>
        <v/>
      </c>
      <c r="K226" s="24"/>
      <c r="L226" s="24"/>
      <c r="M226" s="26">
        <f t="shared" si="14"/>
        <v>0</v>
      </c>
      <c r="N226" s="45" t="str">
        <f t="shared" si="15"/>
        <v/>
      </c>
    </row>
    <row r="227" spans="1:14" ht="18" customHeight="1" x14ac:dyDescent="0.3">
      <c r="A227" s="28"/>
      <c r="B227" s="25"/>
      <c r="C227" s="26" t="str">
        <f t="shared" si="12"/>
        <v/>
      </c>
      <c r="D227" s="24"/>
      <c r="E227" s="24"/>
      <c r="F227" s="25"/>
      <c r="G227" s="43"/>
      <c r="H227" s="25"/>
      <c r="I227" s="24"/>
      <c r="J227" s="44" t="str">
        <f t="shared" si="13"/>
        <v/>
      </c>
      <c r="K227" s="24"/>
      <c r="L227" s="24"/>
      <c r="M227" s="26">
        <f t="shared" si="14"/>
        <v>0</v>
      </c>
      <c r="N227" s="45" t="str">
        <f t="shared" si="15"/>
        <v/>
      </c>
    </row>
    <row r="228" spans="1:14" ht="18" customHeight="1" x14ac:dyDescent="0.3">
      <c r="A228" s="28"/>
      <c r="B228" s="25"/>
      <c r="C228" s="26" t="str">
        <f t="shared" si="12"/>
        <v/>
      </c>
      <c r="D228" s="24"/>
      <c r="E228" s="24"/>
      <c r="F228" s="25"/>
      <c r="G228" s="43"/>
      <c r="H228" s="25"/>
      <c r="I228" s="24"/>
      <c r="J228" s="44" t="str">
        <f t="shared" si="13"/>
        <v/>
      </c>
      <c r="K228" s="24"/>
      <c r="L228" s="24"/>
      <c r="M228" s="26">
        <f t="shared" si="14"/>
        <v>0</v>
      </c>
      <c r="N228" s="45" t="str">
        <f t="shared" si="15"/>
        <v/>
      </c>
    </row>
    <row r="229" spans="1:14" ht="18" customHeight="1" x14ac:dyDescent="0.3">
      <c r="A229" s="28"/>
      <c r="B229" s="25"/>
      <c r="C229" s="26" t="str">
        <f t="shared" si="12"/>
        <v/>
      </c>
      <c r="D229" s="24"/>
      <c r="E229" s="24"/>
      <c r="F229" s="25"/>
      <c r="G229" s="43"/>
      <c r="H229" s="25"/>
      <c r="I229" s="24"/>
      <c r="J229" s="44" t="str">
        <f t="shared" si="13"/>
        <v/>
      </c>
      <c r="K229" s="24"/>
      <c r="L229" s="24"/>
      <c r="M229" s="26">
        <f t="shared" si="14"/>
        <v>0</v>
      </c>
      <c r="N229" s="45" t="str">
        <f t="shared" si="15"/>
        <v/>
      </c>
    </row>
    <row r="230" spans="1:14" ht="18" customHeight="1" x14ac:dyDescent="0.3">
      <c r="A230" s="28"/>
      <c r="B230" s="25"/>
      <c r="C230" s="26" t="str">
        <f t="shared" si="12"/>
        <v/>
      </c>
      <c r="D230" s="24"/>
      <c r="E230" s="24"/>
      <c r="F230" s="25"/>
      <c r="G230" s="43"/>
      <c r="H230" s="25"/>
      <c r="I230" s="24"/>
      <c r="J230" s="44" t="str">
        <f t="shared" si="13"/>
        <v/>
      </c>
      <c r="K230" s="24"/>
      <c r="L230" s="24"/>
      <c r="M230" s="26">
        <f t="shared" si="14"/>
        <v>0</v>
      </c>
      <c r="N230" s="45" t="str">
        <f t="shared" si="15"/>
        <v/>
      </c>
    </row>
    <row r="231" spans="1:14" ht="18" customHeight="1" x14ac:dyDescent="0.3">
      <c r="A231" s="28"/>
      <c r="B231" s="25"/>
      <c r="C231" s="26" t="str">
        <f t="shared" si="12"/>
        <v/>
      </c>
      <c r="D231" s="24"/>
      <c r="E231" s="24"/>
      <c r="F231" s="25"/>
      <c r="G231" s="43"/>
      <c r="H231" s="25"/>
      <c r="I231" s="24"/>
      <c r="J231" s="44" t="str">
        <f t="shared" si="13"/>
        <v/>
      </c>
      <c r="K231" s="24"/>
      <c r="L231" s="24"/>
      <c r="M231" s="26">
        <f t="shared" si="14"/>
        <v>0</v>
      </c>
      <c r="N231" s="45" t="str">
        <f t="shared" si="15"/>
        <v/>
      </c>
    </row>
    <row r="232" spans="1:14" ht="18" customHeight="1" x14ac:dyDescent="0.3">
      <c r="A232" s="28"/>
      <c r="B232" s="25"/>
      <c r="C232" s="26" t="str">
        <f t="shared" si="12"/>
        <v/>
      </c>
      <c r="D232" s="24"/>
      <c r="E232" s="24"/>
      <c r="F232" s="25"/>
      <c r="G232" s="43"/>
      <c r="H232" s="25"/>
      <c r="I232" s="24"/>
      <c r="J232" s="44" t="str">
        <f t="shared" si="13"/>
        <v/>
      </c>
      <c r="K232" s="24"/>
      <c r="L232" s="24"/>
      <c r="M232" s="26">
        <f t="shared" si="14"/>
        <v>0</v>
      </c>
      <c r="N232" s="45" t="str">
        <f t="shared" si="15"/>
        <v/>
      </c>
    </row>
    <row r="233" spans="1:14" ht="18" customHeight="1" x14ac:dyDescent="0.3">
      <c r="A233" s="28"/>
      <c r="B233" s="25"/>
      <c r="C233" s="26" t="str">
        <f t="shared" si="12"/>
        <v/>
      </c>
      <c r="D233" s="24"/>
      <c r="E233" s="24"/>
      <c r="F233" s="25"/>
      <c r="G233" s="43"/>
      <c r="H233" s="25"/>
      <c r="I233" s="24"/>
      <c r="J233" s="44" t="str">
        <f t="shared" si="13"/>
        <v/>
      </c>
      <c r="K233" s="24"/>
      <c r="L233" s="24"/>
      <c r="M233" s="26">
        <f t="shared" si="14"/>
        <v>0</v>
      </c>
      <c r="N233" s="45" t="str">
        <f t="shared" si="15"/>
        <v/>
      </c>
    </row>
    <row r="234" spans="1:14" ht="18" customHeight="1" x14ac:dyDescent="0.3">
      <c r="A234" s="28"/>
      <c r="B234" s="25"/>
      <c r="C234" s="26" t="str">
        <f t="shared" si="12"/>
        <v/>
      </c>
      <c r="D234" s="24"/>
      <c r="E234" s="24"/>
      <c r="F234" s="25"/>
      <c r="G234" s="43"/>
      <c r="H234" s="25"/>
      <c r="I234" s="24"/>
      <c r="J234" s="44" t="str">
        <f t="shared" si="13"/>
        <v/>
      </c>
      <c r="K234" s="24"/>
      <c r="L234" s="24"/>
      <c r="M234" s="26">
        <f t="shared" si="14"/>
        <v>0</v>
      </c>
      <c r="N234" s="45" t="str">
        <f t="shared" si="15"/>
        <v/>
      </c>
    </row>
    <row r="235" spans="1:14" ht="18" customHeight="1" x14ac:dyDescent="0.3">
      <c r="A235" s="28"/>
      <c r="B235" s="25"/>
      <c r="C235" s="26" t="str">
        <f t="shared" si="12"/>
        <v/>
      </c>
      <c r="D235" s="24"/>
      <c r="E235" s="24"/>
      <c r="F235" s="25"/>
      <c r="G235" s="43"/>
      <c r="H235" s="25"/>
      <c r="I235" s="24"/>
      <c r="J235" s="44" t="str">
        <f t="shared" si="13"/>
        <v/>
      </c>
      <c r="K235" s="24"/>
      <c r="L235" s="24"/>
      <c r="M235" s="26">
        <f t="shared" si="14"/>
        <v>0</v>
      </c>
      <c r="N235" s="45" t="str">
        <f t="shared" si="15"/>
        <v/>
      </c>
    </row>
    <row r="236" spans="1:14" ht="18" customHeight="1" x14ac:dyDescent="0.3">
      <c r="A236" s="28"/>
      <c r="B236" s="25"/>
      <c r="C236" s="26" t="str">
        <f t="shared" si="12"/>
        <v/>
      </c>
      <c r="D236" s="24"/>
      <c r="E236" s="24"/>
      <c r="F236" s="25"/>
      <c r="G236" s="43"/>
      <c r="H236" s="25"/>
      <c r="I236" s="24"/>
      <c r="J236" s="44" t="str">
        <f t="shared" si="13"/>
        <v/>
      </c>
      <c r="K236" s="24"/>
      <c r="L236" s="24"/>
      <c r="M236" s="26">
        <f t="shared" si="14"/>
        <v>0</v>
      </c>
      <c r="N236" s="45" t="str">
        <f t="shared" si="15"/>
        <v/>
      </c>
    </row>
    <row r="237" spans="1:14" ht="18" customHeight="1" x14ac:dyDescent="0.3">
      <c r="A237" s="28"/>
      <c r="B237" s="25"/>
      <c r="C237" s="26" t="str">
        <f t="shared" si="12"/>
        <v/>
      </c>
      <c r="D237" s="24"/>
      <c r="E237" s="24"/>
      <c r="F237" s="25"/>
      <c r="G237" s="43"/>
      <c r="H237" s="25"/>
      <c r="I237" s="24"/>
      <c r="J237" s="44" t="str">
        <f t="shared" si="13"/>
        <v/>
      </c>
      <c r="K237" s="24"/>
      <c r="L237" s="24"/>
      <c r="M237" s="26">
        <f t="shared" si="14"/>
        <v>0</v>
      </c>
      <c r="N237" s="45" t="str">
        <f t="shared" si="15"/>
        <v/>
      </c>
    </row>
    <row r="238" spans="1:14" ht="18" customHeight="1" x14ac:dyDescent="0.3">
      <c r="A238" s="28"/>
      <c r="B238" s="25"/>
      <c r="C238" s="26" t="str">
        <f t="shared" si="12"/>
        <v/>
      </c>
      <c r="D238" s="24"/>
      <c r="E238" s="24"/>
      <c r="F238" s="25"/>
      <c r="G238" s="43"/>
      <c r="H238" s="25"/>
      <c r="I238" s="24"/>
      <c r="J238" s="44" t="str">
        <f t="shared" si="13"/>
        <v/>
      </c>
      <c r="K238" s="24"/>
      <c r="L238" s="24"/>
      <c r="M238" s="26">
        <f t="shared" si="14"/>
        <v>0</v>
      </c>
      <c r="N238" s="45" t="str">
        <f t="shared" si="15"/>
        <v/>
      </c>
    </row>
    <row r="239" spans="1:14" ht="18" customHeight="1" x14ac:dyDescent="0.3">
      <c r="A239" s="28"/>
      <c r="B239" s="25"/>
      <c r="C239" s="26" t="str">
        <f t="shared" si="12"/>
        <v/>
      </c>
      <c r="D239" s="24"/>
      <c r="E239" s="24"/>
      <c r="F239" s="25"/>
      <c r="G239" s="43"/>
      <c r="H239" s="25"/>
      <c r="I239" s="24"/>
      <c r="J239" s="44" t="str">
        <f t="shared" si="13"/>
        <v/>
      </c>
      <c r="K239" s="24"/>
      <c r="L239" s="24"/>
      <c r="M239" s="26">
        <f t="shared" si="14"/>
        <v>0</v>
      </c>
      <c r="N239" s="45" t="str">
        <f t="shared" si="15"/>
        <v/>
      </c>
    </row>
    <row r="240" spans="1:14" ht="18" customHeight="1" x14ac:dyDescent="0.3">
      <c r="A240" s="28"/>
      <c r="B240" s="25"/>
      <c r="C240" s="26" t="str">
        <f t="shared" si="12"/>
        <v/>
      </c>
      <c r="D240" s="24"/>
      <c r="E240" s="24"/>
      <c r="F240" s="25"/>
      <c r="G240" s="43"/>
      <c r="H240" s="25"/>
      <c r="I240" s="24"/>
      <c r="J240" s="44" t="str">
        <f t="shared" si="13"/>
        <v/>
      </c>
      <c r="K240" s="24"/>
      <c r="L240" s="24"/>
      <c r="M240" s="26">
        <f t="shared" si="14"/>
        <v>0</v>
      </c>
      <c r="N240" s="45" t="str">
        <f t="shared" si="15"/>
        <v/>
      </c>
    </row>
    <row r="241" spans="1:14" ht="18" customHeight="1" x14ac:dyDescent="0.3">
      <c r="A241" s="28"/>
      <c r="B241" s="25"/>
      <c r="C241" s="26" t="str">
        <f t="shared" si="12"/>
        <v/>
      </c>
      <c r="D241" s="24"/>
      <c r="E241" s="24"/>
      <c r="F241" s="25"/>
      <c r="G241" s="43"/>
      <c r="H241" s="25"/>
      <c r="I241" s="24"/>
      <c r="J241" s="44" t="str">
        <f t="shared" si="13"/>
        <v/>
      </c>
      <c r="K241" s="24"/>
      <c r="L241" s="24"/>
      <c r="M241" s="26">
        <f t="shared" si="14"/>
        <v>0</v>
      </c>
      <c r="N241" s="45" t="str">
        <f t="shared" si="15"/>
        <v/>
      </c>
    </row>
    <row r="242" spans="1:14" ht="18" customHeight="1" x14ac:dyDescent="0.3">
      <c r="A242" s="28"/>
      <c r="B242" s="25"/>
      <c r="C242" s="26" t="str">
        <f t="shared" si="12"/>
        <v/>
      </c>
      <c r="D242" s="24"/>
      <c r="E242" s="24"/>
      <c r="F242" s="25"/>
      <c r="G242" s="43"/>
      <c r="H242" s="25"/>
      <c r="I242" s="24"/>
      <c r="J242" s="44" t="str">
        <f t="shared" si="13"/>
        <v/>
      </c>
      <c r="K242" s="24"/>
      <c r="L242" s="24"/>
      <c r="M242" s="26">
        <f t="shared" si="14"/>
        <v>0</v>
      </c>
      <c r="N242" s="45" t="str">
        <f t="shared" si="15"/>
        <v/>
      </c>
    </row>
    <row r="243" spans="1:14" ht="18" customHeight="1" x14ac:dyDescent="0.3">
      <c r="A243" s="28"/>
      <c r="B243" s="25"/>
      <c r="C243" s="26" t="str">
        <f t="shared" si="12"/>
        <v/>
      </c>
      <c r="D243" s="24"/>
      <c r="E243" s="24"/>
      <c r="F243" s="25"/>
      <c r="G243" s="43"/>
      <c r="H243" s="25"/>
      <c r="I243" s="24"/>
      <c r="J243" s="44" t="str">
        <f t="shared" si="13"/>
        <v/>
      </c>
      <c r="K243" s="24"/>
      <c r="L243" s="24"/>
      <c r="M243" s="26">
        <f t="shared" si="14"/>
        <v>0</v>
      </c>
      <c r="N243" s="45" t="str">
        <f t="shared" si="15"/>
        <v/>
      </c>
    </row>
    <row r="244" spans="1:14" ht="18" customHeight="1" x14ac:dyDescent="0.3">
      <c r="A244" s="28"/>
      <c r="B244" s="25"/>
      <c r="C244" s="26" t="str">
        <f t="shared" si="12"/>
        <v/>
      </c>
      <c r="D244" s="24"/>
      <c r="E244" s="24"/>
      <c r="F244" s="25"/>
      <c r="G244" s="43"/>
      <c r="H244" s="25"/>
      <c r="I244" s="24"/>
      <c r="J244" s="44" t="str">
        <f t="shared" si="13"/>
        <v/>
      </c>
      <c r="K244" s="24"/>
      <c r="L244" s="24"/>
      <c r="M244" s="26">
        <f t="shared" si="14"/>
        <v>0</v>
      </c>
      <c r="N244" s="45" t="str">
        <f t="shared" si="15"/>
        <v/>
      </c>
    </row>
    <row r="245" spans="1:14" ht="18" customHeight="1" x14ac:dyDescent="0.3">
      <c r="A245" s="28"/>
      <c r="B245" s="25"/>
      <c r="C245" s="26" t="str">
        <f t="shared" si="12"/>
        <v/>
      </c>
      <c r="D245" s="24"/>
      <c r="E245" s="24"/>
      <c r="F245" s="25"/>
      <c r="G245" s="43"/>
      <c r="H245" s="25"/>
      <c r="I245" s="24"/>
      <c r="J245" s="44" t="str">
        <f t="shared" si="13"/>
        <v/>
      </c>
      <c r="K245" s="24"/>
      <c r="L245" s="24"/>
      <c r="M245" s="26">
        <f t="shared" si="14"/>
        <v>0</v>
      </c>
      <c r="N245" s="45" t="str">
        <f t="shared" si="15"/>
        <v/>
      </c>
    </row>
    <row r="246" spans="1:14" ht="18" customHeight="1" x14ac:dyDescent="0.3">
      <c r="A246" s="28"/>
      <c r="B246" s="25"/>
      <c r="C246" s="26" t="str">
        <f t="shared" si="12"/>
        <v/>
      </c>
      <c r="D246" s="24"/>
      <c r="E246" s="24"/>
      <c r="F246" s="25"/>
      <c r="G246" s="43"/>
      <c r="H246" s="25"/>
      <c r="I246" s="24"/>
      <c r="J246" s="44" t="str">
        <f t="shared" si="13"/>
        <v/>
      </c>
      <c r="K246" s="24"/>
      <c r="L246" s="24"/>
      <c r="M246" s="26">
        <f t="shared" si="14"/>
        <v>0</v>
      </c>
      <c r="N246" s="45" t="str">
        <f t="shared" si="15"/>
        <v/>
      </c>
    </row>
    <row r="247" spans="1:14" ht="18" customHeight="1" x14ac:dyDescent="0.3">
      <c r="A247" s="28"/>
      <c r="B247" s="25"/>
      <c r="C247" s="26" t="str">
        <f t="shared" si="12"/>
        <v/>
      </c>
      <c r="D247" s="24"/>
      <c r="E247" s="24"/>
      <c r="F247" s="25"/>
      <c r="G247" s="43"/>
      <c r="H247" s="25"/>
      <c r="I247" s="24"/>
      <c r="J247" s="44" t="str">
        <f t="shared" si="13"/>
        <v/>
      </c>
      <c r="K247" s="24"/>
      <c r="L247" s="24"/>
      <c r="M247" s="26">
        <f t="shared" si="14"/>
        <v>0</v>
      </c>
      <c r="N247" s="45" t="str">
        <f t="shared" si="15"/>
        <v/>
      </c>
    </row>
    <row r="248" spans="1:14" ht="18" customHeight="1" x14ac:dyDescent="0.3">
      <c r="A248" s="28"/>
      <c r="B248" s="25"/>
      <c r="C248" s="26" t="str">
        <f t="shared" si="12"/>
        <v/>
      </c>
      <c r="D248" s="24"/>
      <c r="E248" s="24"/>
      <c r="F248" s="25"/>
      <c r="G248" s="43"/>
      <c r="H248" s="25"/>
      <c r="I248" s="24"/>
      <c r="J248" s="44" t="str">
        <f t="shared" si="13"/>
        <v/>
      </c>
      <c r="K248" s="24"/>
      <c r="L248" s="24"/>
      <c r="M248" s="26">
        <f t="shared" si="14"/>
        <v>0</v>
      </c>
      <c r="N248" s="45" t="str">
        <f t="shared" si="15"/>
        <v/>
      </c>
    </row>
    <row r="249" spans="1:14" ht="18" customHeight="1" x14ac:dyDescent="0.3">
      <c r="A249" s="28"/>
      <c r="B249" s="25"/>
      <c r="C249" s="26" t="str">
        <f t="shared" si="12"/>
        <v/>
      </c>
      <c r="D249" s="24"/>
      <c r="E249" s="24"/>
      <c r="F249" s="25"/>
      <c r="G249" s="43"/>
      <c r="H249" s="25"/>
      <c r="I249" s="24"/>
      <c r="J249" s="44" t="str">
        <f t="shared" si="13"/>
        <v/>
      </c>
      <c r="K249" s="24"/>
      <c r="L249" s="24"/>
      <c r="M249" s="26">
        <f t="shared" si="14"/>
        <v>0</v>
      </c>
      <c r="N249" s="45" t="str">
        <f t="shared" si="15"/>
        <v/>
      </c>
    </row>
    <row r="250" spans="1:14" ht="18" customHeight="1" x14ac:dyDescent="0.3">
      <c r="A250" s="28"/>
      <c r="B250" s="25"/>
      <c r="C250" s="26" t="str">
        <f t="shared" si="12"/>
        <v/>
      </c>
      <c r="D250" s="24"/>
      <c r="E250" s="24"/>
      <c r="F250" s="25"/>
      <c r="G250" s="43"/>
      <c r="H250" s="25"/>
      <c r="I250" s="24"/>
      <c r="J250" s="44" t="str">
        <f t="shared" si="13"/>
        <v/>
      </c>
      <c r="K250" s="24"/>
      <c r="L250" s="24"/>
      <c r="M250" s="26">
        <f t="shared" si="14"/>
        <v>0</v>
      </c>
      <c r="N250" s="45" t="str">
        <f t="shared" si="15"/>
        <v/>
      </c>
    </row>
    <row r="251" spans="1:14" ht="18" customHeight="1" x14ac:dyDescent="0.3">
      <c r="A251" s="28"/>
      <c r="B251" s="25"/>
      <c r="C251" s="26" t="str">
        <f t="shared" si="12"/>
        <v/>
      </c>
      <c r="D251" s="24"/>
      <c r="E251" s="24"/>
      <c r="F251" s="25"/>
      <c r="G251" s="43"/>
      <c r="H251" s="25"/>
      <c r="I251" s="24"/>
      <c r="J251" s="44" t="str">
        <f t="shared" si="13"/>
        <v/>
      </c>
      <c r="K251" s="24"/>
      <c r="L251" s="24"/>
      <c r="M251" s="26">
        <f t="shared" si="14"/>
        <v>0</v>
      </c>
      <c r="N251" s="45" t="str">
        <f t="shared" si="15"/>
        <v/>
      </c>
    </row>
    <row r="252" spans="1:14" ht="18" customHeight="1" x14ac:dyDescent="0.3">
      <c r="A252" s="28"/>
      <c r="B252" s="25"/>
      <c r="C252" s="26" t="str">
        <f t="shared" si="12"/>
        <v/>
      </c>
      <c r="D252" s="24"/>
      <c r="E252" s="24"/>
      <c r="F252" s="25"/>
      <c r="G252" s="43"/>
      <c r="H252" s="25"/>
      <c r="I252" s="24"/>
      <c r="J252" s="44" t="str">
        <f t="shared" si="13"/>
        <v/>
      </c>
      <c r="K252" s="24"/>
      <c r="L252" s="24"/>
      <c r="M252" s="26">
        <f t="shared" si="14"/>
        <v>0</v>
      </c>
      <c r="N252" s="45" t="str">
        <f t="shared" si="15"/>
        <v/>
      </c>
    </row>
    <row r="253" spans="1:14" ht="18" customHeight="1" x14ac:dyDescent="0.3">
      <c r="A253" s="28"/>
      <c r="B253" s="25"/>
      <c r="C253" s="26" t="str">
        <f t="shared" si="12"/>
        <v/>
      </c>
      <c r="D253" s="24"/>
      <c r="E253" s="24"/>
      <c r="F253" s="25"/>
      <c r="G253" s="43"/>
      <c r="H253" s="25"/>
      <c r="I253" s="24"/>
      <c r="J253" s="44" t="str">
        <f t="shared" si="13"/>
        <v/>
      </c>
      <c r="K253" s="24"/>
      <c r="L253" s="24"/>
      <c r="M253" s="26">
        <f t="shared" si="14"/>
        <v>0</v>
      </c>
      <c r="N253" s="45" t="str">
        <f t="shared" si="15"/>
        <v/>
      </c>
    </row>
    <row r="254" spans="1:14" ht="18" customHeight="1" x14ac:dyDescent="0.3">
      <c r="A254" s="28"/>
      <c r="B254" s="25"/>
      <c r="C254" s="26" t="str">
        <f t="shared" si="12"/>
        <v/>
      </c>
      <c r="D254" s="24"/>
      <c r="E254" s="24"/>
      <c r="F254" s="25"/>
      <c r="G254" s="43"/>
      <c r="H254" s="25"/>
      <c r="I254" s="24"/>
      <c r="J254" s="44" t="str">
        <f t="shared" si="13"/>
        <v/>
      </c>
      <c r="K254" s="24"/>
      <c r="L254" s="24"/>
      <c r="M254" s="26">
        <f t="shared" si="14"/>
        <v>0</v>
      </c>
      <c r="N254" s="45" t="str">
        <f t="shared" si="15"/>
        <v/>
      </c>
    </row>
    <row r="255" spans="1:14" ht="18" customHeight="1" x14ac:dyDescent="0.3">
      <c r="A255" s="28"/>
      <c r="B255" s="25"/>
      <c r="C255" s="26" t="str">
        <f t="shared" si="12"/>
        <v/>
      </c>
      <c r="D255" s="24"/>
      <c r="E255" s="24"/>
      <c r="F255" s="25"/>
      <c r="G255" s="43"/>
      <c r="H255" s="25"/>
      <c r="I255" s="24"/>
      <c r="J255" s="44" t="str">
        <f t="shared" si="13"/>
        <v/>
      </c>
      <c r="K255" s="24"/>
      <c r="L255" s="24"/>
      <c r="M255" s="26">
        <f t="shared" si="14"/>
        <v>0</v>
      </c>
      <c r="N255" s="45" t="str">
        <f t="shared" si="15"/>
        <v/>
      </c>
    </row>
    <row r="256" spans="1:14" ht="18" customHeight="1" x14ac:dyDescent="0.3">
      <c r="A256" s="28"/>
      <c r="B256" s="25"/>
      <c r="C256" s="26" t="str">
        <f t="shared" si="12"/>
        <v/>
      </c>
      <c r="D256" s="24"/>
      <c r="E256" s="24"/>
      <c r="F256" s="25"/>
      <c r="G256" s="43"/>
      <c r="H256" s="25"/>
      <c r="I256" s="24"/>
      <c r="J256" s="44" t="str">
        <f t="shared" si="13"/>
        <v/>
      </c>
      <c r="K256" s="24"/>
      <c r="L256" s="24"/>
      <c r="M256" s="26">
        <f t="shared" si="14"/>
        <v>0</v>
      </c>
      <c r="N256" s="45" t="str">
        <f t="shared" si="15"/>
        <v/>
      </c>
    </row>
    <row r="257" spans="1:14" ht="18" customHeight="1" x14ac:dyDescent="0.3">
      <c r="A257" s="28"/>
      <c r="B257" s="25"/>
      <c r="C257" s="26" t="str">
        <f t="shared" si="12"/>
        <v/>
      </c>
      <c r="D257" s="24"/>
      <c r="E257" s="24"/>
      <c r="F257" s="25"/>
      <c r="G257" s="43"/>
      <c r="H257" s="25"/>
      <c r="I257" s="24"/>
      <c r="J257" s="44" t="str">
        <f t="shared" si="13"/>
        <v/>
      </c>
      <c r="K257" s="24"/>
      <c r="L257" s="24"/>
      <c r="M257" s="26">
        <f t="shared" si="14"/>
        <v>0</v>
      </c>
      <c r="N257" s="45" t="str">
        <f t="shared" si="15"/>
        <v/>
      </c>
    </row>
    <row r="258" spans="1:14" ht="18" customHeight="1" x14ac:dyDescent="0.3">
      <c r="A258" s="28"/>
      <c r="B258" s="25"/>
      <c r="C258" s="26" t="str">
        <f t="shared" si="12"/>
        <v/>
      </c>
      <c r="D258" s="24"/>
      <c r="E258" s="24"/>
      <c r="F258" s="25"/>
      <c r="G258" s="43"/>
      <c r="H258" s="25"/>
      <c r="I258" s="24"/>
      <c r="J258" s="44" t="str">
        <f t="shared" si="13"/>
        <v/>
      </c>
      <c r="K258" s="24"/>
      <c r="L258" s="24"/>
      <c r="M258" s="26">
        <f t="shared" si="14"/>
        <v>0</v>
      </c>
      <c r="N258" s="45" t="str">
        <f t="shared" si="15"/>
        <v/>
      </c>
    </row>
    <row r="259" spans="1:14" ht="18" customHeight="1" x14ac:dyDescent="0.3">
      <c r="A259" s="28"/>
      <c r="B259" s="25"/>
      <c r="C259" s="26" t="str">
        <f t="shared" si="12"/>
        <v/>
      </c>
      <c r="D259" s="24"/>
      <c r="E259" s="24"/>
      <c r="F259" s="25"/>
      <c r="G259" s="43"/>
      <c r="H259" s="25"/>
      <c r="I259" s="24"/>
      <c r="J259" s="44" t="str">
        <f t="shared" si="13"/>
        <v/>
      </c>
      <c r="K259" s="24"/>
      <c r="L259" s="24"/>
      <c r="M259" s="26">
        <f t="shared" si="14"/>
        <v>0</v>
      </c>
      <c r="N259" s="45" t="str">
        <f t="shared" si="15"/>
        <v/>
      </c>
    </row>
    <row r="260" spans="1:14" ht="18" customHeight="1" x14ac:dyDescent="0.3">
      <c r="A260" s="28"/>
      <c r="B260" s="25"/>
      <c r="C260" s="26" t="str">
        <f t="shared" si="12"/>
        <v/>
      </c>
      <c r="D260" s="24"/>
      <c r="E260" s="24"/>
      <c r="F260" s="25"/>
      <c r="G260" s="43"/>
      <c r="H260" s="25"/>
      <c r="I260" s="24"/>
      <c r="J260" s="44" t="str">
        <f t="shared" si="13"/>
        <v/>
      </c>
      <c r="K260" s="24"/>
      <c r="L260" s="24"/>
      <c r="M260" s="26">
        <f t="shared" si="14"/>
        <v>0</v>
      </c>
      <c r="N260" s="45" t="str">
        <f t="shared" si="15"/>
        <v/>
      </c>
    </row>
    <row r="261" spans="1:14" ht="18" customHeight="1" x14ac:dyDescent="0.3">
      <c r="A261" s="28"/>
      <c r="B261" s="25"/>
      <c r="C261" s="26" t="str">
        <f t="shared" si="12"/>
        <v/>
      </c>
      <c r="D261" s="24"/>
      <c r="E261" s="24"/>
      <c r="F261" s="25"/>
      <c r="G261" s="43"/>
      <c r="H261" s="25"/>
      <c r="I261" s="24"/>
      <c r="J261" s="44" t="str">
        <f t="shared" si="13"/>
        <v/>
      </c>
      <c r="K261" s="24"/>
      <c r="L261" s="24"/>
      <c r="M261" s="26">
        <f t="shared" si="14"/>
        <v>0</v>
      </c>
      <c r="N261" s="45" t="str">
        <f t="shared" si="15"/>
        <v/>
      </c>
    </row>
    <row r="262" spans="1:14" ht="18" customHeight="1" x14ac:dyDescent="0.3">
      <c r="A262" s="28"/>
      <c r="B262" s="25"/>
      <c r="C262" s="26" t="str">
        <f t="shared" ref="C262:C325" si="16">IF(B262="","",IFERROR(INDEX(People_Name,MATCH(B262,People_ID,0)),"غير موجود في الموظفين"))</f>
        <v/>
      </c>
      <c r="D262" s="24"/>
      <c r="E262" s="24"/>
      <c r="F262" s="25"/>
      <c r="G262" s="43"/>
      <c r="H262" s="25"/>
      <c r="I262" s="24"/>
      <c r="J262" s="44" t="str">
        <f t="shared" ref="J262:J325" si="17">IF(M262&lt;&gt;1,"",IF(N262=DATE(9999,12,31),"لا تنتهي",N262))</f>
        <v/>
      </c>
      <c r="K262" s="24"/>
      <c r="L262" s="24"/>
      <c r="M262" s="26">
        <f t="shared" ref="M262:M325" si="18">IF(OR(A262="",B262="",D262="",H262="راسب"),0,IF(OR(H262="ناجح",F262="نعم"),1,0))</f>
        <v>0</v>
      </c>
      <c r="N262" s="45" t="str">
        <f t="shared" ref="N262:N325" si="19">IF(M262&lt;&gt;1,"",IF(IFERROR(INDEX(CourseValidity,MATCH(D262,CourseList,0)),0)=0,DATE(9999,12,31),EDATE(A262,IFERROR(INDEX(CourseValidity,MATCH(D262,CourseList,0)),0))))</f>
        <v/>
      </c>
    </row>
    <row r="263" spans="1:14" ht="18" customHeight="1" x14ac:dyDescent="0.3">
      <c r="A263" s="28"/>
      <c r="B263" s="25"/>
      <c r="C263" s="26" t="str">
        <f t="shared" si="16"/>
        <v/>
      </c>
      <c r="D263" s="24"/>
      <c r="E263" s="24"/>
      <c r="F263" s="25"/>
      <c r="G263" s="43"/>
      <c r="H263" s="25"/>
      <c r="I263" s="24"/>
      <c r="J263" s="44" t="str">
        <f t="shared" si="17"/>
        <v/>
      </c>
      <c r="K263" s="24"/>
      <c r="L263" s="24"/>
      <c r="M263" s="26">
        <f t="shared" si="18"/>
        <v>0</v>
      </c>
      <c r="N263" s="45" t="str">
        <f t="shared" si="19"/>
        <v/>
      </c>
    </row>
    <row r="264" spans="1:14" ht="18" customHeight="1" x14ac:dyDescent="0.3">
      <c r="A264" s="28"/>
      <c r="B264" s="25"/>
      <c r="C264" s="26" t="str">
        <f t="shared" si="16"/>
        <v/>
      </c>
      <c r="D264" s="24"/>
      <c r="E264" s="24"/>
      <c r="F264" s="25"/>
      <c r="G264" s="43"/>
      <c r="H264" s="25"/>
      <c r="I264" s="24"/>
      <c r="J264" s="44" t="str">
        <f t="shared" si="17"/>
        <v/>
      </c>
      <c r="K264" s="24"/>
      <c r="L264" s="24"/>
      <c r="M264" s="26">
        <f t="shared" si="18"/>
        <v>0</v>
      </c>
      <c r="N264" s="45" t="str">
        <f t="shared" si="19"/>
        <v/>
      </c>
    </row>
    <row r="265" spans="1:14" ht="18" customHeight="1" x14ac:dyDescent="0.3">
      <c r="A265" s="28"/>
      <c r="B265" s="25"/>
      <c r="C265" s="26" t="str">
        <f t="shared" si="16"/>
        <v/>
      </c>
      <c r="D265" s="24"/>
      <c r="E265" s="24"/>
      <c r="F265" s="25"/>
      <c r="G265" s="43"/>
      <c r="H265" s="25"/>
      <c r="I265" s="24"/>
      <c r="J265" s="44" t="str">
        <f t="shared" si="17"/>
        <v/>
      </c>
      <c r="K265" s="24"/>
      <c r="L265" s="24"/>
      <c r="M265" s="26">
        <f t="shared" si="18"/>
        <v>0</v>
      </c>
      <c r="N265" s="45" t="str">
        <f t="shared" si="19"/>
        <v/>
      </c>
    </row>
    <row r="266" spans="1:14" ht="18" customHeight="1" x14ac:dyDescent="0.3">
      <c r="A266" s="28"/>
      <c r="B266" s="25"/>
      <c r="C266" s="26" t="str">
        <f t="shared" si="16"/>
        <v/>
      </c>
      <c r="D266" s="24"/>
      <c r="E266" s="24"/>
      <c r="F266" s="25"/>
      <c r="G266" s="43"/>
      <c r="H266" s="25"/>
      <c r="I266" s="24"/>
      <c r="J266" s="44" t="str">
        <f t="shared" si="17"/>
        <v/>
      </c>
      <c r="K266" s="24"/>
      <c r="L266" s="24"/>
      <c r="M266" s="26">
        <f t="shared" si="18"/>
        <v>0</v>
      </c>
      <c r="N266" s="45" t="str">
        <f t="shared" si="19"/>
        <v/>
      </c>
    </row>
    <row r="267" spans="1:14" ht="18" customHeight="1" x14ac:dyDescent="0.3">
      <c r="A267" s="28"/>
      <c r="B267" s="25"/>
      <c r="C267" s="26" t="str">
        <f t="shared" si="16"/>
        <v/>
      </c>
      <c r="D267" s="24"/>
      <c r="E267" s="24"/>
      <c r="F267" s="25"/>
      <c r="G267" s="43"/>
      <c r="H267" s="25"/>
      <c r="I267" s="24"/>
      <c r="J267" s="44" t="str">
        <f t="shared" si="17"/>
        <v/>
      </c>
      <c r="K267" s="24"/>
      <c r="L267" s="24"/>
      <c r="M267" s="26">
        <f t="shared" si="18"/>
        <v>0</v>
      </c>
      <c r="N267" s="45" t="str">
        <f t="shared" si="19"/>
        <v/>
      </c>
    </row>
    <row r="268" spans="1:14" ht="18" customHeight="1" x14ac:dyDescent="0.3">
      <c r="A268" s="28"/>
      <c r="B268" s="25"/>
      <c r="C268" s="26" t="str">
        <f t="shared" si="16"/>
        <v/>
      </c>
      <c r="D268" s="24"/>
      <c r="E268" s="24"/>
      <c r="F268" s="25"/>
      <c r="G268" s="43"/>
      <c r="H268" s="25"/>
      <c r="I268" s="24"/>
      <c r="J268" s="44" t="str">
        <f t="shared" si="17"/>
        <v/>
      </c>
      <c r="K268" s="24"/>
      <c r="L268" s="24"/>
      <c r="M268" s="26">
        <f t="shared" si="18"/>
        <v>0</v>
      </c>
      <c r="N268" s="45" t="str">
        <f t="shared" si="19"/>
        <v/>
      </c>
    </row>
    <row r="269" spans="1:14" ht="18" customHeight="1" x14ac:dyDescent="0.3">
      <c r="A269" s="28"/>
      <c r="B269" s="25"/>
      <c r="C269" s="26" t="str">
        <f t="shared" si="16"/>
        <v/>
      </c>
      <c r="D269" s="24"/>
      <c r="E269" s="24"/>
      <c r="F269" s="25"/>
      <c r="G269" s="43"/>
      <c r="H269" s="25"/>
      <c r="I269" s="24"/>
      <c r="J269" s="44" t="str">
        <f t="shared" si="17"/>
        <v/>
      </c>
      <c r="K269" s="24"/>
      <c r="L269" s="24"/>
      <c r="M269" s="26">
        <f t="shared" si="18"/>
        <v>0</v>
      </c>
      <c r="N269" s="45" t="str">
        <f t="shared" si="19"/>
        <v/>
      </c>
    </row>
    <row r="270" spans="1:14" ht="18" customHeight="1" x14ac:dyDescent="0.3">
      <c r="A270" s="28"/>
      <c r="B270" s="25"/>
      <c r="C270" s="26" t="str">
        <f t="shared" si="16"/>
        <v/>
      </c>
      <c r="D270" s="24"/>
      <c r="E270" s="24"/>
      <c r="F270" s="25"/>
      <c r="G270" s="43"/>
      <c r="H270" s="25"/>
      <c r="I270" s="24"/>
      <c r="J270" s="44" t="str">
        <f t="shared" si="17"/>
        <v/>
      </c>
      <c r="K270" s="24"/>
      <c r="L270" s="24"/>
      <c r="M270" s="26">
        <f t="shared" si="18"/>
        <v>0</v>
      </c>
      <c r="N270" s="45" t="str">
        <f t="shared" si="19"/>
        <v/>
      </c>
    </row>
    <row r="271" spans="1:14" ht="18" customHeight="1" x14ac:dyDescent="0.3">
      <c r="A271" s="28"/>
      <c r="B271" s="25"/>
      <c r="C271" s="26" t="str">
        <f t="shared" si="16"/>
        <v/>
      </c>
      <c r="D271" s="24"/>
      <c r="E271" s="24"/>
      <c r="F271" s="25"/>
      <c r="G271" s="43"/>
      <c r="H271" s="25"/>
      <c r="I271" s="24"/>
      <c r="J271" s="44" t="str">
        <f t="shared" si="17"/>
        <v/>
      </c>
      <c r="K271" s="24"/>
      <c r="L271" s="24"/>
      <c r="M271" s="26">
        <f t="shared" si="18"/>
        <v>0</v>
      </c>
      <c r="N271" s="45" t="str">
        <f t="shared" si="19"/>
        <v/>
      </c>
    </row>
    <row r="272" spans="1:14" ht="18" customHeight="1" x14ac:dyDescent="0.3">
      <c r="A272" s="28"/>
      <c r="B272" s="25"/>
      <c r="C272" s="26" t="str">
        <f t="shared" si="16"/>
        <v/>
      </c>
      <c r="D272" s="24"/>
      <c r="E272" s="24"/>
      <c r="F272" s="25"/>
      <c r="G272" s="43"/>
      <c r="H272" s="25"/>
      <c r="I272" s="24"/>
      <c r="J272" s="44" t="str">
        <f t="shared" si="17"/>
        <v/>
      </c>
      <c r="K272" s="24"/>
      <c r="L272" s="24"/>
      <c r="M272" s="26">
        <f t="shared" si="18"/>
        <v>0</v>
      </c>
      <c r="N272" s="45" t="str">
        <f t="shared" si="19"/>
        <v/>
      </c>
    </row>
    <row r="273" spans="1:14" ht="18" customHeight="1" x14ac:dyDescent="0.3">
      <c r="A273" s="28"/>
      <c r="B273" s="25"/>
      <c r="C273" s="26" t="str">
        <f t="shared" si="16"/>
        <v/>
      </c>
      <c r="D273" s="24"/>
      <c r="E273" s="24"/>
      <c r="F273" s="25"/>
      <c r="G273" s="43"/>
      <c r="H273" s="25"/>
      <c r="I273" s="24"/>
      <c r="J273" s="44" t="str">
        <f t="shared" si="17"/>
        <v/>
      </c>
      <c r="K273" s="24"/>
      <c r="L273" s="24"/>
      <c r="M273" s="26">
        <f t="shared" si="18"/>
        <v>0</v>
      </c>
      <c r="N273" s="45" t="str">
        <f t="shared" si="19"/>
        <v/>
      </c>
    </row>
    <row r="274" spans="1:14" ht="18" customHeight="1" x14ac:dyDescent="0.3">
      <c r="A274" s="28"/>
      <c r="B274" s="25"/>
      <c r="C274" s="26" t="str">
        <f t="shared" si="16"/>
        <v/>
      </c>
      <c r="D274" s="24"/>
      <c r="E274" s="24"/>
      <c r="F274" s="25"/>
      <c r="G274" s="43"/>
      <c r="H274" s="25"/>
      <c r="I274" s="24"/>
      <c r="J274" s="44" t="str">
        <f t="shared" si="17"/>
        <v/>
      </c>
      <c r="K274" s="24"/>
      <c r="L274" s="24"/>
      <c r="M274" s="26">
        <f t="shared" si="18"/>
        <v>0</v>
      </c>
      <c r="N274" s="45" t="str">
        <f t="shared" si="19"/>
        <v/>
      </c>
    </row>
    <row r="275" spans="1:14" ht="18" customHeight="1" x14ac:dyDescent="0.3">
      <c r="A275" s="28"/>
      <c r="B275" s="25"/>
      <c r="C275" s="26" t="str">
        <f t="shared" si="16"/>
        <v/>
      </c>
      <c r="D275" s="24"/>
      <c r="E275" s="24"/>
      <c r="F275" s="25"/>
      <c r="G275" s="43"/>
      <c r="H275" s="25"/>
      <c r="I275" s="24"/>
      <c r="J275" s="44" t="str">
        <f t="shared" si="17"/>
        <v/>
      </c>
      <c r="K275" s="24"/>
      <c r="L275" s="24"/>
      <c r="M275" s="26">
        <f t="shared" si="18"/>
        <v>0</v>
      </c>
      <c r="N275" s="45" t="str">
        <f t="shared" si="19"/>
        <v/>
      </c>
    </row>
    <row r="276" spans="1:14" ht="18" customHeight="1" x14ac:dyDescent="0.3">
      <c r="A276" s="28"/>
      <c r="B276" s="25"/>
      <c r="C276" s="26" t="str">
        <f t="shared" si="16"/>
        <v/>
      </c>
      <c r="D276" s="24"/>
      <c r="E276" s="24"/>
      <c r="F276" s="25"/>
      <c r="G276" s="43"/>
      <c r="H276" s="25"/>
      <c r="I276" s="24"/>
      <c r="J276" s="44" t="str">
        <f t="shared" si="17"/>
        <v/>
      </c>
      <c r="K276" s="24"/>
      <c r="L276" s="24"/>
      <c r="M276" s="26">
        <f t="shared" si="18"/>
        <v>0</v>
      </c>
      <c r="N276" s="45" t="str">
        <f t="shared" si="19"/>
        <v/>
      </c>
    </row>
    <row r="277" spans="1:14" ht="18" customHeight="1" x14ac:dyDescent="0.3">
      <c r="A277" s="28"/>
      <c r="B277" s="25"/>
      <c r="C277" s="26" t="str">
        <f t="shared" si="16"/>
        <v/>
      </c>
      <c r="D277" s="24"/>
      <c r="E277" s="24"/>
      <c r="F277" s="25"/>
      <c r="G277" s="43"/>
      <c r="H277" s="25"/>
      <c r="I277" s="24"/>
      <c r="J277" s="44" t="str">
        <f t="shared" si="17"/>
        <v/>
      </c>
      <c r="K277" s="24"/>
      <c r="L277" s="24"/>
      <c r="M277" s="26">
        <f t="shared" si="18"/>
        <v>0</v>
      </c>
      <c r="N277" s="45" t="str">
        <f t="shared" si="19"/>
        <v/>
      </c>
    </row>
    <row r="278" spans="1:14" ht="18" customHeight="1" x14ac:dyDescent="0.3">
      <c r="A278" s="28"/>
      <c r="B278" s="25"/>
      <c r="C278" s="26" t="str">
        <f t="shared" si="16"/>
        <v/>
      </c>
      <c r="D278" s="24"/>
      <c r="E278" s="24"/>
      <c r="F278" s="25"/>
      <c r="G278" s="43"/>
      <c r="H278" s="25"/>
      <c r="I278" s="24"/>
      <c r="J278" s="44" t="str">
        <f t="shared" si="17"/>
        <v/>
      </c>
      <c r="K278" s="24"/>
      <c r="L278" s="24"/>
      <c r="M278" s="26">
        <f t="shared" si="18"/>
        <v>0</v>
      </c>
      <c r="N278" s="45" t="str">
        <f t="shared" si="19"/>
        <v/>
      </c>
    </row>
    <row r="279" spans="1:14" ht="18" customHeight="1" x14ac:dyDescent="0.3">
      <c r="A279" s="28"/>
      <c r="B279" s="25"/>
      <c r="C279" s="26" t="str">
        <f t="shared" si="16"/>
        <v/>
      </c>
      <c r="D279" s="24"/>
      <c r="E279" s="24"/>
      <c r="F279" s="25"/>
      <c r="G279" s="43"/>
      <c r="H279" s="25"/>
      <c r="I279" s="24"/>
      <c r="J279" s="44" t="str">
        <f t="shared" si="17"/>
        <v/>
      </c>
      <c r="K279" s="24"/>
      <c r="L279" s="24"/>
      <c r="M279" s="26">
        <f t="shared" si="18"/>
        <v>0</v>
      </c>
      <c r="N279" s="45" t="str">
        <f t="shared" si="19"/>
        <v/>
      </c>
    </row>
    <row r="280" spans="1:14" ht="18" customHeight="1" x14ac:dyDescent="0.3">
      <c r="A280" s="28"/>
      <c r="B280" s="25"/>
      <c r="C280" s="26" t="str">
        <f t="shared" si="16"/>
        <v/>
      </c>
      <c r="D280" s="24"/>
      <c r="E280" s="24"/>
      <c r="F280" s="25"/>
      <c r="G280" s="43"/>
      <c r="H280" s="25"/>
      <c r="I280" s="24"/>
      <c r="J280" s="44" t="str">
        <f t="shared" si="17"/>
        <v/>
      </c>
      <c r="K280" s="24"/>
      <c r="L280" s="24"/>
      <c r="M280" s="26">
        <f t="shared" si="18"/>
        <v>0</v>
      </c>
      <c r="N280" s="45" t="str">
        <f t="shared" si="19"/>
        <v/>
      </c>
    </row>
    <row r="281" spans="1:14" ht="18" customHeight="1" x14ac:dyDescent="0.3">
      <c r="A281" s="28"/>
      <c r="B281" s="25"/>
      <c r="C281" s="26" t="str">
        <f t="shared" si="16"/>
        <v/>
      </c>
      <c r="D281" s="24"/>
      <c r="E281" s="24"/>
      <c r="F281" s="25"/>
      <c r="G281" s="43"/>
      <c r="H281" s="25"/>
      <c r="I281" s="24"/>
      <c r="J281" s="44" t="str">
        <f t="shared" si="17"/>
        <v/>
      </c>
      <c r="K281" s="24"/>
      <c r="L281" s="24"/>
      <c r="M281" s="26">
        <f t="shared" si="18"/>
        <v>0</v>
      </c>
      <c r="N281" s="45" t="str">
        <f t="shared" si="19"/>
        <v/>
      </c>
    </row>
    <row r="282" spans="1:14" ht="18" customHeight="1" x14ac:dyDescent="0.3">
      <c r="A282" s="28"/>
      <c r="B282" s="25"/>
      <c r="C282" s="26" t="str">
        <f t="shared" si="16"/>
        <v/>
      </c>
      <c r="D282" s="24"/>
      <c r="E282" s="24"/>
      <c r="F282" s="25"/>
      <c r="G282" s="43"/>
      <c r="H282" s="25"/>
      <c r="I282" s="24"/>
      <c r="J282" s="44" t="str">
        <f t="shared" si="17"/>
        <v/>
      </c>
      <c r="K282" s="24"/>
      <c r="L282" s="24"/>
      <c r="M282" s="26">
        <f t="shared" si="18"/>
        <v>0</v>
      </c>
      <c r="N282" s="45" t="str">
        <f t="shared" si="19"/>
        <v/>
      </c>
    </row>
    <row r="283" spans="1:14" ht="18" customHeight="1" x14ac:dyDescent="0.3">
      <c r="A283" s="28"/>
      <c r="B283" s="25"/>
      <c r="C283" s="26" t="str">
        <f t="shared" si="16"/>
        <v/>
      </c>
      <c r="D283" s="24"/>
      <c r="E283" s="24"/>
      <c r="F283" s="25"/>
      <c r="G283" s="43"/>
      <c r="H283" s="25"/>
      <c r="I283" s="24"/>
      <c r="J283" s="44" t="str">
        <f t="shared" si="17"/>
        <v/>
      </c>
      <c r="K283" s="24"/>
      <c r="L283" s="24"/>
      <c r="M283" s="26">
        <f t="shared" si="18"/>
        <v>0</v>
      </c>
      <c r="N283" s="45" t="str">
        <f t="shared" si="19"/>
        <v/>
      </c>
    </row>
    <row r="284" spans="1:14" ht="18" customHeight="1" x14ac:dyDescent="0.3">
      <c r="A284" s="28"/>
      <c r="B284" s="25"/>
      <c r="C284" s="26" t="str">
        <f t="shared" si="16"/>
        <v/>
      </c>
      <c r="D284" s="24"/>
      <c r="E284" s="24"/>
      <c r="F284" s="25"/>
      <c r="G284" s="43"/>
      <c r="H284" s="25"/>
      <c r="I284" s="24"/>
      <c r="J284" s="44" t="str">
        <f t="shared" si="17"/>
        <v/>
      </c>
      <c r="K284" s="24"/>
      <c r="L284" s="24"/>
      <c r="M284" s="26">
        <f t="shared" si="18"/>
        <v>0</v>
      </c>
      <c r="N284" s="45" t="str">
        <f t="shared" si="19"/>
        <v/>
      </c>
    </row>
    <row r="285" spans="1:14" ht="18" customHeight="1" x14ac:dyDescent="0.3">
      <c r="A285" s="28"/>
      <c r="B285" s="25"/>
      <c r="C285" s="26" t="str">
        <f t="shared" si="16"/>
        <v/>
      </c>
      <c r="D285" s="24"/>
      <c r="E285" s="24"/>
      <c r="F285" s="25"/>
      <c r="G285" s="43"/>
      <c r="H285" s="25"/>
      <c r="I285" s="24"/>
      <c r="J285" s="44" t="str">
        <f t="shared" si="17"/>
        <v/>
      </c>
      <c r="K285" s="24"/>
      <c r="L285" s="24"/>
      <c r="M285" s="26">
        <f t="shared" si="18"/>
        <v>0</v>
      </c>
      <c r="N285" s="45" t="str">
        <f t="shared" si="19"/>
        <v/>
      </c>
    </row>
    <row r="286" spans="1:14" ht="18" customHeight="1" x14ac:dyDescent="0.3">
      <c r="A286" s="28"/>
      <c r="B286" s="25"/>
      <c r="C286" s="26" t="str">
        <f t="shared" si="16"/>
        <v/>
      </c>
      <c r="D286" s="24"/>
      <c r="E286" s="24"/>
      <c r="F286" s="25"/>
      <c r="G286" s="43"/>
      <c r="H286" s="25"/>
      <c r="I286" s="24"/>
      <c r="J286" s="44" t="str">
        <f t="shared" si="17"/>
        <v/>
      </c>
      <c r="K286" s="24"/>
      <c r="L286" s="24"/>
      <c r="M286" s="26">
        <f t="shared" si="18"/>
        <v>0</v>
      </c>
      <c r="N286" s="45" t="str">
        <f t="shared" si="19"/>
        <v/>
      </c>
    </row>
    <row r="287" spans="1:14" ht="18" customHeight="1" x14ac:dyDescent="0.3">
      <c r="A287" s="28"/>
      <c r="B287" s="25"/>
      <c r="C287" s="26" t="str">
        <f t="shared" si="16"/>
        <v/>
      </c>
      <c r="D287" s="24"/>
      <c r="E287" s="24"/>
      <c r="F287" s="25"/>
      <c r="G287" s="43"/>
      <c r="H287" s="25"/>
      <c r="I287" s="24"/>
      <c r="J287" s="44" t="str">
        <f t="shared" si="17"/>
        <v/>
      </c>
      <c r="K287" s="24"/>
      <c r="L287" s="24"/>
      <c r="M287" s="26">
        <f t="shared" si="18"/>
        <v>0</v>
      </c>
      <c r="N287" s="45" t="str">
        <f t="shared" si="19"/>
        <v/>
      </c>
    </row>
    <row r="288" spans="1:14" ht="18" customHeight="1" x14ac:dyDescent="0.3">
      <c r="A288" s="28"/>
      <c r="B288" s="25"/>
      <c r="C288" s="26" t="str">
        <f t="shared" si="16"/>
        <v/>
      </c>
      <c r="D288" s="24"/>
      <c r="E288" s="24"/>
      <c r="F288" s="25"/>
      <c r="G288" s="43"/>
      <c r="H288" s="25"/>
      <c r="I288" s="24"/>
      <c r="J288" s="44" t="str">
        <f t="shared" si="17"/>
        <v/>
      </c>
      <c r="K288" s="24"/>
      <c r="L288" s="24"/>
      <c r="M288" s="26">
        <f t="shared" si="18"/>
        <v>0</v>
      </c>
      <c r="N288" s="45" t="str">
        <f t="shared" si="19"/>
        <v/>
      </c>
    </row>
    <row r="289" spans="1:14" ht="18" customHeight="1" x14ac:dyDescent="0.3">
      <c r="A289" s="28"/>
      <c r="B289" s="25"/>
      <c r="C289" s="26" t="str">
        <f t="shared" si="16"/>
        <v/>
      </c>
      <c r="D289" s="24"/>
      <c r="E289" s="24"/>
      <c r="F289" s="25"/>
      <c r="G289" s="43"/>
      <c r="H289" s="25"/>
      <c r="I289" s="24"/>
      <c r="J289" s="44" t="str">
        <f t="shared" si="17"/>
        <v/>
      </c>
      <c r="K289" s="24"/>
      <c r="L289" s="24"/>
      <c r="M289" s="26">
        <f t="shared" si="18"/>
        <v>0</v>
      </c>
      <c r="N289" s="45" t="str">
        <f t="shared" si="19"/>
        <v/>
      </c>
    </row>
    <row r="290" spans="1:14" ht="18" customHeight="1" x14ac:dyDescent="0.3">
      <c r="A290" s="28"/>
      <c r="B290" s="25"/>
      <c r="C290" s="26" t="str">
        <f t="shared" si="16"/>
        <v/>
      </c>
      <c r="D290" s="24"/>
      <c r="E290" s="24"/>
      <c r="F290" s="25"/>
      <c r="G290" s="43"/>
      <c r="H290" s="25"/>
      <c r="I290" s="24"/>
      <c r="J290" s="44" t="str">
        <f t="shared" si="17"/>
        <v/>
      </c>
      <c r="K290" s="24"/>
      <c r="L290" s="24"/>
      <c r="M290" s="26">
        <f t="shared" si="18"/>
        <v>0</v>
      </c>
      <c r="N290" s="45" t="str">
        <f t="shared" si="19"/>
        <v/>
      </c>
    </row>
    <row r="291" spans="1:14" ht="18" customHeight="1" x14ac:dyDescent="0.3">
      <c r="A291" s="28"/>
      <c r="B291" s="25"/>
      <c r="C291" s="26" t="str">
        <f t="shared" si="16"/>
        <v/>
      </c>
      <c r="D291" s="24"/>
      <c r="E291" s="24"/>
      <c r="F291" s="25"/>
      <c r="G291" s="43"/>
      <c r="H291" s="25"/>
      <c r="I291" s="24"/>
      <c r="J291" s="44" t="str">
        <f t="shared" si="17"/>
        <v/>
      </c>
      <c r="K291" s="24"/>
      <c r="L291" s="24"/>
      <c r="M291" s="26">
        <f t="shared" si="18"/>
        <v>0</v>
      </c>
      <c r="N291" s="45" t="str">
        <f t="shared" si="19"/>
        <v/>
      </c>
    </row>
    <row r="292" spans="1:14" ht="18" customHeight="1" x14ac:dyDescent="0.3">
      <c r="A292" s="28"/>
      <c r="B292" s="25"/>
      <c r="C292" s="26" t="str">
        <f t="shared" si="16"/>
        <v/>
      </c>
      <c r="D292" s="24"/>
      <c r="E292" s="24"/>
      <c r="F292" s="25"/>
      <c r="G292" s="43"/>
      <c r="H292" s="25"/>
      <c r="I292" s="24"/>
      <c r="J292" s="44" t="str">
        <f t="shared" si="17"/>
        <v/>
      </c>
      <c r="K292" s="24"/>
      <c r="L292" s="24"/>
      <c r="M292" s="26">
        <f t="shared" si="18"/>
        <v>0</v>
      </c>
      <c r="N292" s="45" t="str">
        <f t="shared" si="19"/>
        <v/>
      </c>
    </row>
    <row r="293" spans="1:14" ht="18" customHeight="1" x14ac:dyDescent="0.3">
      <c r="A293" s="28"/>
      <c r="B293" s="25"/>
      <c r="C293" s="26" t="str">
        <f t="shared" si="16"/>
        <v/>
      </c>
      <c r="D293" s="24"/>
      <c r="E293" s="24"/>
      <c r="F293" s="25"/>
      <c r="G293" s="43"/>
      <c r="H293" s="25"/>
      <c r="I293" s="24"/>
      <c r="J293" s="44" t="str">
        <f t="shared" si="17"/>
        <v/>
      </c>
      <c r="K293" s="24"/>
      <c r="L293" s="24"/>
      <c r="M293" s="26">
        <f t="shared" si="18"/>
        <v>0</v>
      </c>
      <c r="N293" s="45" t="str">
        <f t="shared" si="19"/>
        <v/>
      </c>
    </row>
    <row r="294" spans="1:14" ht="18" customHeight="1" x14ac:dyDescent="0.3">
      <c r="A294" s="28"/>
      <c r="B294" s="25"/>
      <c r="C294" s="26" t="str">
        <f t="shared" si="16"/>
        <v/>
      </c>
      <c r="D294" s="24"/>
      <c r="E294" s="24"/>
      <c r="F294" s="25"/>
      <c r="G294" s="43"/>
      <c r="H294" s="25"/>
      <c r="I294" s="24"/>
      <c r="J294" s="44" t="str">
        <f t="shared" si="17"/>
        <v/>
      </c>
      <c r="K294" s="24"/>
      <c r="L294" s="24"/>
      <c r="M294" s="26">
        <f t="shared" si="18"/>
        <v>0</v>
      </c>
      <c r="N294" s="45" t="str">
        <f t="shared" si="19"/>
        <v/>
      </c>
    </row>
    <row r="295" spans="1:14" ht="18" customHeight="1" x14ac:dyDescent="0.3">
      <c r="A295" s="28"/>
      <c r="B295" s="25"/>
      <c r="C295" s="26" t="str">
        <f t="shared" si="16"/>
        <v/>
      </c>
      <c r="D295" s="24"/>
      <c r="E295" s="24"/>
      <c r="F295" s="25"/>
      <c r="G295" s="43"/>
      <c r="H295" s="25"/>
      <c r="I295" s="24"/>
      <c r="J295" s="44" t="str">
        <f t="shared" si="17"/>
        <v/>
      </c>
      <c r="K295" s="24"/>
      <c r="L295" s="24"/>
      <c r="M295" s="26">
        <f t="shared" si="18"/>
        <v>0</v>
      </c>
      <c r="N295" s="45" t="str">
        <f t="shared" si="19"/>
        <v/>
      </c>
    </row>
    <row r="296" spans="1:14" ht="18" customHeight="1" x14ac:dyDescent="0.3">
      <c r="A296" s="28"/>
      <c r="B296" s="25"/>
      <c r="C296" s="26" t="str">
        <f t="shared" si="16"/>
        <v/>
      </c>
      <c r="D296" s="24"/>
      <c r="E296" s="24"/>
      <c r="F296" s="25"/>
      <c r="G296" s="43"/>
      <c r="H296" s="25"/>
      <c r="I296" s="24"/>
      <c r="J296" s="44" t="str">
        <f t="shared" si="17"/>
        <v/>
      </c>
      <c r="K296" s="24"/>
      <c r="L296" s="24"/>
      <c r="M296" s="26">
        <f t="shared" si="18"/>
        <v>0</v>
      </c>
      <c r="N296" s="45" t="str">
        <f t="shared" si="19"/>
        <v/>
      </c>
    </row>
    <row r="297" spans="1:14" ht="18" customHeight="1" x14ac:dyDescent="0.3">
      <c r="A297" s="28"/>
      <c r="B297" s="25"/>
      <c r="C297" s="26" t="str">
        <f t="shared" si="16"/>
        <v/>
      </c>
      <c r="D297" s="24"/>
      <c r="E297" s="24"/>
      <c r="F297" s="25"/>
      <c r="G297" s="43"/>
      <c r="H297" s="25"/>
      <c r="I297" s="24"/>
      <c r="J297" s="44" t="str">
        <f t="shared" si="17"/>
        <v/>
      </c>
      <c r="K297" s="24"/>
      <c r="L297" s="24"/>
      <c r="M297" s="26">
        <f t="shared" si="18"/>
        <v>0</v>
      </c>
      <c r="N297" s="45" t="str">
        <f t="shared" si="19"/>
        <v/>
      </c>
    </row>
    <row r="298" spans="1:14" ht="18" customHeight="1" x14ac:dyDescent="0.3">
      <c r="A298" s="28"/>
      <c r="B298" s="25"/>
      <c r="C298" s="26" t="str">
        <f t="shared" si="16"/>
        <v/>
      </c>
      <c r="D298" s="24"/>
      <c r="E298" s="24"/>
      <c r="F298" s="25"/>
      <c r="G298" s="43"/>
      <c r="H298" s="25"/>
      <c r="I298" s="24"/>
      <c r="J298" s="44" t="str">
        <f t="shared" si="17"/>
        <v/>
      </c>
      <c r="K298" s="24"/>
      <c r="L298" s="24"/>
      <c r="M298" s="26">
        <f t="shared" si="18"/>
        <v>0</v>
      </c>
      <c r="N298" s="45" t="str">
        <f t="shared" si="19"/>
        <v/>
      </c>
    </row>
    <row r="299" spans="1:14" ht="18" customHeight="1" x14ac:dyDescent="0.3">
      <c r="A299" s="28"/>
      <c r="B299" s="25"/>
      <c r="C299" s="26" t="str">
        <f t="shared" si="16"/>
        <v/>
      </c>
      <c r="D299" s="24"/>
      <c r="E299" s="24"/>
      <c r="F299" s="25"/>
      <c r="G299" s="43"/>
      <c r="H299" s="25"/>
      <c r="I299" s="24"/>
      <c r="J299" s="44" t="str">
        <f t="shared" si="17"/>
        <v/>
      </c>
      <c r="K299" s="24"/>
      <c r="L299" s="24"/>
      <c r="M299" s="26">
        <f t="shared" si="18"/>
        <v>0</v>
      </c>
      <c r="N299" s="45" t="str">
        <f t="shared" si="19"/>
        <v/>
      </c>
    </row>
    <row r="300" spans="1:14" ht="18" customHeight="1" x14ac:dyDescent="0.3">
      <c r="A300" s="28"/>
      <c r="B300" s="25"/>
      <c r="C300" s="26" t="str">
        <f t="shared" si="16"/>
        <v/>
      </c>
      <c r="D300" s="24"/>
      <c r="E300" s="24"/>
      <c r="F300" s="25"/>
      <c r="G300" s="43"/>
      <c r="H300" s="25"/>
      <c r="I300" s="24"/>
      <c r="J300" s="44" t="str">
        <f t="shared" si="17"/>
        <v/>
      </c>
      <c r="K300" s="24"/>
      <c r="L300" s="24"/>
      <c r="M300" s="26">
        <f t="shared" si="18"/>
        <v>0</v>
      </c>
      <c r="N300" s="45" t="str">
        <f t="shared" si="19"/>
        <v/>
      </c>
    </row>
    <row r="301" spans="1:14" ht="18" customHeight="1" x14ac:dyDescent="0.3">
      <c r="A301" s="28"/>
      <c r="B301" s="25"/>
      <c r="C301" s="26" t="str">
        <f t="shared" si="16"/>
        <v/>
      </c>
      <c r="D301" s="24"/>
      <c r="E301" s="24"/>
      <c r="F301" s="25"/>
      <c r="G301" s="43"/>
      <c r="H301" s="25"/>
      <c r="I301" s="24"/>
      <c r="J301" s="44" t="str">
        <f t="shared" si="17"/>
        <v/>
      </c>
      <c r="K301" s="24"/>
      <c r="L301" s="24"/>
      <c r="M301" s="26">
        <f t="shared" si="18"/>
        <v>0</v>
      </c>
      <c r="N301" s="45" t="str">
        <f t="shared" si="19"/>
        <v/>
      </c>
    </row>
    <row r="302" spans="1:14" ht="18" customHeight="1" x14ac:dyDescent="0.3">
      <c r="A302" s="28"/>
      <c r="B302" s="25"/>
      <c r="C302" s="26" t="str">
        <f t="shared" si="16"/>
        <v/>
      </c>
      <c r="D302" s="24"/>
      <c r="E302" s="24"/>
      <c r="F302" s="25"/>
      <c r="G302" s="43"/>
      <c r="H302" s="25"/>
      <c r="I302" s="24"/>
      <c r="J302" s="44" t="str">
        <f t="shared" si="17"/>
        <v/>
      </c>
      <c r="K302" s="24"/>
      <c r="L302" s="24"/>
      <c r="M302" s="26">
        <f t="shared" si="18"/>
        <v>0</v>
      </c>
      <c r="N302" s="45" t="str">
        <f t="shared" si="19"/>
        <v/>
      </c>
    </row>
    <row r="303" spans="1:14" ht="18" customHeight="1" x14ac:dyDescent="0.3">
      <c r="A303" s="28"/>
      <c r="B303" s="25"/>
      <c r="C303" s="26" t="str">
        <f t="shared" si="16"/>
        <v/>
      </c>
      <c r="D303" s="24"/>
      <c r="E303" s="24"/>
      <c r="F303" s="25"/>
      <c r="G303" s="43"/>
      <c r="H303" s="25"/>
      <c r="I303" s="24"/>
      <c r="J303" s="44" t="str">
        <f t="shared" si="17"/>
        <v/>
      </c>
      <c r="K303" s="24"/>
      <c r="L303" s="24"/>
      <c r="M303" s="26">
        <f t="shared" si="18"/>
        <v>0</v>
      </c>
      <c r="N303" s="45" t="str">
        <f t="shared" si="19"/>
        <v/>
      </c>
    </row>
    <row r="304" spans="1:14" ht="18" customHeight="1" x14ac:dyDescent="0.3">
      <c r="A304" s="28"/>
      <c r="B304" s="25"/>
      <c r="C304" s="26" t="str">
        <f t="shared" si="16"/>
        <v/>
      </c>
      <c r="D304" s="24"/>
      <c r="E304" s="24"/>
      <c r="F304" s="25"/>
      <c r="G304" s="43"/>
      <c r="H304" s="25"/>
      <c r="I304" s="24"/>
      <c r="J304" s="44" t="str">
        <f t="shared" si="17"/>
        <v/>
      </c>
      <c r="K304" s="24"/>
      <c r="L304" s="24"/>
      <c r="M304" s="26">
        <f t="shared" si="18"/>
        <v>0</v>
      </c>
      <c r="N304" s="45" t="str">
        <f t="shared" si="19"/>
        <v/>
      </c>
    </row>
    <row r="305" spans="1:14" ht="18" customHeight="1" x14ac:dyDescent="0.3">
      <c r="A305" s="28"/>
      <c r="B305" s="25"/>
      <c r="C305" s="26" t="str">
        <f t="shared" si="16"/>
        <v/>
      </c>
      <c r="D305" s="24"/>
      <c r="E305" s="24"/>
      <c r="F305" s="25"/>
      <c r="G305" s="43"/>
      <c r="H305" s="25"/>
      <c r="I305" s="24"/>
      <c r="J305" s="44" t="str">
        <f t="shared" si="17"/>
        <v/>
      </c>
      <c r="K305" s="24"/>
      <c r="L305" s="24"/>
      <c r="M305" s="26">
        <f t="shared" si="18"/>
        <v>0</v>
      </c>
      <c r="N305" s="45" t="str">
        <f t="shared" si="19"/>
        <v/>
      </c>
    </row>
    <row r="306" spans="1:14" ht="18" customHeight="1" x14ac:dyDescent="0.3">
      <c r="A306" s="28"/>
      <c r="B306" s="25"/>
      <c r="C306" s="26" t="str">
        <f t="shared" si="16"/>
        <v/>
      </c>
      <c r="D306" s="24"/>
      <c r="E306" s="24"/>
      <c r="F306" s="25"/>
      <c r="G306" s="43"/>
      <c r="H306" s="25"/>
      <c r="I306" s="24"/>
      <c r="J306" s="44" t="str">
        <f t="shared" si="17"/>
        <v/>
      </c>
      <c r="K306" s="24"/>
      <c r="L306" s="24"/>
      <c r="M306" s="26">
        <f t="shared" si="18"/>
        <v>0</v>
      </c>
      <c r="N306" s="45" t="str">
        <f t="shared" si="19"/>
        <v/>
      </c>
    </row>
    <row r="307" spans="1:14" ht="18" customHeight="1" x14ac:dyDescent="0.3">
      <c r="A307" s="28"/>
      <c r="B307" s="25"/>
      <c r="C307" s="26" t="str">
        <f t="shared" si="16"/>
        <v/>
      </c>
      <c r="D307" s="24"/>
      <c r="E307" s="24"/>
      <c r="F307" s="25"/>
      <c r="G307" s="43"/>
      <c r="H307" s="25"/>
      <c r="I307" s="24"/>
      <c r="J307" s="44" t="str">
        <f t="shared" si="17"/>
        <v/>
      </c>
      <c r="K307" s="24"/>
      <c r="L307" s="24"/>
      <c r="M307" s="26">
        <f t="shared" si="18"/>
        <v>0</v>
      </c>
      <c r="N307" s="45" t="str">
        <f t="shared" si="19"/>
        <v/>
      </c>
    </row>
    <row r="308" spans="1:14" ht="18" customHeight="1" x14ac:dyDescent="0.3">
      <c r="A308" s="28"/>
      <c r="B308" s="25"/>
      <c r="C308" s="26" t="str">
        <f t="shared" si="16"/>
        <v/>
      </c>
      <c r="D308" s="24"/>
      <c r="E308" s="24"/>
      <c r="F308" s="25"/>
      <c r="G308" s="43"/>
      <c r="H308" s="25"/>
      <c r="I308" s="24"/>
      <c r="J308" s="44" t="str">
        <f t="shared" si="17"/>
        <v/>
      </c>
      <c r="K308" s="24"/>
      <c r="L308" s="24"/>
      <c r="M308" s="26">
        <f t="shared" si="18"/>
        <v>0</v>
      </c>
      <c r="N308" s="45" t="str">
        <f t="shared" si="19"/>
        <v/>
      </c>
    </row>
    <row r="309" spans="1:14" ht="18" customHeight="1" x14ac:dyDescent="0.3">
      <c r="A309" s="28"/>
      <c r="B309" s="25"/>
      <c r="C309" s="26" t="str">
        <f t="shared" si="16"/>
        <v/>
      </c>
      <c r="D309" s="24"/>
      <c r="E309" s="24"/>
      <c r="F309" s="25"/>
      <c r="G309" s="43"/>
      <c r="H309" s="25"/>
      <c r="I309" s="24"/>
      <c r="J309" s="44" t="str">
        <f t="shared" si="17"/>
        <v/>
      </c>
      <c r="K309" s="24"/>
      <c r="L309" s="24"/>
      <c r="M309" s="26">
        <f t="shared" si="18"/>
        <v>0</v>
      </c>
      <c r="N309" s="45" t="str">
        <f t="shared" si="19"/>
        <v/>
      </c>
    </row>
    <row r="310" spans="1:14" ht="18" customHeight="1" x14ac:dyDescent="0.3">
      <c r="A310" s="28"/>
      <c r="B310" s="25"/>
      <c r="C310" s="26" t="str">
        <f t="shared" si="16"/>
        <v/>
      </c>
      <c r="D310" s="24"/>
      <c r="E310" s="24"/>
      <c r="F310" s="25"/>
      <c r="G310" s="43"/>
      <c r="H310" s="25"/>
      <c r="I310" s="24"/>
      <c r="J310" s="44" t="str">
        <f t="shared" si="17"/>
        <v/>
      </c>
      <c r="K310" s="24"/>
      <c r="L310" s="24"/>
      <c r="M310" s="26">
        <f t="shared" si="18"/>
        <v>0</v>
      </c>
      <c r="N310" s="45" t="str">
        <f t="shared" si="19"/>
        <v/>
      </c>
    </row>
    <row r="311" spans="1:14" ht="18" customHeight="1" x14ac:dyDescent="0.3">
      <c r="A311" s="28"/>
      <c r="B311" s="25"/>
      <c r="C311" s="26" t="str">
        <f t="shared" si="16"/>
        <v/>
      </c>
      <c r="D311" s="24"/>
      <c r="E311" s="24"/>
      <c r="F311" s="25"/>
      <c r="G311" s="43"/>
      <c r="H311" s="25"/>
      <c r="I311" s="24"/>
      <c r="J311" s="44" t="str">
        <f t="shared" si="17"/>
        <v/>
      </c>
      <c r="K311" s="24"/>
      <c r="L311" s="24"/>
      <c r="M311" s="26">
        <f t="shared" si="18"/>
        <v>0</v>
      </c>
      <c r="N311" s="45" t="str">
        <f t="shared" si="19"/>
        <v/>
      </c>
    </row>
    <row r="312" spans="1:14" ht="18" customHeight="1" x14ac:dyDescent="0.3">
      <c r="A312" s="28"/>
      <c r="B312" s="25"/>
      <c r="C312" s="26" t="str">
        <f t="shared" si="16"/>
        <v/>
      </c>
      <c r="D312" s="24"/>
      <c r="E312" s="24"/>
      <c r="F312" s="25"/>
      <c r="G312" s="43"/>
      <c r="H312" s="25"/>
      <c r="I312" s="24"/>
      <c r="J312" s="44" t="str">
        <f t="shared" si="17"/>
        <v/>
      </c>
      <c r="K312" s="24"/>
      <c r="L312" s="24"/>
      <c r="M312" s="26">
        <f t="shared" si="18"/>
        <v>0</v>
      </c>
      <c r="N312" s="45" t="str">
        <f t="shared" si="19"/>
        <v/>
      </c>
    </row>
    <row r="313" spans="1:14" ht="18" customHeight="1" x14ac:dyDescent="0.3">
      <c r="A313" s="28"/>
      <c r="B313" s="25"/>
      <c r="C313" s="26" t="str">
        <f t="shared" si="16"/>
        <v/>
      </c>
      <c r="D313" s="24"/>
      <c r="E313" s="24"/>
      <c r="F313" s="25"/>
      <c r="G313" s="43"/>
      <c r="H313" s="25"/>
      <c r="I313" s="24"/>
      <c r="J313" s="44" t="str">
        <f t="shared" si="17"/>
        <v/>
      </c>
      <c r="K313" s="24"/>
      <c r="L313" s="24"/>
      <c r="M313" s="26">
        <f t="shared" si="18"/>
        <v>0</v>
      </c>
      <c r="N313" s="45" t="str">
        <f t="shared" si="19"/>
        <v/>
      </c>
    </row>
    <row r="314" spans="1:14" ht="18" customHeight="1" x14ac:dyDescent="0.3">
      <c r="A314" s="28"/>
      <c r="B314" s="25"/>
      <c r="C314" s="26" t="str">
        <f t="shared" si="16"/>
        <v/>
      </c>
      <c r="D314" s="24"/>
      <c r="E314" s="24"/>
      <c r="F314" s="25"/>
      <c r="G314" s="43"/>
      <c r="H314" s="25"/>
      <c r="I314" s="24"/>
      <c r="J314" s="44" t="str">
        <f t="shared" si="17"/>
        <v/>
      </c>
      <c r="K314" s="24"/>
      <c r="L314" s="24"/>
      <c r="M314" s="26">
        <f t="shared" si="18"/>
        <v>0</v>
      </c>
      <c r="N314" s="45" t="str">
        <f t="shared" si="19"/>
        <v/>
      </c>
    </row>
    <row r="315" spans="1:14" ht="18" customHeight="1" x14ac:dyDescent="0.3">
      <c r="A315" s="28"/>
      <c r="B315" s="25"/>
      <c r="C315" s="26" t="str">
        <f t="shared" si="16"/>
        <v/>
      </c>
      <c r="D315" s="24"/>
      <c r="E315" s="24"/>
      <c r="F315" s="25"/>
      <c r="G315" s="43"/>
      <c r="H315" s="25"/>
      <c r="I315" s="24"/>
      <c r="J315" s="44" t="str">
        <f t="shared" si="17"/>
        <v/>
      </c>
      <c r="K315" s="24"/>
      <c r="L315" s="24"/>
      <c r="M315" s="26">
        <f t="shared" si="18"/>
        <v>0</v>
      </c>
      <c r="N315" s="45" t="str">
        <f t="shared" si="19"/>
        <v/>
      </c>
    </row>
    <row r="316" spans="1:14" ht="18" customHeight="1" x14ac:dyDescent="0.3">
      <c r="A316" s="28"/>
      <c r="B316" s="25"/>
      <c r="C316" s="26" t="str">
        <f t="shared" si="16"/>
        <v/>
      </c>
      <c r="D316" s="24"/>
      <c r="E316" s="24"/>
      <c r="F316" s="25"/>
      <c r="G316" s="43"/>
      <c r="H316" s="25"/>
      <c r="I316" s="24"/>
      <c r="J316" s="44" t="str">
        <f t="shared" si="17"/>
        <v/>
      </c>
      <c r="K316" s="24"/>
      <c r="L316" s="24"/>
      <c r="M316" s="26">
        <f t="shared" si="18"/>
        <v>0</v>
      </c>
      <c r="N316" s="45" t="str">
        <f t="shared" si="19"/>
        <v/>
      </c>
    </row>
    <row r="317" spans="1:14" ht="18" customHeight="1" x14ac:dyDescent="0.3">
      <c r="A317" s="28"/>
      <c r="B317" s="25"/>
      <c r="C317" s="26" t="str">
        <f t="shared" si="16"/>
        <v/>
      </c>
      <c r="D317" s="24"/>
      <c r="E317" s="24"/>
      <c r="F317" s="25"/>
      <c r="G317" s="43"/>
      <c r="H317" s="25"/>
      <c r="I317" s="24"/>
      <c r="J317" s="44" t="str">
        <f t="shared" si="17"/>
        <v/>
      </c>
      <c r="K317" s="24"/>
      <c r="L317" s="24"/>
      <c r="M317" s="26">
        <f t="shared" si="18"/>
        <v>0</v>
      </c>
      <c r="N317" s="45" t="str">
        <f t="shared" si="19"/>
        <v/>
      </c>
    </row>
    <row r="318" spans="1:14" ht="18" customHeight="1" x14ac:dyDescent="0.3">
      <c r="A318" s="28"/>
      <c r="B318" s="25"/>
      <c r="C318" s="26" t="str">
        <f t="shared" si="16"/>
        <v/>
      </c>
      <c r="D318" s="24"/>
      <c r="E318" s="24"/>
      <c r="F318" s="25"/>
      <c r="G318" s="43"/>
      <c r="H318" s="25"/>
      <c r="I318" s="24"/>
      <c r="J318" s="44" t="str">
        <f t="shared" si="17"/>
        <v/>
      </c>
      <c r="K318" s="24"/>
      <c r="L318" s="24"/>
      <c r="M318" s="26">
        <f t="shared" si="18"/>
        <v>0</v>
      </c>
      <c r="N318" s="45" t="str">
        <f t="shared" si="19"/>
        <v/>
      </c>
    </row>
    <row r="319" spans="1:14" ht="18" customHeight="1" x14ac:dyDescent="0.3">
      <c r="A319" s="28"/>
      <c r="B319" s="25"/>
      <c r="C319" s="26" t="str">
        <f t="shared" si="16"/>
        <v/>
      </c>
      <c r="D319" s="24"/>
      <c r="E319" s="24"/>
      <c r="F319" s="25"/>
      <c r="G319" s="43"/>
      <c r="H319" s="25"/>
      <c r="I319" s="24"/>
      <c r="J319" s="44" t="str">
        <f t="shared" si="17"/>
        <v/>
      </c>
      <c r="K319" s="24"/>
      <c r="L319" s="24"/>
      <c r="M319" s="26">
        <f t="shared" si="18"/>
        <v>0</v>
      </c>
      <c r="N319" s="45" t="str">
        <f t="shared" si="19"/>
        <v/>
      </c>
    </row>
    <row r="320" spans="1:14" ht="18" customHeight="1" x14ac:dyDescent="0.3">
      <c r="A320" s="28"/>
      <c r="B320" s="25"/>
      <c r="C320" s="26" t="str">
        <f t="shared" si="16"/>
        <v/>
      </c>
      <c r="D320" s="24"/>
      <c r="E320" s="24"/>
      <c r="F320" s="25"/>
      <c r="G320" s="43"/>
      <c r="H320" s="25"/>
      <c r="I320" s="24"/>
      <c r="J320" s="44" t="str">
        <f t="shared" si="17"/>
        <v/>
      </c>
      <c r="K320" s="24"/>
      <c r="L320" s="24"/>
      <c r="M320" s="26">
        <f t="shared" si="18"/>
        <v>0</v>
      </c>
      <c r="N320" s="45" t="str">
        <f t="shared" si="19"/>
        <v/>
      </c>
    </row>
    <row r="321" spans="1:14" ht="18" customHeight="1" x14ac:dyDescent="0.3">
      <c r="A321" s="28"/>
      <c r="B321" s="25"/>
      <c r="C321" s="26" t="str">
        <f t="shared" si="16"/>
        <v/>
      </c>
      <c r="D321" s="24"/>
      <c r="E321" s="24"/>
      <c r="F321" s="25"/>
      <c r="G321" s="43"/>
      <c r="H321" s="25"/>
      <c r="I321" s="24"/>
      <c r="J321" s="44" t="str">
        <f t="shared" si="17"/>
        <v/>
      </c>
      <c r="K321" s="24"/>
      <c r="L321" s="24"/>
      <c r="M321" s="26">
        <f t="shared" si="18"/>
        <v>0</v>
      </c>
      <c r="N321" s="45" t="str">
        <f t="shared" si="19"/>
        <v/>
      </c>
    </row>
    <row r="322" spans="1:14" ht="18" customHeight="1" x14ac:dyDescent="0.3">
      <c r="A322" s="28"/>
      <c r="B322" s="25"/>
      <c r="C322" s="26" t="str">
        <f t="shared" si="16"/>
        <v/>
      </c>
      <c r="D322" s="24"/>
      <c r="E322" s="24"/>
      <c r="F322" s="25"/>
      <c r="G322" s="43"/>
      <c r="H322" s="25"/>
      <c r="I322" s="24"/>
      <c r="J322" s="44" t="str">
        <f t="shared" si="17"/>
        <v/>
      </c>
      <c r="K322" s="24"/>
      <c r="L322" s="24"/>
      <c r="M322" s="26">
        <f t="shared" si="18"/>
        <v>0</v>
      </c>
      <c r="N322" s="45" t="str">
        <f t="shared" si="19"/>
        <v/>
      </c>
    </row>
    <row r="323" spans="1:14" ht="18" customHeight="1" x14ac:dyDescent="0.3">
      <c r="A323" s="28"/>
      <c r="B323" s="25"/>
      <c r="C323" s="26" t="str">
        <f t="shared" si="16"/>
        <v/>
      </c>
      <c r="D323" s="24"/>
      <c r="E323" s="24"/>
      <c r="F323" s="25"/>
      <c r="G323" s="43"/>
      <c r="H323" s="25"/>
      <c r="I323" s="24"/>
      <c r="J323" s="44" t="str">
        <f t="shared" si="17"/>
        <v/>
      </c>
      <c r="K323" s="24"/>
      <c r="L323" s="24"/>
      <c r="M323" s="26">
        <f t="shared" si="18"/>
        <v>0</v>
      </c>
      <c r="N323" s="45" t="str">
        <f t="shared" si="19"/>
        <v/>
      </c>
    </row>
    <row r="324" spans="1:14" ht="18" customHeight="1" x14ac:dyDescent="0.3">
      <c r="A324" s="28"/>
      <c r="B324" s="25"/>
      <c r="C324" s="26" t="str">
        <f t="shared" si="16"/>
        <v/>
      </c>
      <c r="D324" s="24"/>
      <c r="E324" s="24"/>
      <c r="F324" s="25"/>
      <c r="G324" s="43"/>
      <c r="H324" s="25"/>
      <c r="I324" s="24"/>
      <c r="J324" s="44" t="str">
        <f t="shared" si="17"/>
        <v/>
      </c>
      <c r="K324" s="24"/>
      <c r="L324" s="24"/>
      <c r="M324" s="26">
        <f t="shared" si="18"/>
        <v>0</v>
      </c>
      <c r="N324" s="45" t="str">
        <f t="shared" si="19"/>
        <v/>
      </c>
    </row>
    <row r="325" spans="1:14" ht="18" customHeight="1" x14ac:dyDescent="0.3">
      <c r="A325" s="28"/>
      <c r="B325" s="25"/>
      <c r="C325" s="26" t="str">
        <f t="shared" si="16"/>
        <v/>
      </c>
      <c r="D325" s="24"/>
      <c r="E325" s="24"/>
      <c r="F325" s="25"/>
      <c r="G325" s="43"/>
      <c r="H325" s="25"/>
      <c r="I325" s="24"/>
      <c r="J325" s="44" t="str">
        <f t="shared" si="17"/>
        <v/>
      </c>
      <c r="K325" s="24"/>
      <c r="L325" s="24"/>
      <c r="M325" s="26">
        <f t="shared" si="18"/>
        <v>0</v>
      </c>
      <c r="N325" s="45" t="str">
        <f t="shared" si="19"/>
        <v/>
      </c>
    </row>
    <row r="326" spans="1:14" ht="18" customHeight="1" x14ac:dyDescent="0.3">
      <c r="A326" s="28"/>
      <c r="B326" s="25"/>
      <c r="C326" s="26" t="str">
        <f t="shared" ref="C326:C389" si="20">IF(B326="","",IFERROR(INDEX(People_Name,MATCH(B326,People_ID,0)),"غير موجود في الموظفين"))</f>
        <v/>
      </c>
      <c r="D326" s="24"/>
      <c r="E326" s="24"/>
      <c r="F326" s="25"/>
      <c r="G326" s="43"/>
      <c r="H326" s="25"/>
      <c r="I326" s="24"/>
      <c r="J326" s="44" t="str">
        <f t="shared" ref="J326:J389" si="21">IF(M326&lt;&gt;1,"",IF(N326=DATE(9999,12,31),"لا تنتهي",N326))</f>
        <v/>
      </c>
      <c r="K326" s="24"/>
      <c r="L326" s="24"/>
      <c r="M326" s="26">
        <f t="shared" ref="M326:M389" si="22">IF(OR(A326="",B326="",D326="",H326="راسب"),0,IF(OR(H326="ناجح",F326="نعم"),1,0))</f>
        <v>0</v>
      </c>
      <c r="N326" s="45" t="str">
        <f t="shared" ref="N326:N389" si="23">IF(M326&lt;&gt;1,"",IF(IFERROR(INDEX(CourseValidity,MATCH(D326,CourseList,0)),0)=0,DATE(9999,12,31),EDATE(A326,IFERROR(INDEX(CourseValidity,MATCH(D326,CourseList,0)),0))))</f>
        <v/>
      </c>
    </row>
    <row r="327" spans="1:14" ht="18" customHeight="1" x14ac:dyDescent="0.3">
      <c r="A327" s="28"/>
      <c r="B327" s="25"/>
      <c r="C327" s="26" t="str">
        <f t="shared" si="20"/>
        <v/>
      </c>
      <c r="D327" s="24"/>
      <c r="E327" s="24"/>
      <c r="F327" s="25"/>
      <c r="G327" s="43"/>
      <c r="H327" s="25"/>
      <c r="I327" s="24"/>
      <c r="J327" s="44" t="str">
        <f t="shared" si="21"/>
        <v/>
      </c>
      <c r="K327" s="24"/>
      <c r="L327" s="24"/>
      <c r="M327" s="26">
        <f t="shared" si="22"/>
        <v>0</v>
      </c>
      <c r="N327" s="45" t="str">
        <f t="shared" si="23"/>
        <v/>
      </c>
    </row>
    <row r="328" spans="1:14" ht="18" customHeight="1" x14ac:dyDescent="0.3">
      <c r="A328" s="28"/>
      <c r="B328" s="25"/>
      <c r="C328" s="26" t="str">
        <f t="shared" si="20"/>
        <v/>
      </c>
      <c r="D328" s="24"/>
      <c r="E328" s="24"/>
      <c r="F328" s="25"/>
      <c r="G328" s="43"/>
      <c r="H328" s="25"/>
      <c r="I328" s="24"/>
      <c r="J328" s="44" t="str">
        <f t="shared" si="21"/>
        <v/>
      </c>
      <c r="K328" s="24"/>
      <c r="L328" s="24"/>
      <c r="M328" s="26">
        <f t="shared" si="22"/>
        <v>0</v>
      </c>
      <c r="N328" s="45" t="str">
        <f t="shared" si="23"/>
        <v/>
      </c>
    </row>
    <row r="329" spans="1:14" ht="18" customHeight="1" x14ac:dyDescent="0.3">
      <c r="A329" s="28"/>
      <c r="B329" s="25"/>
      <c r="C329" s="26" t="str">
        <f t="shared" si="20"/>
        <v/>
      </c>
      <c r="D329" s="24"/>
      <c r="E329" s="24"/>
      <c r="F329" s="25"/>
      <c r="G329" s="43"/>
      <c r="H329" s="25"/>
      <c r="I329" s="24"/>
      <c r="J329" s="44" t="str">
        <f t="shared" si="21"/>
        <v/>
      </c>
      <c r="K329" s="24"/>
      <c r="L329" s="24"/>
      <c r="M329" s="26">
        <f t="shared" si="22"/>
        <v>0</v>
      </c>
      <c r="N329" s="45" t="str">
        <f t="shared" si="23"/>
        <v/>
      </c>
    </row>
    <row r="330" spans="1:14" ht="18" customHeight="1" x14ac:dyDescent="0.3">
      <c r="A330" s="28"/>
      <c r="B330" s="25"/>
      <c r="C330" s="26" t="str">
        <f t="shared" si="20"/>
        <v/>
      </c>
      <c r="D330" s="24"/>
      <c r="E330" s="24"/>
      <c r="F330" s="25"/>
      <c r="G330" s="43"/>
      <c r="H330" s="25"/>
      <c r="I330" s="24"/>
      <c r="J330" s="44" t="str">
        <f t="shared" si="21"/>
        <v/>
      </c>
      <c r="K330" s="24"/>
      <c r="L330" s="24"/>
      <c r="M330" s="26">
        <f t="shared" si="22"/>
        <v>0</v>
      </c>
      <c r="N330" s="45" t="str">
        <f t="shared" si="23"/>
        <v/>
      </c>
    </row>
    <row r="331" spans="1:14" ht="18" customHeight="1" x14ac:dyDescent="0.3">
      <c r="A331" s="28"/>
      <c r="B331" s="25"/>
      <c r="C331" s="26" t="str">
        <f t="shared" si="20"/>
        <v/>
      </c>
      <c r="D331" s="24"/>
      <c r="E331" s="24"/>
      <c r="F331" s="25"/>
      <c r="G331" s="43"/>
      <c r="H331" s="25"/>
      <c r="I331" s="24"/>
      <c r="J331" s="44" t="str">
        <f t="shared" si="21"/>
        <v/>
      </c>
      <c r="K331" s="24"/>
      <c r="L331" s="24"/>
      <c r="M331" s="26">
        <f t="shared" si="22"/>
        <v>0</v>
      </c>
      <c r="N331" s="45" t="str">
        <f t="shared" si="23"/>
        <v/>
      </c>
    </row>
    <row r="332" spans="1:14" ht="18" customHeight="1" x14ac:dyDescent="0.3">
      <c r="A332" s="28"/>
      <c r="B332" s="25"/>
      <c r="C332" s="26" t="str">
        <f t="shared" si="20"/>
        <v/>
      </c>
      <c r="D332" s="24"/>
      <c r="E332" s="24"/>
      <c r="F332" s="25"/>
      <c r="G332" s="43"/>
      <c r="H332" s="25"/>
      <c r="I332" s="24"/>
      <c r="J332" s="44" t="str">
        <f t="shared" si="21"/>
        <v/>
      </c>
      <c r="K332" s="24"/>
      <c r="L332" s="24"/>
      <c r="M332" s="26">
        <f t="shared" si="22"/>
        <v>0</v>
      </c>
      <c r="N332" s="45" t="str">
        <f t="shared" si="23"/>
        <v/>
      </c>
    </row>
    <row r="333" spans="1:14" ht="18" customHeight="1" x14ac:dyDescent="0.3">
      <c r="A333" s="28"/>
      <c r="B333" s="25"/>
      <c r="C333" s="26" t="str">
        <f t="shared" si="20"/>
        <v/>
      </c>
      <c r="D333" s="24"/>
      <c r="E333" s="24"/>
      <c r="F333" s="25"/>
      <c r="G333" s="43"/>
      <c r="H333" s="25"/>
      <c r="I333" s="24"/>
      <c r="J333" s="44" t="str">
        <f t="shared" si="21"/>
        <v/>
      </c>
      <c r="K333" s="24"/>
      <c r="L333" s="24"/>
      <c r="M333" s="26">
        <f t="shared" si="22"/>
        <v>0</v>
      </c>
      <c r="N333" s="45" t="str">
        <f t="shared" si="23"/>
        <v/>
      </c>
    </row>
    <row r="334" spans="1:14" ht="18" customHeight="1" x14ac:dyDescent="0.3">
      <c r="A334" s="28"/>
      <c r="B334" s="25"/>
      <c r="C334" s="26" t="str">
        <f t="shared" si="20"/>
        <v/>
      </c>
      <c r="D334" s="24"/>
      <c r="E334" s="24"/>
      <c r="F334" s="25"/>
      <c r="G334" s="43"/>
      <c r="H334" s="25"/>
      <c r="I334" s="24"/>
      <c r="J334" s="44" t="str">
        <f t="shared" si="21"/>
        <v/>
      </c>
      <c r="K334" s="24"/>
      <c r="L334" s="24"/>
      <c r="M334" s="26">
        <f t="shared" si="22"/>
        <v>0</v>
      </c>
      <c r="N334" s="45" t="str">
        <f t="shared" si="23"/>
        <v/>
      </c>
    </row>
    <row r="335" spans="1:14" ht="18" customHeight="1" x14ac:dyDescent="0.3">
      <c r="A335" s="28"/>
      <c r="B335" s="25"/>
      <c r="C335" s="26" t="str">
        <f t="shared" si="20"/>
        <v/>
      </c>
      <c r="D335" s="24"/>
      <c r="E335" s="24"/>
      <c r="F335" s="25"/>
      <c r="G335" s="43"/>
      <c r="H335" s="25"/>
      <c r="I335" s="24"/>
      <c r="J335" s="44" t="str">
        <f t="shared" si="21"/>
        <v/>
      </c>
      <c r="K335" s="24"/>
      <c r="L335" s="24"/>
      <c r="M335" s="26">
        <f t="shared" si="22"/>
        <v>0</v>
      </c>
      <c r="N335" s="45" t="str">
        <f t="shared" si="23"/>
        <v/>
      </c>
    </row>
    <row r="336" spans="1:14" ht="18" customHeight="1" x14ac:dyDescent="0.3">
      <c r="A336" s="28"/>
      <c r="B336" s="25"/>
      <c r="C336" s="26" t="str">
        <f t="shared" si="20"/>
        <v/>
      </c>
      <c r="D336" s="24"/>
      <c r="E336" s="24"/>
      <c r="F336" s="25"/>
      <c r="G336" s="43"/>
      <c r="H336" s="25"/>
      <c r="I336" s="24"/>
      <c r="J336" s="44" t="str">
        <f t="shared" si="21"/>
        <v/>
      </c>
      <c r="K336" s="24"/>
      <c r="L336" s="24"/>
      <c r="M336" s="26">
        <f t="shared" si="22"/>
        <v>0</v>
      </c>
      <c r="N336" s="45" t="str">
        <f t="shared" si="23"/>
        <v/>
      </c>
    </row>
    <row r="337" spans="1:14" ht="18" customHeight="1" x14ac:dyDescent="0.3">
      <c r="A337" s="28"/>
      <c r="B337" s="25"/>
      <c r="C337" s="26" t="str">
        <f t="shared" si="20"/>
        <v/>
      </c>
      <c r="D337" s="24"/>
      <c r="E337" s="24"/>
      <c r="F337" s="25"/>
      <c r="G337" s="43"/>
      <c r="H337" s="25"/>
      <c r="I337" s="24"/>
      <c r="J337" s="44" t="str">
        <f t="shared" si="21"/>
        <v/>
      </c>
      <c r="K337" s="24"/>
      <c r="L337" s="24"/>
      <c r="M337" s="26">
        <f t="shared" si="22"/>
        <v>0</v>
      </c>
      <c r="N337" s="45" t="str">
        <f t="shared" si="23"/>
        <v/>
      </c>
    </row>
    <row r="338" spans="1:14" ht="18" customHeight="1" x14ac:dyDescent="0.3">
      <c r="A338" s="28"/>
      <c r="B338" s="25"/>
      <c r="C338" s="26" t="str">
        <f t="shared" si="20"/>
        <v/>
      </c>
      <c r="D338" s="24"/>
      <c r="E338" s="24"/>
      <c r="F338" s="25"/>
      <c r="G338" s="43"/>
      <c r="H338" s="25"/>
      <c r="I338" s="24"/>
      <c r="J338" s="44" t="str">
        <f t="shared" si="21"/>
        <v/>
      </c>
      <c r="K338" s="24"/>
      <c r="L338" s="24"/>
      <c r="M338" s="26">
        <f t="shared" si="22"/>
        <v>0</v>
      </c>
      <c r="N338" s="45" t="str">
        <f t="shared" si="23"/>
        <v/>
      </c>
    </row>
    <row r="339" spans="1:14" ht="18" customHeight="1" x14ac:dyDescent="0.3">
      <c r="A339" s="28"/>
      <c r="B339" s="25"/>
      <c r="C339" s="26" t="str">
        <f t="shared" si="20"/>
        <v/>
      </c>
      <c r="D339" s="24"/>
      <c r="E339" s="24"/>
      <c r="F339" s="25"/>
      <c r="G339" s="43"/>
      <c r="H339" s="25"/>
      <c r="I339" s="24"/>
      <c r="J339" s="44" t="str">
        <f t="shared" si="21"/>
        <v/>
      </c>
      <c r="K339" s="24"/>
      <c r="L339" s="24"/>
      <c r="M339" s="26">
        <f t="shared" si="22"/>
        <v>0</v>
      </c>
      <c r="N339" s="45" t="str">
        <f t="shared" si="23"/>
        <v/>
      </c>
    </row>
    <row r="340" spans="1:14" ht="18" customHeight="1" x14ac:dyDescent="0.3">
      <c r="A340" s="28"/>
      <c r="B340" s="25"/>
      <c r="C340" s="26" t="str">
        <f t="shared" si="20"/>
        <v/>
      </c>
      <c r="D340" s="24"/>
      <c r="E340" s="24"/>
      <c r="F340" s="25"/>
      <c r="G340" s="43"/>
      <c r="H340" s="25"/>
      <c r="I340" s="24"/>
      <c r="J340" s="44" t="str">
        <f t="shared" si="21"/>
        <v/>
      </c>
      <c r="K340" s="24"/>
      <c r="L340" s="24"/>
      <c r="M340" s="26">
        <f t="shared" si="22"/>
        <v>0</v>
      </c>
      <c r="N340" s="45" t="str">
        <f t="shared" si="23"/>
        <v/>
      </c>
    </row>
    <row r="341" spans="1:14" ht="18" customHeight="1" x14ac:dyDescent="0.3">
      <c r="A341" s="28"/>
      <c r="B341" s="25"/>
      <c r="C341" s="26" t="str">
        <f t="shared" si="20"/>
        <v/>
      </c>
      <c r="D341" s="24"/>
      <c r="E341" s="24"/>
      <c r="F341" s="25"/>
      <c r="G341" s="43"/>
      <c r="H341" s="25"/>
      <c r="I341" s="24"/>
      <c r="J341" s="44" t="str">
        <f t="shared" si="21"/>
        <v/>
      </c>
      <c r="K341" s="24"/>
      <c r="L341" s="24"/>
      <c r="M341" s="26">
        <f t="shared" si="22"/>
        <v>0</v>
      </c>
      <c r="N341" s="45" t="str">
        <f t="shared" si="23"/>
        <v/>
      </c>
    </row>
    <row r="342" spans="1:14" ht="18" customHeight="1" x14ac:dyDescent="0.3">
      <c r="A342" s="28"/>
      <c r="B342" s="25"/>
      <c r="C342" s="26" t="str">
        <f t="shared" si="20"/>
        <v/>
      </c>
      <c r="D342" s="24"/>
      <c r="E342" s="24"/>
      <c r="F342" s="25"/>
      <c r="G342" s="43"/>
      <c r="H342" s="25"/>
      <c r="I342" s="24"/>
      <c r="J342" s="44" t="str">
        <f t="shared" si="21"/>
        <v/>
      </c>
      <c r="K342" s="24"/>
      <c r="L342" s="24"/>
      <c r="M342" s="26">
        <f t="shared" si="22"/>
        <v>0</v>
      </c>
      <c r="N342" s="45" t="str">
        <f t="shared" si="23"/>
        <v/>
      </c>
    </row>
    <row r="343" spans="1:14" ht="18" customHeight="1" x14ac:dyDescent="0.3">
      <c r="A343" s="28"/>
      <c r="B343" s="25"/>
      <c r="C343" s="26" t="str">
        <f t="shared" si="20"/>
        <v/>
      </c>
      <c r="D343" s="24"/>
      <c r="E343" s="24"/>
      <c r="F343" s="25"/>
      <c r="G343" s="43"/>
      <c r="H343" s="25"/>
      <c r="I343" s="24"/>
      <c r="J343" s="44" t="str">
        <f t="shared" si="21"/>
        <v/>
      </c>
      <c r="K343" s="24"/>
      <c r="L343" s="24"/>
      <c r="M343" s="26">
        <f t="shared" si="22"/>
        <v>0</v>
      </c>
      <c r="N343" s="45" t="str">
        <f t="shared" si="23"/>
        <v/>
      </c>
    </row>
    <row r="344" spans="1:14" ht="18" customHeight="1" x14ac:dyDescent="0.3">
      <c r="A344" s="28"/>
      <c r="B344" s="25"/>
      <c r="C344" s="26" t="str">
        <f t="shared" si="20"/>
        <v/>
      </c>
      <c r="D344" s="24"/>
      <c r="E344" s="24"/>
      <c r="F344" s="25"/>
      <c r="G344" s="43"/>
      <c r="H344" s="25"/>
      <c r="I344" s="24"/>
      <c r="J344" s="44" t="str">
        <f t="shared" si="21"/>
        <v/>
      </c>
      <c r="K344" s="24"/>
      <c r="L344" s="24"/>
      <c r="M344" s="26">
        <f t="shared" si="22"/>
        <v>0</v>
      </c>
      <c r="N344" s="45" t="str">
        <f t="shared" si="23"/>
        <v/>
      </c>
    </row>
    <row r="345" spans="1:14" ht="18" customHeight="1" x14ac:dyDescent="0.3">
      <c r="A345" s="28"/>
      <c r="B345" s="25"/>
      <c r="C345" s="26" t="str">
        <f t="shared" si="20"/>
        <v/>
      </c>
      <c r="D345" s="24"/>
      <c r="E345" s="24"/>
      <c r="F345" s="25"/>
      <c r="G345" s="43"/>
      <c r="H345" s="25"/>
      <c r="I345" s="24"/>
      <c r="J345" s="44" t="str">
        <f t="shared" si="21"/>
        <v/>
      </c>
      <c r="K345" s="24"/>
      <c r="L345" s="24"/>
      <c r="M345" s="26">
        <f t="shared" si="22"/>
        <v>0</v>
      </c>
      <c r="N345" s="45" t="str">
        <f t="shared" si="23"/>
        <v/>
      </c>
    </row>
    <row r="346" spans="1:14" ht="18" customHeight="1" x14ac:dyDescent="0.3">
      <c r="A346" s="28"/>
      <c r="B346" s="25"/>
      <c r="C346" s="26" t="str">
        <f t="shared" si="20"/>
        <v/>
      </c>
      <c r="D346" s="24"/>
      <c r="E346" s="24"/>
      <c r="F346" s="25"/>
      <c r="G346" s="43"/>
      <c r="H346" s="25"/>
      <c r="I346" s="24"/>
      <c r="J346" s="44" t="str">
        <f t="shared" si="21"/>
        <v/>
      </c>
      <c r="K346" s="24"/>
      <c r="L346" s="24"/>
      <c r="M346" s="26">
        <f t="shared" si="22"/>
        <v>0</v>
      </c>
      <c r="N346" s="45" t="str">
        <f t="shared" si="23"/>
        <v/>
      </c>
    </row>
    <row r="347" spans="1:14" ht="18" customHeight="1" x14ac:dyDescent="0.3">
      <c r="A347" s="28"/>
      <c r="B347" s="25"/>
      <c r="C347" s="26" t="str">
        <f t="shared" si="20"/>
        <v/>
      </c>
      <c r="D347" s="24"/>
      <c r="E347" s="24"/>
      <c r="F347" s="25"/>
      <c r="G347" s="43"/>
      <c r="H347" s="25"/>
      <c r="I347" s="24"/>
      <c r="J347" s="44" t="str">
        <f t="shared" si="21"/>
        <v/>
      </c>
      <c r="K347" s="24"/>
      <c r="L347" s="24"/>
      <c r="M347" s="26">
        <f t="shared" si="22"/>
        <v>0</v>
      </c>
      <c r="N347" s="45" t="str">
        <f t="shared" si="23"/>
        <v/>
      </c>
    </row>
    <row r="348" spans="1:14" ht="18" customHeight="1" x14ac:dyDescent="0.3">
      <c r="A348" s="28"/>
      <c r="B348" s="25"/>
      <c r="C348" s="26" t="str">
        <f t="shared" si="20"/>
        <v/>
      </c>
      <c r="D348" s="24"/>
      <c r="E348" s="24"/>
      <c r="F348" s="25"/>
      <c r="G348" s="43"/>
      <c r="H348" s="25"/>
      <c r="I348" s="24"/>
      <c r="J348" s="44" t="str">
        <f t="shared" si="21"/>
        <v/>
      </c>
      <c r="K348" s="24"/>
      <c r="L348" s="24"/>
      <c r="M348" s="26">
        <f t="shared" si="22"/>
        <v>0</v>
      </c>
      <c r="N348" s="45" t="str">
        <f t="shared" si="23"/>
        <v/>
      </c>
    </row>
    <row r="349" spans="1:14" ht="18" customHeight="1" x14ac:dyDescent="0.3">
      <c r="A349" s="28"/>
      <c r="B349" s="25"/>
      <c r="C349" s="26" t="str">
        <f t="shared" si="20"/>
        <v/>
      </c>
      <c r="D349" s="24"/>
      <c r="E349" s="24"/>
      <c r="F349" s="25"/>
      <c r="G349" s="43"/>
      <c r="H349" s="25"/>
      <c r="I349" s="24"/>
      <c r="J349" s="44" t="str">
        <f t="shared" si="21"/>
        <v/>
      </c>
      <c r="K349" s="24"/>
      <c r="L349" s="24"/>
      <c r="M349" s="26">
        <f t="shared" si="22"/>
        <v>0</v>
      </c>
      <c r="N349" s="45" t="str">
        <f t="shared" si="23"/>
        <v/>
      </c>
    </row>
    <row r="350" spans="1:14" ht="18" customHeight="1" x14ac:dyDescent="0.3">
      <c r="A350" s="28"/>
      <c r="B350" s="25"/>
      <c r="C350" s="26" t="str">
        <f t="shared" si="20"/>
        <v/>
      </c>
      <c r="D350" s="24"/>
      <c r="E350" s="24"/>
      <c r="F350" s="25"/>
      <c r="G350" s="43"/>
      <c r="H350" s="25"/>
      <c r="I350" s="24"/>
      <c r="J350" s="44" t="str">
        <f t="shared" si="21"/>
        <v/>
      </c>
      <c r="K350" s="24"/>
      <c r="L350" s="24"/>
      <c r="M350" s="26">
        <f t="shared" si="22"/>
        <v>0</v>
      </c>
      <c r="N350" s="45" t="str">
        <f t="shared" si="23"/>
        <v/>
      </c>
    </row>
    <row r="351" spans="1:14" ht="18" customHeight="1" x14ac:dyDescent="0.3">
      <c r="A351" s="28"/>
      <c r="B351" s="25"/>
      <c r="C351" s="26" t="str">
        <f t="shared" si="20"/>
        <v/>
      </c>
      <c r="D351" s="24"/>
      <c r="E351" s="24"/>
      <c r="F351" s="25"/>
      <c r="G351" s="43"/>
      <c r="H351" s="25"/>
      <c r="I351" s="24"/>
      <c r="J351" s="44" t="str">
        <f t="shared" si="21"/>
        <v/>
      </c>
      <c r="K351" s="24"/>
      <c r="L351" s="24"/>
      <c r="M351" s="26">
        <f t="shared" si="22"/>
        <v>0</v>
      </c>
      <c r="N351" s="45" t="str">
        <f t="shared" si="23"/>
        <v/>
      </c>
    </row>
    <row r="352" spans="1:14" ht="18" customHeight="1" x14ac:dyDescent="0.3">
      <c r="A352" s="28"/>
      <c r="B352" s="25"/>
      <c r="C352" s="26" t="str">
        <f t="shared" si="20"/>
        <v/>
      </c>
      <c r="D352" s="24"/>
      <c r="E352" s="24"/>
      <c r="F352" s="25"/>
      <c r="G352" s="43"/>
      <c r="H352" s="25"/>
      <c r="I352" s="24"/>
      <c r="J352" s="44" t="str">
        <f t="shared" si="21"/>
        <v/>
      </c>
      <c r="K352" s="24"/>
      <c r="L352" s="24"/>
      <c r="M352" s="26">
        <f t="shared" si="22"/>
        <v>0</v>
      </c>
      <c r="N352" s="45" t="str">
        <f t="shared" si="23"/>
        <v/>
      </c>
    </row>
    <row r="353" spans="1:14" ht="18" customHeight="1" x14ac:dyDescent="0.3">
      <c r="A353" s="28"/>
      <c r="B353" s="25"/>
      <c r="C353" s="26" t="str">
        <f t="shared" si="20"/>
        <v/>
      </c>
      <c r="D353" s="24"/>
      <c r="E353" s="24"/>
      <c r="F353" s="25"/>
      <c r="G353" s="43"/>
      <c r="H353" s="25"/>
      <c r="I353" s="24"/>
      <c r="J353" s="44" t="str">
        <f t="shared" si="21"/>
        <v/>
      </c>
      <c r="K353" s="24"/>
      <c r="L353" s="24"/>
      <c r="M353" s="26">
        <f t="shared" si="22"/>
        <v>0</v>
      </c>
      <c r="N353" s="45" t="str">
        <f t="shared" si="23"/>
        <v/>
      </c>
    </row>
    <row r="354" spans="1:14" ht="18" customHeight="1" x14ac:dyDescent="0.3">
      <c r="A354" s="28"/>
      <c r="B354" s="25"/>
      <c r="C354" s="26" t="str">
        <f t="shared" si="20"/>
        <v/>
      </c>
      <c r="D354" s="24"/>
      <c r="E354" s="24"/>
      <c r="F354" s="25"/>
      <c r="G354" s="43"/>
      <c r="H354" s="25"/>
      <c r="I354" s="24"/>
      <c r="J354" s="44" t="str">
        <f t="shared" si="21"/>
        <v/>
      </c>
      <c r="K354" s="24"/>
      <c r="L354" s="24"/>
      <c r="M354" s="26">
        <f t="shared" si="22"/>
        <v>0</v>
      </c>
      <c r="N354" s="45" t="str">
        <f t="shared" si="23"/>
        <v/>
      </c>
    </row>
    <row r="355" spans="1:14" ht="18" customHeight="1" x14ac:dyDescent="0.3">
      <c r="A355" s="28"/>
      <c r="B355" s="25"/>
      <c r="C355" s="26" t="str">
        <f t="shared" si="20"/>
        <v/>
      </c>
      <c r="D355" s="24"/>
      <c r="E355" s="24"/>
      <c r="F355" s="25"/>
      <c r="G355" s="43"/>
      <c r="H355" s="25"/>
      <c r="I355" s="24"/>
      <c r="J355" s="44" t="str">
        <f t="shared" si="21"/>
        <v/>
      </c>
      <c r="K355" s="24"/>
      <c r="L355" s="24"/>
      <c r="M355" s="26">
        <f t="shared" si="22"/>
        <v>0</v>
      </c>
      <c r="N355" s="45" t="str">
        <f t="shared" si="23"/>
        <v/>
      </c>
    </row>
    <row r="356" spans="1:14" ht="18" customHeight="1" x14ac:dyDescent="0.3">
      <c r="A356" s="28"/>
      <c r="B356" s="25"/>
      <c r="C356" s="26" t="str">
        <f t="shared" si="20"/>
        <v/>
      </c>
      <c r="D356" s="24"/>
      <c r="E356" s="24"/>
      <c r="F356" s="25"/>
      <c r="G356" s="43"/>
      <c r="H356" s="25"/>
      <c r="I356" s="24"/>
      <c r="J356" s="44" t="str">
        <f t="shared" si="21"/>
        <v/>
      </c>
      <c r="K356" s="24"/>
      <c r="L356" s="24"/>
      <c r="M356" s="26">
        <f t="shared" si="22"/>
        <v>0</v>
      </c>
      <c r="N356" s="45" t="str">
        <f t="shared" si="23"/>
        <v/>
      </c>
    </row>
    <row r="357" spans="1:14" ht="18" customHeight="1" x14ac:dyDescent="0.3">
      <c r="A357" s="28"/>
      <c r="B357" s="25"/>
      <c r="C357" s="26" t="str">
        <f t="shared" si="20"/>
        <v/>
      </c>
      <c r="D357" s="24"/>
      <c r="E357" s="24"/>
      <c r="F357" s="25"/>
      <c r="G357" s="43"/>
      <c r="H357" s="25"/>
      <c r="I357" s="24"/>
      <c r="J357" s="44" t="str">
        <f t="shared" si="21"/>
        <v/>
      </c>
      <c r="K357" s="24"/>
      <c r="L357" s="24"/>
      <c r="M357" s="26">
        <f t="shared" si="22"/>
        <v>0</v>
      </c>
      <c r="N357" s="45" t="str">
        <f t="shared" si="23"/>
        <v/>
      </c>
    </row>
    <row r="358" spans="1:14" ht="18" customHeight="1" x14ac:dyDescent="0.3">
      <c r="A358" s="28"/>
      <c r="B358" s="25"/>
      <c r="C358" s="26" t="str">
        <f t="shared" si="20"/>
        <v/>
      </c>
      <c r="D358" s="24"/>
      <c r="E358" s="24"/>
      <c r="F358" s="25"/>
      <c r="G358" s="43"/>
      <c r="H358" s="25"/>
      <c r="I358" s="24"/>
      <c r="J358" s="44" t="str">
        <f t="shared" si="21"/>
        <v/>
      </c>
      <c r="K358" s="24"/>
      <c r="L358" s="24"/>
      <c r="M358" s="26">
        <f t="shared" si="22"/>
        <v>0</v>
      </c>
      <c r="N358" s="45" t="str">
        <f t="shared" si="23"/>
        <v/>
      </c>
    </row>
    <row r="359" spans="1:14" ht="18" customHeight="1" x14ac:dyDescent="0.3">
      <c r="A359" s="28"/>
      <c r="B359" s="25"/>
      <c r="C359" s="26" t="str">
        <f t="shared" si="20"/>
        <v/>
      </c>
      <c r="D359" s="24"/>
      <c r="E359" s="24"/>
      <c r="F359" s="25"/>
      <c r="G359" s="43"/>
      <c r="H359" s="25"/>
      <c r="I359" s="24"/>
      <c r="J359" s="44" t="str">
        <f t="shared" si="21"/>
        <v/>
      </c>
      <c r="K359" s="24"/>
      <c r="L359" s="24"/>
      <c r="M359" s="26">
        <f t="shared" si="22"/>
        <v>0</v>
      </c>
      <c r="N359" s="45" t="str">
        <f t="shared" si="23"/>
        <v/>
      </c>
    </row>
    <row r="360" spans="1:14" ht="18" customHeight="1" x14ac:dyDescent="0.3">
      <c r="A360" s="28"/>
      <c r="B360" s="25"/>
      <c r="C360" s="26" t="str">
        <f t="shared" si="20"/>
        <v/>
      </c>
      <c r="D360" s="24"/>
      <c r="E360" s="24"/>
      <c r="F360" s="25"/>
      <c r="G360" s="43"/>
      <c r="H360" s="25"/>
      <c r="I360" s="24"/>
      <c r="J360" s="44" t="str">
        <f t="shared" si="21"/>
        <v/>
      </c>
      <c r="K360" s="24"/>
      <c r="L360" s="24"/>
      <c r="M360" s="26">
        <f t="shared" si="22"/>
        <v>0</v>
      </c>
      <c r="N360" s="45" t="str">
        <f t="shared" si="23"/>
        <v/>
      </c>
    </row>
    <row r="361" spans="1:14" ht="18" customHeight="1" x14ac:dyDescent="0.3">
      <c r="A361" s="28"/>
      <c r="B361" s="25"/>
      <c r="C361" s="26" t="str">
        <f t="shared" si="20"/>
        <v/>
      </c>
      <c r="D361" s="24"/>
      <c r="E361" s="24"/>
      <c r="F361" s="25"/>
      <c r="G361" s="43"/>
      <c r="H361" s="25"/>
      <c r="I361" s="24"/>
      <c r="J361" s="44" t="str">
        <f t="shared" si="21"/>
        <v/>
      </c>
      <c r="K361" s="24"/>
      <c r="L361" s="24"/>
      <c r="M361" s="26">
        <f t="shared" si="22"/>
        <v>0</v>
      </c>
      <c r="N361" s="45" t="str">
        <f t="shared" si="23"/>
        <v/>
      </c>
    </row>
    <row r="362" spans="1:14" ht="18" customHeight="1" x14ac:dyDescent="0.3">
      <c r="A362" s="28"/>
      <c r="B362" s="25"/>
      <c r="C362" s="26" t="str">
        <f t="shared" si="20"/>
        <v/>
      </c>
      <c r="D362" s="24"/>
      <c r="E362" s="24"/>
      <c r="F362" s="25"/>
      <c r="G362" s="43"/>
      <c r="H362" s="25"/>
      <c r="I362" s="24"/>
      <c r="J362" s="44" t="str">
        <f t="shared" si="21"/>
        <v/>
      </c>
      <c r="K362" s="24"/>
      <c r="L362" s="24"/>
      <c r="M362" s="26">
        <f t="shared" si="22"/>
        <v>0</v>
      </c>
      <c r="N362" s="45" t="str">
        <f t="shared" si="23"/>
        <v/>
      </c>
    </row>
    <row r="363" spans="1:14" ht="18" customHeight="1" x14ac:dyDescent="0.3">
      <c r="A363" s="28"/>
      <c r="B363" s="25"/>
      <c r="C363" s="26" t="str">
        <f t="shared" si="20"/>
        <v/>
      </c>
      <c r="D363" s="24"/>
      <c r="E363" s="24"/>
      <c r="F363" s="25"/>
      <c r="G363" s="43"/>
      <c r="H363" s="25"/>
      <c r="I363" s="24"/>
      <c r="J363" s="44" t="str">
        <f t="shared" si="21"/>
        <v/>
      </c>
      <c r="K363" s="24"/>
      <c r="L363" s="24"/>
      <c r="M363" s="26">
        <f t="shared" si="22"/>
        <v>0</v>
      </c>
      <c r="N363" s="45" t="str">
        <f t="shared" si="23"/>
        <v/>
      </c>
    </row>
    <row r="364" spans="1:14" ht="18" customHeight="1" x14ac:dyDescent="0.3">
      <c r="A364" s="28"/>
      <c r="B364" s="25"/>
      <c r="C364" s="26" t="str">
        <f t="shared" si="20"/>
        <v/>
      </c>
      <c r="D364" s="24"/>
      <c r="E364" s="24"/>
      <c r="F364" s="25"/>
      <c r="G364" s="43"/>
      <c r="H364" s="25"/>
      <c r="I364" s="24"/>
      <c r="J364" s="44" t="str">
        <f t="shared" si="21"/>
        <v/>
      </c>
      <c r="K364" s="24"/>
      <c r="L364" s="24"/>
      <c r="M364" s="26">
        <f t="shared" si="22"/>
        <v>0</v>
      </c>
      <c r="N364" s="45" t="str">
        <f t="shared" si="23"/>
        <v/>
      </c>
    </row>
    <row r="365" spans="1:14" ht="18" customHeight="1" x14ac:dyDescent="0.3">
      <c r="A365" s="28"/>
      <c r="B365" s="25"/>
      <c r="C365" s="26" t="str">
        <f t="shared" si="20"/>
        <v/>
      </c>
      <c r="D365" s="24"/>
      <c r="E365" s="24"/>
      <c r="F365" s="25"/>
      <c r="G365" s="43"/>
      <c r="H365" s="25"/>
      <c r="I365" s="24"/>
      <c r="J365" s="44" t="str">
        <f t="shared" si="21"/>
        <v/>
      </c>
      <c r="K365" s="24"/>
      <c r="L365" s="24"/>
      <c r="M365" s="26">
        <f t="shared" si="22"/>
        <v>0</v>
      </c>
      <c r="N365" s="45" t="str">
        <f t="shared" si="23"/>
        <v/>
      </c>
    </row>
    <row r="366" spans="1:14" ht="18" customHeight="1" x14ac:dyDescent="0.3">
      <c r="A366" s="28"/>
      <c r="B366" s="25"/>
      <c r="C366" s="26" t="str">
        <f t="shared" si="20"/>
        <v/>
      </c>
      <c r="D366" s="24"/>
      <c r="E366" s="24"/>
      <c r="F366" s="25"/>
      <c r="G366" s="43"/>
      <c r="H366" s="25"/>
      <c r="I366" s="24"/>
      <c r="J366" s="44" t="str">
        <f t="shared" si="21"/>
        <v/>
      </c>
      <c r="K366" s="24"/>
      <c r="L366" s="24"/>
      <c r="M366" s="26">
        <f t="shared" si="22"/>
        <v>0</v>
      </c>
      <c r="N366" s="45" t="str">
        <f t="shared" si="23"/>
        <v/>
      </c>
    </row>
    <row r="367" spans="1:14" ht="18" customHeight="1" x14ac:dyDescent="0.3">
      <c r="A367" s="28"/>
      <c r="B367" s="25"/>
      <c r="C367" s="26" t="str">
        <f t="shared" si="20"/>
        <v/>
      </c>
      <c r="D367" s="24"/>
      <c r="E367" s="24"/>
      <c r="F367" s="25"/>
      <c r="G367" s="43"/>
      <c r="H367" s="25"/>
      <c r="I367" s="24"/>
      <c r="J367" s="44" t="str">
        <f t="shared" si="21"/>
        <v/>
      </c>
      <c r="K367" s="24"/>
      <c r="L367" s="24"/>
      <c r="M367" s="26">
        <f t="shared" si="22"/>
        <v>0</v>
      </c>
      <c r="N367" s="45" t="str">
        <f t="shared" si="23"/>
        <v/>
      </c>
    </row>
    <row r="368" spans="1:14" ht="18" customHeight="1" x14ac:dyDescent="0.3">
      <c r="A368" s="28"/>
      <c r="B368" s="25"/>
      <c r="C368" s="26" t="str">
        <f t="shared" si="20"/>
        <v/>
      </c>
      <c r="D368" s="24"/>
      <c r="E368" s="24"/>
      <c r="F368" s="25"/>
      <c r="G368" s="43"/>
      <c r="H368" s="25"/>
      <c r="I368" s="24"/>
      <c r="J368" s="44" t="str">
        <f t="shared" si="21"/>
        <v/>
      </c>
      <c r="K368" s="24"/>
      <c r="L368" s="24"/>
      <c r="M368" s="26">
        <f t="shared" si="22"/>
        <v>0</v>
      </c>
      <c r="N368" s="45" t="str">
        <f t="shared" si="23"/>
        <v/>
      </c>
    </row>
    <row r="369" spans="1:14" ht="18" customHeight="1" x14ac:dyDescent="0.3">
      <c r="A369" s="28"/>
      <c r="B369" s="25"/>
      <c r="C369" s="26" t="str">
        <f t="shared" si="20"/>
        <v/>
      </c>
      <c r="D369" s="24"/>
      <c r="E369" s="24"/>
      <c r="F369" s="25"/>
      <c r="G369" s="43"/>
      <c r="H369" s="25"/>
      <c r="I369" s="24"/>
      <c r="J369" s="44" t="str">
        <f t="shared" si="21"/>
        <v/>
      </c>
      <c r="K369" s="24"/>
      <c r="L369" s="24"/>
      <c r="M369" s="26">
        <f t="shared" si="22"/>
        <v>0</v>
      </c>
      <c r="N369" s="45" t="str">
        <f t="shared" si="23"/>
        <v/>
      </c>
    </row>
    <row r="370" spans="1:14" ht="18" customHeight="1" x14ac:dyDescent="0.3">
      <c r="A370" s="28"/>
      <c r="B370" s="25"/>
      <c r="C370" s="26" t="str">
        <f t="shared" si="20"/>
        <v/>
      </c>
      <c r="D370" s="24"/>
      <c r="E370" s="24"/>
      <c r="F370" s="25"/>
      <c r="G370" s="43"/>
      <c r="H370" s="25"/>
      <c r="I370" s="24"/>
      <c r="J370" s="44" t="str">
        <f t="shared" si="21"/>
        <v/>
      </c>
      <c r="K370" s="24"/>
      <c r="L370" s="24"/>
      <c r="M370" s="26">
        <f t="shared" si="22"/>
        <v>0</v>
      </c>
      <c r="N370" s="45" t="str">
        <f t="shared" si="23"/>
        <v/>
      </c>
    </row>
    <row r="371" spans="1:14" ht="18" customHeight="1" x14ac:dyDescent="0.3">
      <c r="A371" s="28"/>
      <c r="B371" s="25"/>
      <c r="C371" s="26" t="str">
        <f t="shared" si="20"/>
        <v/>
      </c>
      <c r="D371" s="24"/>
      <c r="E371" s="24"/>
      <c r="F371" s="25"/>
      <c r="G371" s="43"/>
      <c r="H371" s="25"/>
      <c r="I371" s="24"/>
      <c r="J371" s="44" t="str">
        <f t="shared" si="21"/>
        <v/>
      </c>
      <c r="K371" s="24"/>
      <c r="L371" s="24"/>
      <c r="M371" s="26">
        <f t="shared" si="22"/>
        <v>0</v>
      </c>
      <c r="N371" s="45" t="str">
        <f t="shared" si="23"/>
        <v/>
      </c>
    </row>
    <row r="372" spans="1:14" ht="18" customHeight="1" x14ac:dyDescent="0.3">
      <c r="A372" s="28"/>
      <c r="B372" s="25"/>
      <c r="C372" s="26" t="str">
        <f t="shared" si="20"/>
        <v/>
      </c>
      <c r="D372" s="24"/>
      <c r="E372" s="24"/>
      <c r="F372" s="25"/>
      <c r="G372" s="43"/>
      <c r="H372" s="25"/>
      <c r="I372" s="24"/>
      <c r="J372" s="44" t="str">
        <f t="shared" si="21"/>
        <v/>
      </c>
      <c r="K372" s="24"/>
      <c r="L372" s="24"/>
      <c r="M372" s="26">
        <f t="shared" si="22"/>
        <v>0</v>
      </c>
      <c r="N372" s="45" t="str">
        <f t="shared" si="23"/>
        <v/>
      </c>
    </row>
    <row r="373" spans="1:14" ht="18" customHeight="1" x14ac:dyDescent="0.3">
      <c r="A373" s="28"/>
      <c r="B373" s="25"/>
      <c r="C373" s="26" t="str">
        <f t="shared" si="20"/>
        <v/>
      </c>
      <c r="D373" s="24"/>
      <c r="E373" s="24"/>
      <c r="F373" s="25"/>
      <c r="G373" s="43"/>
      <c r="H373" s="25"/>
      <c r="I373" s="24"/>
      <c r="J373" s="44" t="str">
        <f t="shared" si="21"/>
        <v/>
      </c>
      <c r="K373" s="24"/>
      <c r="L373" s="24"/>
      <c r="M373" s="26">
        <f t="shared" si="22"/>
        <v>0</v>
      </c>
      <c r="N373" s="45" t="str">
        <f t="shared" si="23"/>
        <v/>
      </c>
    </row>
    <row r="374" spans="1:14" ht="18" customHeight="1" x14ac:dyDescent="0.3">
      <c r="A374" s="28"/>
      <c r="B374" s="25"/>
      <c r="C374" s="26" t="str">
        <f t="shared" si="20"/>
        <v/>
      </c>
      <c r="D374" s="24"/>
      <c r="E374" s="24"/>
      <c r="F374" s="25"/>
      <c r="G374" s="43"/>
      <c r="H374" s="25"/>
      <c r="I374" s="24"/>
      <c r="J374" s="44" t="str">
        <f t="shared" si="21"/>
        <v/>
      </c>
      <c r="K374" s="24"/>
      <c r="L374" s="24"/>
      <c r="M374" s="26">
        <f t="shared" si="22"/>
        <v>0</v>
      </c>
      <c r="N374" s="45" t="str">
        <f t="shared" si="23"/>
        <v/>
      </c>
    </row>
    <row r="375" spans="1:14" ht="18" customHeight="1" x14ac:dyDescent="0.3">
      <c r="A375" s="28"/>
      <c r="B375" s="25"/>
      <c r="C375" s="26" t="str">
        <f t="shared" si="20"/>
        <v/>
      </c>
      <c r="D375" s="24"/>
      <c r="E375" s="24"/>
      <c r="F375" s="25"/>
      <c r="G375" s="43"/>
      <c r="H375" s="25"/>
      <c r="I375" s="24"/>
      <c r="J375" s="44" t="str">
        <f t="shared" si="21"/>
        <v/>
      </c>
      <c r="K375" s="24"/>
      <c r="L375" s="24"/>
      <c r="M375" s="26">
        <f t="shared" si="22"/>
        <v>0</v>
      </c>
      <c r="N375" s="45" t="str">
        <f t="shared" si="23"/>
        <v/>
      </c>
    </row>
    <row r="376" spans="1:14" ht="18" customHeight="1" x14ac:dyDescent="0.3">
      <c r="A376" s="28"/>
      <c r="B376" s="25"/>
      <c r="C376" s="26" t="str">
        <f t="shared" si="20"/>
        <v/>
      </c>
      <c r="D376" s="24"/>
      <c r="E376" s="24"/>
      <c r="F376" s="25"/>
      <c r="G376" s="43"/>
      <c r="H376" s="25"/>
      <c r="I376" s="24"/>
      <c r="J376" s="44" t="str">
        <f t="shared" si="21"/>
        <v/>
      </c>
      <c r="K376" s="24"/>
      <c r="L376" s="24"/>
      <c r="M376" s="26">
        <f t="shared" si="22"/>
        <v>0</v>
      </c>
      <c r="N376" s="45" t="str">
        <f t="shared" si="23"/>
        <v/>
      </c>
    </row>
    <row r="377" spans="1:14" ht="18" customHeight="1" x14ac:dyDescent="0.3">
      <c r="A377" s="28"/>
      <c r="B377" s="25"/>
      <c r="C377" s="26" t="str">
        <f t="shared" si="20"/>
        <v/>
      </c>
      <c r="D377" s="24"/>
      <c r="E377" s="24"/>
      <c r="F377" s="25"/>
      <c r="G377" s="43"/>
      <c r="H377" s="25"/>
      <c r="I377" s="24"/>
      <c r="J377" s="44" t="str">
        <f t="shared" si="21"/>
        <v/>
      </c>
      <c r="K377" s="24"/>
      <c r="L377" s="24"/>
      <c r="M377" s="26">
        <f t="shared" si="22"/>
        <v>0</v>
      </c>
      <c r="N377" s="45" t="str">
        <f t="shared" si="23"/>
        <v/>
      </c>
    </row>
    <row r="378" spans="1:14" ht="18" customHeight="1" x14ac:dyDescent="0.3">
      <c r="A378" s="28"/>
      <c r="B378" s="25"/>
      <c r="C378" s="26" t="str">
        <f t="shared" si="20"/>
        <v/>
      </c>
      <c r="D378" s="24"/>
      <c r="E378" s="24"/>
      <c r="F378" s="25"/>
      <c r="G378" s="43"/>
      <c r="H378" s="25"/>
      <c r="I378" s="24"/>
      <c r="J378" s="44" t="str">
        <f t="shared" si="21"/>
        <v/>
      </c>
      <c r="K378" s="24"/>
      <c r="L378" s="24"/>
      <c r="M378" s="26">
        <f t="shared" si="22"/>
        <v>0</v>
      </c>
      <c r="N378" s="45" t="str">
        <f t="shared" si="23"/>
        <v/>
      </c>
    </row>
    <row r="379" spans="1:14" ht="18" customHeight="1" x14ac:dyDescent="0.3">
      <c r="A379" s="28"/>
      <c r="B379" s="25"/>
      <c r="C379" s="26" t="str">
        <f t="shared" si="20"/>
        <v/>
      </c>
      <c r="D379" s="24"/>
      <c r="E379" s="24"/>
      <c r="F379" s="25"/>
      <c r="G379" s="43"/>
      <c r="H379" s="25"/>
      <c r="I379" s="24"/>
      <c r="J379" s="44" t="str">
        <f t="shared" si="21"/>
        <v/>
      </c>
      <c r="K379" s="24"/>
      <c r="L379" s="24"/>
      <c r="M379" s="26">
        <f t="shared" si="22"/>
        <v>0</v>
      </c>
      <c r="N379" s="45" t="str">
        <f t="shared" si="23"/>
        <v/>
      </c>
    </row>
    <row r="380" spans="1:14" ht="18" customHeight="1" x14ac:dyDescent="0.3">
      <c r="A380" s="28"/>
      <c r="B380" s="25"/>
      <c r="C380" s="26" t="str">
        <f t="shared" si="20"/>
        <v/>
      </c>
      <c r="D380" s="24"/>
      <c r="E380" s="24"/>
      <c r="F380" s="25"/>
      <c r="G380" s="43"/>
      <c r="H380" s="25"/>
      <c r="I380" s="24"/>
      <c r="J380" s="44" t="str">
        <f t="shared" si="21"/>
        <v/>
      </c>
      <c r="K380" s="24"/>
      <c r="L380" s="24"/>
      <c r="M380" s="26">
        <f t="shared" si="22"/>
        <v>0</v>
      </c>
      <c r="N380" s="45" t="str">
        <f t="shared" si="23"/>
        <v/>
      </c>
    </row>
    <row r="381" spans="1:14" ht="18" customHeight="1" x14ac:dyDescent="0.3">
      <c r="A381" s="28"/>
      <c r="B381" s="25"/>
      <c r="C381" s="26" t="str">
        <f t="shared" si="20"/>
        <v/>
      </c>
      <c r="D381" s="24"/>
      <c r="E381" s="24"/>
      <c r="F381" s="25"/>
      <c r="G381" s="43"/>
      <c r="H381" s="25"/>
      <c r="I381" s="24"/>
      <c r="J381" s="44" t="str">
        <f t="shared" si="21"/>
        <v/>
      </c>
      <c r="K381" s="24"/>
      <c r="L381" s="24"/>
      <c r="M381" s="26">
        <f t="shared" si="22"/>
        <v>0</v>
      </c>
      <c r="N381" s="45" t="str">
        <f t="shared" si="23"/>
        <v/>
      </c>
    </row>
    <row r="382" spans="1:14" ht="18" customHeight="1" x14ac:dyDescent="0.3">
      <c r="A382" s="28"/>
      <c r="B382" s="25"/>
      <c r="C382" s="26" t="str">
        <f t="shared" si="20"/>
        <v/>
      </c>
      <c r="D382" s="24"/>
      <c r="E382" s="24"/>
      <c r="F382" s="25"/>
      <c r="G382" s="43"/>
      <c r="H382" s="25"/>
      <c r="I382" s="24"/>
      <c r="J382" s="44" t="str">
        <f t="shared" si="21"/>
        <v/>
      </c>
      <c r="K382" s="24"/>
      <c r="L382" s="24"/>
      <c r="M382" s="26">
        <f t="shared" si="22"/>
        <v>0</v>
      </c>
      <c r="N382" s="45" t="str">
        <f t="shared" si="23"/>
        <v/>
      </c>
    </row>
    <row r="383" spans="1:14" ht="18" customHeight="1" x14ac:dyDescent="0.3">
      <c r="A383" s="28"/>
      <c r="B383" s="25"/>
      <c r="C383" s="26" t="str">
        <f t="shared" si="20"/>
        <v/>
      </c>
      <c r="D383" s="24"/>
      <c r="E383" s="24"/>
      <c r="F383" s="25"/>
      <c r="G383" s="43"/>
      <c r="H383" s="25"/>
      <c r="I383" s="24"/>
      <c r="J383" s="44" t="str">
        <f t="shared" si="21"/>
        <v/>
      </c>
      <c r="K383" s="24"/>
      <c r="L383" s="24"/>
      <c r="M383" s="26">
        <f t="shared" si="22"/>
        <v>0</v>
      </c>
      <c r="N383" s="45" t="str">
        <f t="shared" si="23"/>
        <v/>
      </c>
    </row>
    <row r="384" spans="1:14" ht="18" customHeight="1" x14ac:dyDescent="0.3">
      <c r="A384" s="28"/>
      <c r="B384" s="25"/>
      <c r="C384" s="26" t="str">
        <f t="shared" si="20"/>
        <v/>
      </c>
      <c r="D384" s="24"/>
      <c r="E384" s="24"/>
      <c r="F384" s="25"/>
      <c r="G384" s="43"/>
      <c r="H384" s="25"/>
      <c r="I384" s="24"/>
      <c r="J384" s="44" t="str">
        <f t="shared" si="21"/>
        <v/>
      </c>
      <c r="K384" s="24"/>
      <c r="L384" s="24"/>
      <c r="M384" s="26">
        <f t="shared" si="22"/>
        <v>0</v>
      </c>
      <c r="N384" s="45" t="str">
        <f t="shared" si="23"/>
        <v/>
      </c>
    </row>
    <row r="385" spans="1:14" ht="18" customHeight="1" x14ac:dyDescent="0.3">
      <c r="A385" s="28"/>
      <c r="B385" s="25"/>
      <c r="C385" s="26" t="str">
        <f t="shared" si="20"/>
        <v/>
      </c>
      <c r="D385" s="24"/>
      <c r="E385" s="24"/>
      <c r="F385" s="25"/>
      <c r="G385" s="43"/>
      <c r="H385" s="25"/>
      <c r="I385" s="24"/>
      <c r="J385" s="44" t="str">
        <f t="shared" si="21"/>
        <v/>
      </c>
      <c r="K385" s="24"/>
      <c r="L385" s="24"/>
      <c r="M385" s="26">
        <f t="shared" si="22"/>
        <v>0</v>
      </c>
      <c r="N385" s="45" t="str">
        <f t="shared" si="23"/>
        <v/>
      </c>
    </row>
    <row r="386" spans="1:14" ht="18" customHeight="1" x14ac:dyDescent="0.3">
      <c r="A386" s="28"/>
      <c r="B386" s="25"/>
      <c r="C386" s="26" t="str">
        <f t="shared" si="20"/>
        <v/>
      </c>
      <c r="D386" s="24"/>
      <c r="E386" s="24"/>
      <c r="F386" s="25"/>
      <c r="G386" s="43"/>
      <c r="H386" s="25"/>
      <c r="I386" s="24"/>
      <c r="J386" s="44" t="str">
        <f t="shared" si="21"/>
        <v/>
      </c>
      <c r="K386" s="24"/>
      <c r="L386" s="24"/>
      <c r="M386" s="26">
        <f t="shared" si="22"/>
        <v>0</v>
      </c>
      <c r="N386" s="45" t="str">
        <f t="shared" si="23"/>
        <v/>
      </c>
    </row>
    <row r="387" spans="1:14" ht="18" customHeight="1" x14ac:dyDescent="0.3">
      <c r="A387" s="28"/>
      <c r="B387" s="25"/>
      <c r="C387" s="26" t="str">
        <f t="shared" si="20"/>
        <v/>
      </c>
      <c r="D387" s="24"/>
      <c r="E387" s="24"/>
      <c r="F387" s="25"/>
      <c r="G387" s="43"/>
      <c r="H387" s="25"/>
      <c r="I387" s="24"/>
      <c r="J387" s="44" t="str">
        <f t="shared" si="21"/>
        <v/>
      </c>
      <c r="K387" s="24"/>
      <c r="L387" s="24"/>
      <c r="M387" s="26">
        <f t="shared" si="22"/>
        <v>0</v>
      </c>
      <c r="N387" s="45" t="str">
        <f t="shared" si="23"/>
        <v/>
      </c>
    </row>
    <row r="388" spans="1:14" ht="18" customHeight="1" x14ac:dyDescent="0.3">
      <c r="A388" s="28"/>
      <c r="B388" s="25"/>
      <c r="C388" s="26" t="str">
        <f t="shared" si="20"/>
        <v/>
      </c>
      <c r="D388" s="24"/>
      <c r="E388" s="24"/>
      <c r="F388" s="25"/>
      <c r="G388" s="43"/>
      <c r="H388" s="25"/>
      <c r="I388" s="24"/>
      <c r="J388" s="44" t="str">
        <f t="shared" si="21"/>
        <v/>
      </c>
      <c r="K388" s="24"/>
      <c r="L388" s="24"/>
      <c r="M388" s="26">
        <f t="shared" si="22"/>
        <v>0</v>
      </c>
      <c r="N388" s="45" t="str">
        <f t="shared" si="23"/>
        <v/>
      </c>
    </row>
    <row r="389" spans="1:14" ht="18" customHeight="1" x14ac:dyDescent="0.3">
      <c r="A389" s="28"/>
      <c r="B389" s="25"/>
      <c r="C389" s="26" t="str">
        <f t="shared" si="20"/>
        <v/>
      </c>
      <c r="D389" s="24"/>
      <c r="E389" s="24"/>
      <c r="F389" s="25"/>
      <c r="G389" s="43"/>
      <c r="H389" s="25"/>
      <c r="I389" s="24"/>
      <c r="J389" s="44" t="str">
        <f t="shared" si="21"/>
        <v/>
      </c>
      <c r="K389" s="24"/>
      <c r="L389" s="24"/>
      <c r="M389" s="26">
        <f t="shared" si="22"/>
        <v>0</v>
      </c>
      <c r="N389" s="45" t="str">
        <f t="shared" si="23"/>
        <v/>
      </c>
    </row>
    <row r="390" spans="1:14" ht="18" customHeight="1" x14ac:dyDescent="0.3">
      <c r="A390" s="28"/>
      <c r="B390" s="25"/>
      <c r="C390" s="26" t="str">
        <f t="shared" ref="C390:C453" si="24">IF(B390="","",IFERROR(INDEX(People_Name,MATCH(B390,People_ID,0)),"غير موجود في الموظفين"))</f>
        <v/>
      </c>
      <c r="D390" s="24"/>
      <c r="E390" s="24"/>
      <c r="F390" s="25"/>
      <c r="G390" s="43"/>
      <c r="H390" s="25"/>
      <c r="I390" s="24"/>
      <c r="J390" s="44" t="str">
        <f t="shared" ref="J390:J453" si="25">IF(M390&lt;&gt;1,"",IF(N390=DATE(9999,12,31),"لا تنتهي",N390))</f>
        <v/>
      </c>
      <c r="K390" s="24"/>
      <c r="L390" s="24"/>
      <c r="M390" s="26">
        <f t="shared" ref="M390:M453" si="26">IF(OR(A390="",B390="",D390="",H390="راسب"),0,IF(OR(H390="ناجح",F390="نعم"),1,0))</f>
        <v>0</v>
      </c>
      <c r="N390" s="45" t="str">
        <f t="shared" ref="N390:N453" si="27">IF(M390&lt;&gt;1,"",IF(IFERROR(INDEX(CourseValidity,MATCH(D390,CourseList,0)),0)=0,DATE(9999,12,31),EDATE(A390,IFERROR(INDEX(CourseValidity,MATCH(D390,CourseList,0)),0))))</f>
        <v/>
      </c>
    </row>
    <row r="391" spans="1:14" ht="18" customHeight="1" x14ac:dyDescent="0.3">
      <c r="A391" s="28"/>
      <c r="B391" s="25"/>
      <c r="C391" s="26" t="str">
        <f t="shared" si="24"/>
        <v/>
      </c>
      <c r="D391" s="24"/>
      <c r="E391" s="24"/>
      <c r="F391" s="25"/>
      <c r="G391" s="43"/>
      <c r="H391" s="25"/>
      <c r="I391" s="24"/>
      <c r="J391" s="44" t="str">
        <f t="shared" si="25"/>
        <v/>
      </c>
      <c r="K391" s="24"/>
      <c r="L391" s="24"/>
      <c r="M391" s="26">
        <f t="shared" si="26"/>
        <v>0</v>
      </c>
      <c r="N391" s="45" t="str">
        <f t="shared" si="27"/>
        <v/>
      </c>
    </row>
    <row r="392" spans="1:14" ht="18" customHeight="1" x14ac:dyDescent="0.3">
      <c r="A392" s="28"/>
      <c r="B392" s="25"/>
      <c r="C392" s="26" t="str">
        <f t="shared" si="24"/>
        <v/>
      </c>
      <c r="D392" s="24"/>
      <c r="E392" s="24"/>
      <c r="F392" s="25"/>
      <c r="G392" s="43"/>
      <c r="H392" s="25"/>
      <c r="I392" s="24"/>
      <c r="J392" s="44" t="str">
        <f t="shared" si="25"/>
        <v/>
      </c>
      <c r="K392" s="24"/>
      <c r="L392" s="24"/>
      <c r="M392" s="26">
        <f t="shared" si="26"/>
        <v>0</v>
      </c>
      <c r="N392" s="45" t="str">
        <f t="shared" si="27"/>
        <v/>
      </c>
    </row>
    <row r="393" spans="1:14" ht="18" customHeight="1" x14ac:dyDescent="0.3">
      <c r="A393" s="28"/>
      <c r="B393" s="25"/>
      <c r="C393" s="26" t="str">
        <f t="shared" si="24"/>
        <v/>
      </c>
      <c r="D393" s="24"/>
      <c r="E393" s="24"/>
      <c r="F393" s="25"/>
      <c r="G393" s="43"/>
      <c r="H393" s="25"/>
      <c r="I393" s="24"/>
      <c r="J393" s="44" t="str">
        <f t="shared" si="25"/>
        <v/>
      </c>
      <c r="K393" s="24"/>
      <c r="L393" s="24"/>
      <c r="M393" s="26">
        <f t="shared" si="26"/>
        <v>0</v>
      </c>
      <c r="N393" s="45" t="str">
        <f t="shared" si="27"/>
        <v/>
      </c>
    </row>
    <row r="394" spans="1:14" ht="18" customHeight="1" x14ac:dyDescent="0.3">
      <c r="A394" s="28"/>
      <c r="B394" s="25"/>
      <c r="C394" s="26" t="str">
        <f t="shared" si="24"/>
        <v/>
      </c>
      <c r="D394" s="24"/>
      <c r="E394" s="24"/>
      <c r="F394" s="25"/>
      <c r="G394" s="43"/>
      <c r="H394" s="25"/>
      <c r="I394" s="24"/>
      <c r="J394" s="44" t="str">
        <f t="shared" si="25"/>
        <v/>
      </c>
      <c r="K394" s="24"/>
      <c r="L394" s="24"/>
      <c r="M394" s="26">
        <f t="shared" si="26"/>
        <v>0</v>
      </c>
      <c r="N394" s="45" t="str">
        <f t="shared" si="27"/>
        <v/>
      </c>
    </row>
    <row r="395" spans="1:14" ht="18" customHeight="1" x14ac:dyDescent="0.3">
      <c r="A395" s="28"/>
      <c r="B395" s="25"/>
      <c r="C395" s="26" t="str">
        <f t="shared" si="24"/>
        <v/>
      </c>
      <c r="D395" s="24"/>
      <c r="E395" s="24"/>
      <c r="F395" s="25"/>
      <c r="G395" s="43"/>
      <c r="H395" s="25"/>
      <c r="I395" s="24"/>
      <c r="J395" s="44" t="str">
        <f t="shared" si="25"/>
        <v/>
      </c>
      <c r="K395" s="24"/>
      <c r="L395" s="24"/>
      <c r="M395" s="26">
        <f t="shared" si="26"/>
        <v>0</v>
      </c>
      <c r="N395" s="45" t="str">
        <f t="shared" si="27"/>
        <v/>
      </c>
    </row>
    <row r="396" spans="1:14" ht="18" customHeight="1" x14ac:dyDescent="0.3">
      <c r="A396" s="28"/>
      <c r="B396" s="25"/>
      <c r="C396" s="26" t="str">
        <f t="shared" si="24"/>
        <v/>
      </c>
      <c r="D396" s="24"/>
      <c r="E396" s="24"/>
      <c r="F396" s="25"/>
      <c r="G396" s="43"/>
      <c r="H396" s="25"/>
      <c r="I396" s="24"/>
      <c r="J396" s="44" t="str">
        <f t="shared" si="25"/>
        <v/>
      </c>
      <c r="K396" s="24"/>
      <c r="L396" s="24"/>
      <c r="M396" s="26">
        <f t="shared" si="26"/>
        <v>0</v>
      </c>
      <c r="N396" s="45" t="str">
        <f t="shared" si="27"/>
        <v/>
      </c>
    </row>
    <row r="397" spans="1:14" ht="18" customHeight="1" x14ac:dyDescent="0.3">
      <c r="A397" s="28"/>
      <c r="B397" s="25"/>
      <c r="C397" s="26" t="str">
        <f t="shared" si="24"/>
        <v/>
      </c>
      <c r="D397" s="24"/>
      <c r="E397" s="24"/>
      <c r="F397" s="25"/>
      <c r="G397" s="43"/>
      <c r="H397" s="25"/>
      <c r="I397" s="24"/>
      <c r="J397" s="44" t="str">
        <f t="shared" si="25"/>
        <v/>
      </c>
      <c r="K397" s="24"/>
      <c r="L397" s="24"/>
      <c r="M397" s="26">
        <f t="shared" si="26"/>
        <v>0</v>
      </c>
      <c r="N397" s="45" t="str">
        <f t="shared" si="27"/>
        <v/>
      </c>
    </row>
    <row r="398" spans="1:14" ht="18" customHeight="1" x14ac:dyDescent="0.3">
      <c r="A398" s="28"/>
      <c r="B398" s="25"/>
      <c r="C398" s="26" t="str">
        <f t="shared" si="24"/>
        <v/>
      </c>
      <c r="D398" s="24"/>
      <c r="E398" s="24"/>
      <c r="F398" s="25"/>
      <c r="G398" s="43"/>
      <c r="H398" s="25"/>
      <c r="I398" s="24"/>
      <c r="J398" s="44" t="str">
        <f t="shared" si="25"/>
        <v/>
      </c>
      <c r="K398" s="24"/>
      <c r="L398" s="24"/>
      <c r="M398" s="26">
        <f t="shared" si="26"/>
        <v>0</v>
      </c>
      <c r="N398" s="45" t="str">
        <f t="shared" si="27"/>
        <v/>
      </c>
    </row>
    <row r="399" spans="1:14" ht="18" customHeight="1" x14ac:dyDescent="0.3">
      <c r="A399" s="28"/>
      <c r="B399" s="25"/>
      <c r="C399" s="26" t="str">
        <f t="shared" si="24"/>
        <v/>
      </c>
      <c r="D399" s="24"/>
      <c r="E399" s="24"/>
      <c r="F399" s="25"/>
      <c r="G399" s="43"/>
      <c r="H399" s="25"/>
      <c r="I399" s="24"/>
      <c r="J399" s="44" t="str">
        <f t="shared" si="25"/>
        <v/>
      </c>
      <c r="K399" s="24"/>
      <c r="L399" s="24"/>
      <c r="M399" s="26">
        <f t="shared" si="26"/>
        <v>0</v>
      </c>
      <c r="N399" s="45" t="str">
        <f t="shared" si="27"/>
        <v/>
      </c>
    </row>
    <row r="400" spans="1:14" ht="18" customHeight="1" x14ac:dyDescent="0.3">
      <c r="A400" s="28"/>
      <c r="B400" s="25"/>
      <c r="C400" s="26" t="str">
        <f t="shared" si="24"/>
        <v/>
      </c>
      <c r="D400" s="24"/>
      <c r="E400" s="24"/>
      <c r="F400" s="25"/>
      <c r="G400" s="43"/>
      <c r="H400" s="25"/>
      <c r="I400" s="24"/>
      <c r="J400" s="44" t="str">
        <f t="shared" si="25"/>
        <v/>
      </c>
      <c r="K400" s="24"/>
      <c r="L400" s="24"/>
      <c r="M400" s="26">
        <f t="shared" si="26"/>
        <v>0</v>
      </c>
      <c r="N400" s="45" t="str">
        <f t="shared" si="27"/>
        <v/>
      </c>
    </row>
    <row r="401" spans="1:14" ht="18" customHeight="1" x14ac:dyDescent="0.3">
      <c r="A401" s="28"/>
      <c r="B401" s="25"/>
      <c r="C401" s="26" t="str">
        <f t="shared" si="24"/>
        <v/>
      </c>
      <c r="D401" s="24"/>
      <c r="E401" s="24"/>
      <c r="F401" s="25"/>
      <c r="G401" s="43"/>
      <c r="H401" s="25"/>
      <c r="I401" s="24"/>
      <c r="J401" s="44" t="str">
        <f t="shared" si="25"/>
        <v/>
      </c>
      <c r="K401" s="24"/>
      <c r="L401" s="24"/>
      <c r="M401" s="26">
        <f t="shared" si="26"/>
        <v>0</v>
      </c>
      <c r="N401" s="45" t="str">
        <f t="shared" si="27"/>
        <v/>
      </c>
    </row>
    <row r="402" spans="1:14" ht="18" customHeight="1" x14ac:dyDescent="0.3">
      <c r="A402" s="28"/>
      <c r="B402" s="25"/>
      <c r="C402" s="26" t="str">
        <f t="shared" si="24"/>
        <v/>
      </c>
      <c r="D402" s="24"/>
      <c r="E402" s="24"/>
      <c r="F402" s="25"/>
      <c r="G402" s="43"/>
      <c r="H402" s="25"/>
      <c r="I402" s="24"/>
      <c r="J402" s="44" t="str">
        <f t="shared" si="25"/>
        <v/>
      </c>
      <c r="K402" s="24"/>
      <c r="L402" s="24"/>
      <c r="M402" s="26">
        <f t="shared" si="26"/>
        <v>0</v>
      </c>
      <c r="N402" s="45" t="str">
        <f t="shared" si="27"/>
        <v/>
      </c>
    </row>
    <row r="403" spans="1:14" ht="18" customHeight="1" x14ac:dyDescent="0.3">
      <c r="A403" s="28"/>
      <c r="B403" s="25"/>
      <c r="C403" s="26" t="str">
        <f t="shared" si="24"/>
        <v/>
      </c>
      <c r="D403" s="24"/>
      <c r="E403" s="24"/>
      <c r="F403" s="25"/>
      <c r="G403" s="43"/>
      <c r="H403" s="25"/>
      <c r="I403" s="24"/>
      <c r="J403" s="44" t="str">
        <f t="shared" si="25"/>
        <v/>
      </c>
      <c r="K403" s="24"/>
      <c r="L403" s="24"/>
      <c r="M403" s="26">
        <f t="shared" si="26"/>
        <v>0</v>
      </c>
      <c r="N403" s="45" t="str">
        <f t="shared" si="27"/>
        <v/>
      </c>
    </row>
    <row r="404" spans="1:14" ht="18" customHeight="1" x14ac:dyDescent="0.3">
      <c r="A404" s="28"/>
      <c r="B404" s="25"/>
      <c r="C404" s="26" t="str">
        <f t="shared" si="24"/>
        <v/>
      </c>
      <c r="D404" s="24"/>
      <c r="E404" s="24"/>
      <c r="F404" s="25"/>
      <c r="G404" s="43"/>
      <c r="H404" s="25"/>
      <c r="I404" s="24"/>
      <c r="J404" s="44" t="str">
        <f t="shared" si="25"/>
        <v/>
      </c>
      <c r="K404" s="24"/>
      <c r="L404" s="24"/>
      <c r="M404" s="26">
        <f t="shared" si="26"/>
        <v>0</v>
      </c>
      <c r="N404" s="45" t="str">
        <f t="shared" si="27"/>
        <v/>
      </c>
    </row>
    <row r="405" spans="1:14" ht="18" customHeight="1" x14ac:dyDescent="0.3">
      <c r="A405" s="28"/>
      <c r="B405" s="25"/>
      <c r="C405" s="26" t="str">
        <f t="shared" si="24"/>
        <v/>
      </c>
      <c r="D405" s="24"/>
      <c r="E405" s="24"/>
      <c r="F405" s="25"/>
      <c r="G405" s="43"/>
      <c r="H405" s="25"/>
      <c r="I405" s="24"/>
      <c r="J405" s="44" t="str">
        <f t="shared" si="25"/>
        <v/>
      </c>
      <c r="K405" s="24"/>
      <c r="L405" s="24"/>
      <c r="M405" s="26">
        <f t="shared" si="26"/>
        <v>0</v>
      </c>
      <c r="N405" s="45" t="str">
        <f t="shared" si="27"/>
        <v/>
      </c>
    </row>
    <row r="406" spans="1:14" ht="18" customHeight="1" x14ac:dyDescent="0.3">
      <c r="A406" s="28"/>
      <c r="B406" s="25"/>
      <c r="C406" s="26" t="str">
        <f t="shared" si="24"/>
        <v/>
      </c>
      <c r="D406" s="24"/>
      <c r="E406" s="24"/>
      <c r="F406" s="25"/>
      <c r="G406" s="43"/>
      <c r="H406" s="25"/>
      <c r="I406" s="24"/>
      <c r="J406" s="44" t="str">
        <f t="shared" si="25"/>
        <v/>
      </c>
      <c r="K406" s="24"/>
      <c r="L406" s="24"/>
      <c r="M406" s="26">
        <f t="shared" si="26"/>
        <v>0</v>
      </c>
      <c r="N406" s="45" t="str">
        <f t="shared" si="27"/>
        <v/>
      </c>
    </row>
    <row r="407" spans="1:14" ht="18" customHeight="1" x14ac:dyDescent="0.3">
      <c r="A407" s="28"/>
      <c r="B407" s="25"/>
      <c r="C407" s="26" t="str">
        <f t="shared" si="24"/>
        <v/>
      </c>
      <c r="D407" s="24"/>
      <c r="E407" s="24"/>
      <c r="F407" s="25"/>
      <c r="G407" s="43"/>
      <c r="H407" s="25"/>
      <c r="I407" s="24"/>
      <c r="J407" s="44" t="str">
        <f t="shared" si="25"/>
        <v/>
      </c>
      <c r="K407" s="24"/>
      <c r="L407" s="24"/>
      <c r="M407" s="26">
        <f t="shared" si="26"/>
        <v>0</v>
      </c>
      <c r="N407" s="45" t="str">
        <f t="shared" si="27"/>
        <v/>
      </c>
    </row>
    <row r="408" spans="1:14" ht="18" customHeight="1" x14ac:dyDescent="0.3">
      <c r="A408" s="28"/>
      <c r="B408" s="25"/>
      <c r="C408" s="26" t="str">
        <f t="shared" si="24"/>
        <v/>
      </c>
      <c r="D408" s="24"/>
      <c r="E408" s="24"/>
      <c r="F408" s="25"/>
      <c r="G408" s="43"/>
      <c r="H408" s="25"/>
      <c r="I408" s="24"/>
      <c r="J408" s="44" t="str">
        <f t="shared" si="25"/>
        <v/>
      </c>
      <c r="K408" s="24"/>
      <c r="L408" s="24"/>
      <c r="M408" s="26">
        <f t="shared" si="26"/>
        <v>0</v>
      </c>
      <c r="N408" s="45" t="str">
        <f t="shared" si="27"/>
        <v/>
      </c>
    </row>
    <row r="409" spans="1:14" ht="18" customHeight="1" x14ac:dyDescent="0.3">
      <c r="A409" s="28"/>
      <c r="B409" s="25"/>
      <c r="C409" s="26" t="str">
        <f t="shared" si="24"/>
        <v/>
      </c>
      <c r="D409" s="24"/>
      <c r="E409" s="24"/>
      <c r="F409" s="25"/>
      <c r="G409" s="43"/>
      <c r="H409" s="25"/>
      <c r="I409" s="24"/>
      <c r="J409" s="44" t="str">
        <f t="shared" si="25"/>
        <v/>
      </c>
      <c r="K409" s="24"/>
      <c r="L409" s="24"/>
      <c r="M409" s="26">
        <f t="shared" si="26"/>
        <v>0</v>
      </c>
      <c r="N409" s="45" t="str">
        <f t="shared" si="27"/>
        <v/>
      </c>
    </row>
    <row r="410" spans="1:14" ht="18" customHeight="1" x14ac:dyDescent="0.3">
      <c r="A410" s="28"/>
      <c r="B410" s="25"/>
      <c r="C410" s="26" t="str">
        <f t="shared" si="24"/>
        <v/>
      </c>
      <c r="D410" s="24"/>
      <c r="E410" s="24"/>
      <c r="F410" s="25"/>
      <c r="G410" s="43"/>
      <c r="H410" s="25"/>
      <c r="I410" s="24"/>
      <c r="J410" s="44" t="str">
        <f t="shared" si="25"/>
        <v/>
      </c>
      <c r="K410" s="24"/>
      <c r="L410" s="24"/>
      <c r="M410" s="26">
        <f t="shared" si="26"/>
        <v>0</v>
      </c>
      <c r="N410" s="45" t="str">
        <f t="shared" si="27"/>
        <v/>
      </c>
    </row>
    <row r="411" spans="1:14" ht="18" customHeight="1" x14ac:dyDescent="0.3">
      <c r="A411" s="28"/>
      <c r="B411" s="25"/>
      <c r="C411" s="26" t="str">
        <f t="shared" si="24"/>
        <v/>
      </c>
      <c r="D411" s="24"/>
      <c r="E411" s="24"/>
      <c r="F411" s="25"/>
      <c r="G411" s="43"/>
      <c r="H411" s="25"/>
      <c r="I411" s="24"/>
      <c r="J411" s="44" t="str">
        <f t="shared" si="25"/>
        <v/>
      </c>
      <c r="K411" s="24"/>
      <c r="L411" s="24"/>
      <c r="M411" s="26">
        <f t="shared" si="26"/>
        <v>0</v>
      </c>
      <c r="N411" s="45" t="str">
        <f t="shared" si="27"/>
        <v/>
      </c>
    </row>
    <row r="412" spans="1:14" ht="18" customHeight="1" x14ac:dyDescent="0.3">
      <c r="A412" s="28"/>
      <c r="B412" s="25"/>
      <c r="C412" s="26" t="str">
        <f t="shared" si="24"/>
        <v/>
      </c>
      <c r="D412" s="24"/>
      <c r="E412" s="24"/>
      <c r="F412" s="25"/>
      <c r="G412" s="43"/>
      <c r="H412" s="25"/>
      <c r="I412" s="24"/>
      <c r="J412" s="44" t="str">
        <f t="shared" si="25"/>
        <v/>
      </c>
      <c r="K412" s="24"/>
      <c r="L412" s="24"/>
      <c r="M412" s="26">
        <f t="shared" si="26"/>
        <v>0</v>
      </c>
      <c r="N412" s="45" t="str">
        <f t="shared" si="27"/>
        <v/>
      </c>
    </row>
    <row r="413" spans="1:14" ht="18" customHeight="1" x14ac:dyDescent="0.3">
      <c r="A413" s="28"/>
      <c r="B413" s="25"/>
      <c r="C413" s="26" t="str">
        <f t="shared" si="24"/>
        <v/>
      </c>
      <c r="D413" s="24"/>
      <c r="E413" s="24"/>
      <c r="F413" s="25"/>
      <c r="G413" s="43"/>
      <c r="H413" s="25"/>
      <c r="I413" s="24"/>
      <c r="J413" s="44" t="str">
        <f t="shared" si="25"/>
        <v/>
      </c>
      <c r="K413" s="24"/>
      <c r="L413" s="24"/>
      <c r="M413" s="26">
        <f t="shared" si="26"/>
        <v>0</v>
      </c>
      <c r="N413" s="45" t="str">
        <f t="shared" si="27"/>
        <v/>
      </c>
    </row>
    <row r="414" spans="1:14" ht="18" customHeight="1" x14ac:dyDescent="0.3">
      <c r="A414" s="28"/>
      <c r="B414" s="25"/>
      <c r="C414" s="26" t="str">
        <f t="shared" si="24"/>
        <v/>
      </c>
      <c r="D414" s="24"/>
      <c r="E414" s="24"/>
      <c r="F414" s="25"/>
      <c r="G414" s="43"/>
      <c r="H414" s="25"/>
      <c r="I414" s="24"/>
      <c r="J414" s="44" t="str">
        <f t="shared" si="25"/>
        <v/>
      </c>
      <c r="K414" s="24"/>
      <c r="L414" s="24"/>
      <c r="M414" s="26">
        <f t="shared" si="26"/>
        <v>0</v>
      </c>
      <c r="N414" s="45" t="str">
        <f t="shared" si="27"/>
        <v/>
      </c>
    </row>
    <row r="415" spans="1:14" ht="18" customHeight="1" x14ac:dyDescent="0.3">
      <c r="A415" s="28"/>
      <c r="B415" s="25"/>
      <c r="C415" s="26" t="str">
        <f t="shared" si="24"/>
        <v/>
      </c>
      <c r="D415" s="24"/>
      <c r="E415" s="24"/>
      <c r="F415" s="25"/>
      <c r="G415" s="43"/>
      <c r="H415" s="25"/>
      <c r="I415" s="24"/>
      <c r="J415" s="44" t="str">
        <f t="shared" si="25"/>
        <v/>
      </c>
      <c r="K415" s="24"/>
      <c r="L415" s="24"/>
      <c r="M415" s="26">
        <f t="shared" si="26"/>
        <v>0</v>
      </c>
      <c r="N415" s="45" t="str">
        <f t="shared" si="27"/>
        <v/>
      </c>
    </row>
    <row r="416" spans="1:14" ht="18" customHeight="1" x14ac:dyDescent="0.3">
      <c r="A416" s="28"/>
      <c r="B416" s="25"/>
      <c r="C416" s="26" t="str">
        <f t="shared" si="24"/>
        <v/>
      </c>
      <c r="D416" s="24"/>
      <c r="E416" s="24"/>
      <c r="F416" s="25"/>
      <c r="G416" s="43"/>
      <c r="H416" s="25"/>
      <c r="I416" s="24"/>
      <c r="J416" s="44" t="str">
        <f t="shared" si="25"/>
        <v/>
      </c>
      <c r="K416" s="24"/>
      <c r="L416" s="24"/>
      <c r="M416" s="26">
        <f t="shared" si="26"/>
        <v>0</v>
      </c>
      <c r="N416" s="45" t="str">
        <f t="shared" si="27"/>
        <v/>
      </c>
    </row>
    <row r="417" spans="1:14" ht="18" customHeight="1" x14ac:dyDescent="0.3">
      <c r="A417" s="28"/>
      <c r="B417" s="25"/>
      <c r="C417" s="26" t="str">
        <f t="shared" si="24"/>
        <v/>
      </c>
      <c r="D417" s="24"/>
      <c r="E417" s="24"/>
      <c r="F417" s="25"/>
      <c r="G417" s="43"/>
      <c r="H417" s="25"/>
      <c r="I417" s="24"/>
      <c r="J417" s="44" t="str">
        <f t="shared" si="25"/>
        <v/>
      </c>
      <c r="K417" s="24"/>
      <c r="L417" s="24"/>
      <c r="M417" s="26">
        <f t="shared" si="26"/>
        <v>0</v>
      </c>
      <c r="N417" s="45" t="str">
        <f t="shared" si="27"/>
        <v/>
      </c>
    </row>
    <row r="418" spans="1:14" ht="18" customHeight="1" x14ac:dyDescent="0.3">
      <c r="A418" s="28"/>
      <c r="B418" s="25"/>
      <c r="C418" s="26" t="str">
        <f t="shared" si="24"/>
        <v/>
      </c>
      <c r="D418" s="24"/>
      <c r="E418" s="24"/>
      <c r="F418" s="25"/>
      <c r="G418" s="43"/>
      <c r="H418" s="25"/>
      <c r="I418" s="24"/>
      <c r="J418" s="44" t="str">
        <f t="shared" si="25"/>
        <v/>
      </c>
      <c r="K418" s="24"/>
      <c r="L418" s="24"/>
      <c r="M418" s="26">
        <f t="shared" si="26"/>
        <v>0</v>
      </c>
      <c r="N418" s="45" t="str">
        <f t="shared" si="27"/>
        <v/>
      </c>
    </row>
    <row r="419" spans="1:14" ht="18" customHeight="1" x14ac:dyDescent="0.3">
      <c r="A419" s="28"/>
      <c r="B419" s="25"/>
      <c r="C419" s="26" t="str">
        <f t="shared" si="24"/>
        <v/>
      </c>
      <c r="D419" s="24"/>
      <c r="E419" s="24"/>
      <c r="F419" s="25"/>
      <c r="G419" s="43"/>
      <c r="H419" s="25"/>
      <c r="I419" s="24"/>
      <c r="J419" s="44" t="str">
        <f t="shared" si="25"/>
        <v/>
      </c>
      <c r="K419" s="24"/>
      <c r="L419" s="24"/>
      <c r="M419" s="26">
        <f t="shared" si="26"/>
        <v>0</v>
      </c>
      <c r="N419" s="45" t="str">
        <f t="shared" si="27"/>
        <v/>
      </c>
    </row>
    <row r="420" spans="1:14" ht="18" customHeight="1" x14ac:dyDescent="0.3">
      <c r="A420" s="28"/>
      <c r="B420" s="25"/>
      <c r="C420" s="26" t="str">
        <f t="shared" si="24"/>
        <v/>
      </c>
      <c r="D420" s="24"/>
      <c r="E420" s="24"/>
      <c r="F420" s="25"/>
      <c r="G420" s="43"/>
      <c r="H420" s="25"/>
      <c r="I420" s="24"/>
      <c r="J420" s="44" t="str">
        <f t="shared" si="25"/>
        <v/>
      </c>
      <c r="K420" s="24"/>
      <c r="L420" s="24"/>
      <c r="M420" s="26">
        <f t="shared" si="26"/>
        <v>0</v>
      </c>
      <c r="N420" s="45" t="str">
        <f t="shared" si="27"/>
        <v/>
      </c>
    </row>
    <row r="421" spans="1:14" ht="18" customHeight="1" x14ac:dyDescent="0.3">
      <c r="A421" s="28"/>
      <c r="B421" s="25"/>
      <c r="C421" s="26" t="str">
        <f t="shared" si="24"/>
        <v/>
      </c>
      <c r="D421" s="24"/>
      <c r="E421" s="24"/>
      <c r="F421" s="25"/>
      <c r="G421" s="43"/>
      <c r="H421" s="25"/>
      <c r="I421" s="24"/>
      <c r="J421" s="44" t="str">
        <f t="shared" si="25"/>
        <v/>
      </c>
      <c r="K421" s="24"/>
      <c r="L421" s="24"/>
      <c r="M421" s="26">
        <f t="shared" si="26"/>
        <v>0</v>
      </c>
      <c r="N421" s="45" t="str">
        <f t="shared" si="27"/>
        <v/>
      </c>
    </row>
    <row r="422" spans="1:14" ht="18" customHeight="1" x14ac:dyDescent="0.3">
      <c r="A422" s="28"/>
      <c r="B422" s="25"/>
      <c r="C422" s="26" t="str">
        <f t="shared" si="24"/>
        <v/>
      </c>
      <c r="D422" s="24"/>
      <c r="E422" s="24"/>
      <c r="F422" s="25"/>
      <c r="G422" s="43"/>
      <c r="H422" s="25"/>
      <c r="I422" s="24"/>
      <c r="J422" s="44" t="str">
        <f t="shared" si="25"/>
        <v/>
      </c>
      <c r="K422" s="24"/>
      <c r="L422" s="24"/>
      <c r="M422" s="26">
        <f t="shared" si="26"/>
        <v>0</v>
      </c>
      <c r="N422" s="45" t="str">
        <f t="shared" si="27"/>
        <v/>
      </c>
    </row>
    <row r="423" spans="1:14" ht="18" customHeight="1" x14ac:dyDescent="0.3">
      <c r="A423" s="28"/>
      <c r="B423" s="25"/>
      <c r="C423" s="26" t="str">
        <f t="shared" si="24"/>
        <v/>
      </c>
      <c r="D423" s="24"/>
      <c r="E423" s="24"/>
      <c r="F423" s="25"/>
      <c r="G423" s="43"/>
      <c r="H423" s="25"/>
      <c r="I423" s="24"/>
      <c r="J423" s="44" t="str">
        <f t="shared" si="25"/>
        <v/>
      </c>
      <c r="K423" s="24"/>
      <c r="L423" s="24"/>
      <c r="M423" s="26">
        <f t="shared" si="26"/>
        <v>0</v>
      </c>
      <c r="N423" s="45" t="str">
        <f t="shared" si="27"/>
        <v/>
      </c>
    </row>
    <row r="424" spans="1:14" ht="18" customHeight="1" x14ac:dyDescent="0.3">
      <c r="A424" s="28"/>
      <c r="B424" s="25"/>
      <c r="C424" s="26" t="str">
        <f t="shared" si="24"/>
        <v/>
      </c>
      <c r="D424" s="24"/>
      <c r="E424" s="24"/>
      <c r="F424" s="25"/>
      <c r="G424" s="43"/>
      <c r="H424" s="25"/>
      <c r="I424" s="24"/>
      <c r="J424" s="44" t="str">
        <f t="shared" si="25"/>
        <v/>
      </c>
      <c r="K424" s="24"/>
      <c r="L424" s="24"/>
      <c r="M424" s="26">
        <f t="shared" si="26"/>
        <v>0</v>
      </c>
      <c r="N424" s="45" t="str">
        <f t="shared" si="27"/>
        <v/>
      </c>
    </row>
    <row r="425" spans="1:14" ht="18" customHeight="1" x14ac:dyDescent="0.3">
      <c r="A425" s="28"/>
      <c r="B425" s="25"/>
      <c r="C425" s="26" t="str">
        <f t="shared" si="24"/>
        <v/>
      </c>
      <c r="D425" s="24"/>
      <c r="E425" s="24"/>
      <c r="F425" s="25"/>
      <c r="G425" s="43"/>
      <c r="H425" s="25"/>
      <c r="I425" s="24"/>
      <c r="J425" s="44" t="str">
        <f t="shared" si="25"/>
        <v/>
      </c>
      <c r="K425" s="24"/>
      <c r="L425" s="24"/>
      <c r="M425" s="26">
        <f t="shared" si="26"/>
        <v>0</v>
      </c>
      <c r="N425" s="45" t="str">
        <f t="shared" si="27"/>
        <v/>
      </c>
    </row>
    <row r="426" spans="1:14" ht="18" customHeight="1" x14ac:dyDescent="0.3">
      <c r="A426" s="28"/>
      <c r="B426" s="25"/>
      <c r="C426" s="26" t="str">
        <f t="shared" si="24"/>
        <v/>
      </c>
      <c r="D426" s="24"/>
      <c r="E426" s="24"/>
      <c r="F426" s="25"/>
      <c r="G426" s="43"/>
      <c r="H426" s="25"/>
      <c r="I426" s="24"/>
      <c r="J426" s="44" t="str">
        <f t="shared" si="25"/>
        <v/>
      </c>
      <c r="K426" s="24"/>
      <c r="L426" s="24"/>
      <c r="M426" s="26">
        <f t="shared" si="26"/>
        <v>0</v>
      </c>
      <c r="N426" s="45" t="str">
        <f t="shared" si="27"/>
        <v/>
      </c>
    </row>
    <row r="427" spans="1:14" ht="18" customHeight="1" x14ac:dyDescent="0.3">
      <c r="A427" s="28"/>
      <c r="B427" s="25"/>
      <c r="C427" s="26" t="str">
        <f t="shared" si="24"/>
        <v/>
      </c>
      <c r="D427" s="24"/>
      <c r="E427" s="24"/>
      <c r="F427" s="25"/>
      <c r="G427" s="43"/>
      <c r="H427" s="25"/>
      <c r="I427" s="24"/>
      <c r="J427" s="44" t="str">
        <f t="shared" si="25"/>
        <v/>
      </c>
      <c r="K427" s="24"/>
      <c r="L427" s="24"/>
      <c r="M427" s="26">
        <f t="shared" si="26"/>
        <v>0</v>
      </c>
      <c r="N427" s="45" t="str">
        <f t="shared" si="27"/>
        <v/>
      </c>
    </row>
    <row r="428" spans="1:14" ht="18" customHeight="1" x14ac:dyDescent="0.3">
      <c r="A428" s="28"/>
      <c r="B428" s="25"/>
      <c r="C428" s="26" t="str">
        <f t="shared" si="24"/>
        <v/>
      </c>
      <c r="D428" s="24"/>
      <c r="E428" s="24"/>
      <c r="F428" s="25"/>
      <c r="G428" s="43"/>
      <c r="H428" s="25"/>
      <c r="I428" s="24"/>
      <c r="J428" s="44" t="str">
        <f t="shared" si="25"/>
        <v/>
      </c>
      <c r="K428" s="24"/>
      <c r="L428" s="24"/>
      <c r="M428" s="26">
        <f t="shared" si="26"/>
        <v>0</v>
      </c>
      <c r="N428" s="45" t="str">
        <f t="shared" si="27"/>
        <v/>
      </c>
    </row>
    <row r="429" spans="1:14" ht="18" customHeight="1" x14ac:dyDescent="0.3">
      <c r="A429" s="28"/>
      <c r="B429" s="25"/>
      <c r="C429" s="26" t="str">
        <f t="shared" si="24"/>
        <v/>
      </c>
      <c r="D429" s="24"/>
      <c r="E429" s="24"/>
      <c r="F429" s="25"/>
      <c r="G429" s="43"/>
      <c r="H429" s="25"/>
      <c r="I429" s="24"/>
      <c r="J429" s="44" t="str">
        <f t="shared" si="25"/>
        <v/>
      </c>
      <c r="K429" s="24"/>
      <c r="L429" s="24"/>
      <c r="M429" s="26">
        <f t="shared" si="26"/>
        <v>0</v>
      </c>
      <c r="N429" s="45" t="str">
        <f t="shared" si="27"/>
        <v/>
      </c>
    </row>
    <row r="430" spans="1:14" ht="18" customHeight="1" x14ac:dyDescent="0.3">
      <c r="A430" s="28"/>
      <c r="B430" s="25"/>
      <c r="C430" s="26" t="str">
        <f t="shared" si="24"/>
        <v/>
      </c>
      <c r="D430" s="24"/>
      <c r="E430" s="24"/>
      <c r="F430" s="25"/>
      <c r="G430" s="43"/>
      <c r="H430" s="25"/>
      <c r="I430" s="24"/>
      <c r="J430" s="44" t="str">
        <f t="shared" si="25"/>
        <v/>
      </c>
      <c r="K430" s="24"/>
      <c r="L430" s="24"/>
      <c r="M430" s="26">
        <f t="shared" si="26"/>
        <v>0</v>
      </c>
      <c r="N430" s="45" t="str">
        <f t="shared" si="27"/>
        <v/>
      </c>
    </row>
    <row r="431" spans="1:14" ht="18" customHeight="1" x14ac:dyDescent="0.3">
      <c r="A431" s="28"/>
      <c r="B431" s="25"/>
      <c r="C431" s="26" t="str">
        <f t="shared" si="24"/>
        <v/>
      </c>
      <c r="D431" s="24"/>
      <c r="E431" s="24"/>
      <c r="F431" s="25"/>
      <c r="G431" s="43"/>
      <c r="H431" s="25"/>
      <c r="I431" s="24"/>
      <c r="J431" s="44" t="str">
        <f t="shared" si="25"/>
        <v/>
      </c>
      <c r="K431" s="24"/>
      <c r="L431" s="24"/>
      <c r="M431" s="26">
        <f t="shared" si="26"/>
        <v>0</v>
      </c>
      <c r="N431" s="45" t="str">
        <f t="shared" si="27"/>
        <v/>
      </c>
    </row>
    <row r="432" spans="1:14" ht="18" customHeight="1" x14ac:dyDescent="0.3">
      <c r="A432" s="28"/>
      <c r="B432" s="25"/>
      <c r="C432" s="26" t="str">
        <f t="shared" si="24"/>
        <v/>
      </c>
      <c r="D432" s="24"/>
      <c r="E432" s="24"/>
      <c r="F432" s="25"/>
      <c r="G432" s="43"/>
      <c r="H432" s="25"/>
      <c r="I432" s="24"/>
      <c r="J432" s="44" t="str">
        <f t="shared" si="25"/>
        <v/>
      </c>
      <c r="K432" s="24"/>
      <c r="L432" s="24"/>
      <c r="M432" s="26">
        <f t="shared" si="26"/>
        <v>0</v>
      </c>
      <c r="N432" s="45" t="str">
        <f t="shared" si="27"/>
        <v/>
      </c>
    </row>
    <row r="433" spans="1:14" ht="18" customHeight="1" x14ac:dyDescent="0.3">
      <c r="A433" s="28"/>
      <c r="B433" s="25"/>
      <c r="C433" s="26" t="str">
        <f t="shared" si="24"/>
        <v/>
      </c>
      <c r="D433" s="24"/>
      <c r="E433" s="24"/>
      <c r="F433" s="25"/>
      <c r="G433" s="43"/>
      <c r="H433" s="25"/>
      <c r="I433" s="24"/>
      <c r="J433" s="44" t="str">
        <f t="shared" si="25"/>
        <v/>
      </c>
      <c r="K433" s="24"/>
      <c r="L433" s="24"/>
      <c r="M433" s="26">
        <f t="shared" si="26"/>
        <v>0</v>
      </c>
      <c r="N433" s="45" t="str">
        <f t="shared" si="27"/>
        <v/>
      </c>
    </row>
    <row r="434" spans="1:14" ht="18" customHeight="1" x14ac:dyDescent="0.3">
      <c r="A434" s="28"/>
      <c r="B434" s="25"/>
      <c r="C434" s="26" t="str">
        <f t="shared" si="24"/>
        <v/>
      </c>
      <c r="D434" s="24"/>
      <c r="E434" s="24"/>
      <c r="F434" s="25"/>
      <c r="G434" s="43"/>
      <c r="H434" s="25"/>
      <c r="I434" s="24"/>
      <c r="J434" s="44" t="str">
        <f t="shared" si="25"/>
        <v/>
      </c>
      <c r="K434" s="24"/>
      <c r="L434" s="24"/>
      <c r="M434" s="26">
        <f t="shared" si="26"/>
        <v>0</v>
      </c>
      <c r="N434" s="45" t="str">
        <f t="shared" si="27"/>
        <v/>
      </c>
    </row>
    <row r="435" spans="1:14" ht="18" customHeight="1" x14ac:dyDescent="0.3">
      <c r="A435" s="28"/>
      <c r="B435" s="25"/>
      <c r="C435" s="26" t="str">
        <f t="shared" si="24"/>
        <v/>
      </c>
      <c r="D435" s="24"/>
      <c r="E435" s="24"/>
      <c r="F435" s="25"/>
      <c r="G435" s="43"/>
      <c r="H435" s="25"/>
      <c r="I435" s="24"/>
      <c r="J435" s="44" t="str">
        <f t="shared" si="25"/>
        <v/>
      </c>
      <c r="K435" s="24"/>
      <c r="L435" s="24"/>
      <c r="M435" s="26">
        <f t="shared" si="26"/>
        <v>0</v>
      </c>
      <c r="N435" s="45" t="str">
        <f t="shared" si="27"/>
        <v/>
      </c>
    </row>
    <row r="436" spans="1:14" ht="18" customHeight="1" x14ac:dyDescent="0.3">
      <c r="A436" s="28"/>
      <c r="B436" s="25"/>
      <c r="C436" s="26" t="str">
        <f t="shared" si="24"/>
        <v/>
      </c>
      <c r="D436" s="24"/>
      <c r="E436" s="24"/>
      <c r="F436" s="25"/>
      <c r="G436" s="43"/>
      <c r="H436" s="25"/>
      <c r="I436" s="24"/>
      <c r="J436" s="44" t="str">
        <f t="shared" si="25"/>
        <v/>
      </c>
      <c r="K436" s="24"/>
      <c r="L436" s="24"/>
      <c r="M436" s="26">
        <f t="shared" si="26"/>
        <v>0</v>
      </c>
      <c r="N436" s="45" t="str">
        <f t="shared" si="27"/>
        <v/>
      </c>
    </row>
    <row r="437" spans="1:14" ht="18" customHeight="1" x14ac:dyDescent="0.3">
      <c r="A437" s="28"/>
      <c r="B437" s="25"/>
      <c r="C437" s="26" t="str">
        <f t="shared" si="24"/>
        <v/>
      </c>
      <c r="D437" s="24"/>
      <c r="E437" s="24"/>
      <c r="F437" s="25"/>
      <c r="G437" s="43"/>
      <c r="H437" s="25"/>
      <c r="I437" s="24"/>
      <c r="J437" s="44" t="str">
        <f t="shared" si="25"/>
        <v/>
      </c>
      <c r="K437" s="24"/>
      <c r="L437" s="24"/>
      <c r="M437" s="26">
        <f t="shared" si="26"/>
        <v>0</v>
      </c>
      <c r="N437" s="45" t="str">
        <f t="shared" si="27"/>
        <v/>
      </c>
    </row>
    <row r="438" spans="1:14" ht="18" customHeight="1" x14ac:dyDescent="0.3">
      <c r="A438" s="28"/>
      <c r="B438" s="25"/>
      <c r="C438" s="26" t="str">
        <f t="shared" si="24"/>
        <v/>
      </c>
      <c r="D438" s="24"/>
      <c r="E438" s="24"/>
      <c r="F438" s="25"/>
      <c r="G438" s="43"/>
      <c r="H438" s="25"/>
      <c r="I438" s="24"/>
      <c r="J438" s="44" t="str">
        <f t="shared" si="25"/>
        <v/>
      </c>
      <c r="K438" s="24"/>
      <c r="L438" s="24"/>
      <c r="M438" s="26">
        <f t="shared" si="26"/>
        <v>0</v>
      </c>
      <c r="N438" s="45" t="str">
        <f t="shared" si="27"/>
        <v/>
      </c>
    </row>
    <row r="439" spans="1:14" ht="18" customHeight="1" x14ac:dyDescent="0.3">
      <c r="A439" s="28"/>
      <c r="B439" s="25"/>
      <c r="C439" s="26" t="str">
        <f t="shared" si="24"/>
        <v/>
      </c>
      <c r="D439" s="24"/>
      <c r="E439" s="24"/>
      <c r="F439" s="25"/>
      <c r="G439" s="43"/>
      <c r="H439" s="25"/>
      <c r="I439" s="24"/>
      <c r="J439" s="44" t="str">
        <f t="shared" si="25"/>
        <v/>
      </c>
      <c r="K439" s="24"/>
      <c r="L439" s="24"/>
      <c r="M439" s="26">
        <f t="shared" si="26"/>
        <v>0</v>
      </c>
      <c r="N439" s="45" t="str">
        <f t="shared" si="27"/>
        <v/>
      </c>
    </row>
    <row r="440" spans="1:14" ht="18" customHeight="1" x14ac:dyDescent="0.3">
      <c r="A440" s="28"/>
      <c r="B440" s="25"/>
      <c r="C440" s="26" t="str">
        <f t="shared" si="24"/>
        <v/>
      </c>
      <c r="D440" s="24"/>
      <c r="E440" s="24"/>
      <c r="F440" s="25"/>
      <c r="G440" s="43"/>
      <c r="H440" s="25"/>
      <c r="I440" s="24"/>
      <c r="J440" s="44" t="str">
        <f t="shared" si="25"/>
        <v/>
      </c>
      <c r="K440" s="24"/>
      <c r="L440" s="24"/>
      <c r="M440" s="26">
        <f t="shared" si="26"/>
        <v>0</v>
      </c>
      <c r="N440" s="45" t="str">
        <f t="shared" si="27"/>
        <v/>
      </c>
    </row>
    <row r="441" spans="1:14" ht="18" customHeight="1" x14ac:dyDescent="0.3">
      <c r="A441" s="28"/>
      <c r="B441" s="25"/>
      <c r="C441" s="26" t="str">
        <f t="shared" si="24"/>
        <v/>
      </c>
      <c r="D441" s="24"/>
      <c r="E441" s="24"/>
      <c r="F441" s="25"/>
      <c r="G441" s="43"/>
      <c r="H441" s="25"/>
      <c r="I441" s="24"/>
      <c r="J441" s="44" t="str">
        <f t="shared" si="25"/>
        <v/>
      </c>
      <c r="K441" s="24"/>
      <c r="L441" s="24"/>
      <c r="M441" s="26">
        <f t="shared" si="26"/>
        <v>0</v>
      </c>
      <c r="N441" s="45" t="str">
        <f t="shared" si="27"/>
        <v/>
      </c>
    </row>
    <row r="442" spans="1:14" ht="18" customHeight="1" x14ac:dyDescent="0.3">
      <c r="A442" s="28"/>
      <c r="B442" s="25"/>
      <c r="C442" s="26" t="str">
        <f t="shared" si="24"/>
        <v/>
      </c>
      <c r="D442" s="24"/>
      <c r="E442" s="24"/>
      <c r="F442" s="25"/>
      <c r="G442" s="43"/>
      <c r="H442" s="25"/>
      <c r="I442" s="24"/>
      <c r="J442" s="44" t="str">
        <f t="shared" si="25"/>
        <v/>
      </c>
      <c r="K442" s="24"/>
      <c r="L442" s="24"/>
      <c r="M442" s="26">
        <f t="shared" si="26"/>
        <v>0</v>
      </c>
      <c r="N442" s="45" t="str">
        <f t="shared" si="27"/>
        <v/>
      </c>
    </row>
    <row r="443" spans="1:14" ht="18" customHeight="1" x14ac:dyDescent="0.3">
      <c r="A443" s="28"/>
      <c r="B443" s="25"/>
      <c r="C443" s="26" t="str">
        <f t="shared" si="24"/>
        <v/>
      </c>
      <c r="D443" s="24"/>
      <c r="E443" s="24"/>
      <c r="F443" s="25"/>
      <c r="G443" s="43"/>
      <c r="H443" s="25"/>
      <c r="I443" s="24"/>
      <c r="J443" s="44" t="str">
        <f t="shared" si="25"/>
        <v/>
      </c>
      <c r="K443" s="24"/>
      <c r="L443" s="24"/>
      <c r="M443" s="26">
        <f t="shared" si="26"/>
        <v>0</v>
      </c>
      <c r="N443" s="45" t="str">
        <f t="shared" si="27"/>
        <v/>
      </c>
    </row>
    <row r="444" spans="1:14" ht="18" customHeight="1" x14ac:dyDescent="0.3">
      <c r="A444" s="28"/>
      <c r="B444" s="25"/>
      <c r="C444" s="26" t="str">
        <f t="shared" si="24"/>
        <v/>
      </c>
      <c r="D444" s="24"/>
      <c r="E444" s="24"/>
      <c r="F444" s="25"/>
      <c r="G444" s="43"/>
      <c r="H444" s="25"/>
      <c r="I444" s="24"/>
      <c r="J444" s="44" t="str">
        <f t="shared" si="25"/>
        <v/>
      </c>
      <c r="K444" s="24"/>
      <c r="L444" s="24"/>
      <c r="M444" s="26">
        <f t="shared" si="26"/>
        <v>0</v>
      </c>
      <c r="N444" s="45" t="str">
        <f t="shared" si="27"/>
        <v/>
      </c>
    </row>
    <row r="445" spans="1:14" ht="18" customHeight="1" x14ac:dyDescent="0.3">
      <c r="A445" s="28"/>
      <c r="B445" s="25"/>
      <c r="C445" s="26" t="str">
        <f t="shared" si="24"/>
        <v/>
      </c>
      <c r="D445" s="24"/>
      <c r="E445" s="24"/>
      <c r="F445" s="25"/>
      <c r="G445" s="43"/>
      <c r="H445" s="25"/>
      <c r="I445" s="24"/>
      <c r="J445" s="44" t="str">
        <f t="shared" si="25"/>
        <v/>
      </c>
      <c r="K445" s="24"/>
      <c r="L445" s="24"/>
      <c r="M445" s="26">
        <f t="shared" si="26"/>
        <v>0</v>
      </c>
      <c r="N445" s="45" t="str">
        <f t="shared" si="27"/>
        <v/>
      </c>
    </row>
    <row r="446" spans="1:14" ht="18" customHeight="1" x14ac:dyDescent="0.3">
      <c r="A446" s="28"/>
      <c r="B446" s="25"/>
      <c r="C446" s="26" t="str">
        <f t="shared" si="24"/>
        <v/>
      </c>
      <c r="D446" s="24"/>
      <c r="E446" s="24"/>
      <c r="F446" s="25"/>
      <c r="G446" s="43"/>
      <c r="H446" s="25"/>
      <c r="I446" s="24"/>
      <c r="J446" s="44" t="str">
        <f t="shared" si="25"/>
        <v/>
      </c>
      <c r="K446" s="24"/>
      <c r="L446" s="24"/>
      <c r="M446" s="26">
        <f t="shared" si="26"/>
        <v>0</v>
      </c>
      <c r="N446" s="45" t="str">
        <f t="shared" si="27"/>
        <v/>
      </c>
    </row>
    <row r="447" spans="1:14" ht="18" customHeight="1" x14ac:dyDescent="0.3">
      <c r="A447" s="28"/>
      <c r="B447" s="25"/>
      <c r="C447" s="26" t="str">
        <f t="shared" si="24"/>
        <v/>
      </c>
      <c r="D447" s="24"/>
      <c r="E447" s="24"/>
      <c r="F447" s="25"/>
      <c r="G447" s="43"/>
      <c r="H447" s="25"/>
      <c r="I447" s="24"/>
      <c r="J447" s="44" t="str">
        <f t="shared" si="25"/>
        <v/>
      </c>
      <c r="K447" s="24"/>
      <c r="L447" s="24"/>
      <c r="M447" s="26">
        <f t="shared" si="26"/>
        <v>0</v>
      </c>
      <c r="N447" s="45" t="str">
        <f t="shared" si="27"/>
        <v/>
      </c>
    </row>
    <row r="448" spans="1:14" ht="18" customHeight="1" x14ac:dyDescent="0.3">
      <c r="A448" s="28"/>
      <c r="B448" s="25"/>
      <c r="C448" s="26" t="str">
        <f t="shared" si="24"/>
        <v/>
      </c>
      <c r="D448" s="24"/>
      <c r="E448" s="24"/>
      <c r="F448" s="25"/>
      <c r="G448" s="43"/>
      <c r="H448" s="25"/>
      <c r="I448" s="24"/>
      <c r="J448" s="44" t="str">
        <f t="shared" si="25"/>
        <v/>
      </c>
      <c r="K448" s="24"/>
      <c r="L448" s="24"/>
      <c r="M448" s="26">
        <f t="shared" si="26"/>
        <v>0</v>
      </c>
      <c r="N448" s="45" t="str">
        <f t="shared" si="27"/>
        <v/>
      </c>
    </row>
    <row r="449" spans="1:14" ht="18" customHeight="1" x14ac:dyDescent="0.3">
      <c r="A449" s="28"/>
      <c r="B449" s="25"/>
      <c r="C449" s="26" t="str">
        <f t="shared" si="24"/>
        <v/>
      </c>
      <c r="D449" s="24"/>
      <c r="E449" s="24"/>
      <c r="F449" s="25"/>
      <c r="G449" s="43"/>
      <c r="H449" s="25"/>
      <c r="I449" s="24"/>
      <c r="J449" s="44" t="str">
        <f t="shared" si="25"/>
        <v/>
      </c>
      <c r="K449" s="24"/>
      <c r="L449" s="24"/>
      <c r="M449" s="26">
        <f t="shared" si="26"/>
        <v>0</v>
      </c>
      <c r="N449" s="45" t="str">
        <f t="shared" si="27"/>
        <v/>
      </c>
    </row>
    <row r="450" spans="1:14" ht="18" customHeight="1" x14ac:dyDescent="0.3">
      <c r="A450" s="28"/>
      <c r="B450" s="25"/>
      <c r="C450" s="26" t="str">
        <f t="shared" si="24"/>
        <v/>
      </c>
      <c r="D450" s="24"/>
      <c r="E450" s="24"/>
      <c r="F450" s="25"/>
      <c r="G450" s="43"/>
      <c r="H450" s="25"/>
      <c r="I450" s="24"/>
      <c r="J450" s="44" t="str">
        <f t="shared" si="25"/>
        <v/>
      </c>
      <c r="K450" s="24"/>
      <c r="L450" s="24"/>
      <c r="M450" s="26">
        <f t="shared" si="26"/>
        <v>0</v>
      </c>
      <c r="N450" s="45" t="str">
        <f t="shared" si="27"/>
        <v/>
      </c>
    </row>
    <row r="451" spans="1:14" ht="18" customHeight="1" x14ac:dyDescent="0.3">
      <c r="A451" s="28"/>
      <c r="B451" s="25"/>
      <c r="C451" s="26" t="str">
        <f t="shared" si="24"/>
        <v/>
      </c>
      <c r="D451" s="24"/>
      <c r="E451" s="24"/>
      <c r="F451" s="25"/>
      <c r="G451" s="43"/>
      <c r="H451" s="25"/>
      <c r="I451" s="24"/>
      <c r="J451" s="44" t="str">
        <f t="shared" si="25"/>
        <v/>
      </c>
      <c r="K451" s="24"/>
      <c r="L451" s="24"/>
      <c r="M451" s="26">
        <f t="shared" si="26"/>
        <v>0</v>
      </c>
      <c r="N451" s="45" t="str">
        <f t="shared" si="27"/>
        <v/>
      </c>
    </row>
    <row r="452" spans="1:14" ht="18" customHeight="1" x14ac:dyDescent="0.3">
      <c r="A452" s="28"/>
      <c r="B452" s="25"/>
      <c r="C452" s="26" t="str">
        <f t="shared" si="24"/>
        <v/>
      </c>
      <c r="D452" s="24"/>
      <c r="E452" s="24"/>
      <c r="F452" s="25"/>
      <c r="G452" s="43"/>
      <c r="H452" s="25"/>
      <c r="I452" s="24"/>
      <c r="J452" s="44" t="str">
        <f t="shared" si="25"/>
        <v/>
      </c>
      <c r="K452" s="24"/>
      <c r="L452" s="24"/>
      <c r="M452" s="26">
        <f t="shared" si="26"/>
        <v>0</v>
      </c>
      <c r="N452" s="45" t="str">
        <f t="shared" si="27"/>
        <v/>
      </c>
    </row>
    <row r="453" spans="1:14" ht="18" customHeight="1" x14ac:dyDescent="0.3">
      <c r="A453" s="28"/>
      <c r="B453" s="25"/>
      <c r="C453" s="26" t="str">
        <f t="shared" si="24"/>
        <v/>
      </c>
      <c r="D453" s="24"/>
      <c r="E453" s="24"/>
      <c r="F453" s="25"/>
      <c r="G453" s="43"/>
      <c r="H453" s="25"/>
      <c r="I453" s="24"/>
      <c r="J453" s="44" t="str">
        <f t="shared" si="25"/>
        <v/>
      </c>
      <c r="K453" s="24"/>
      <c r="L453" s="24"/>
      <c r="M453" s="26">
        <f t="shared" si="26"/>
        <v>0</v>
      </c>
      <c r="N453" s="45" t="str">
        <f t="shared" si="27"/>
        <v/>
      </c>
    </row>
    <row r="454" spans="1:14" ht="18" customHeight="1" x14ac:dyDescent="0.3">
      <c r="A454" s="28"/>
      <c r="B454" s="25"/>
      <c r="C454" s="26" t="str">
        <f t="shared" ref="C454:C517" si="28">IF(B454="","",IFERROR(INDEX(People_Name,MATCH(B454,People_ID,0)),"غير موجود في الموظفين"))</f>
        <v/>
      </c>
      <c r="D454" s="24"/>
      <c r="E454" s="24"/>
      <c r="F454" s="25"/>
      <c r="G454" s="43"/>
      <c r="H454" s="25"/>
      <c r="I454" s="24"/>
      <c r="J454" s="44" t="str">
        <f t="shared" ref="J454:J505" si="29">IF(M454&lt;&gt;1,"",IF(N454=DATE(9999,12,31),"لا تنتهي",N454))</f>
        <v/>
      </c>
      <c r="K454" s="24"/>
      <c r="L454" s="24"/>
      <c r="M454" s="26">
        <f t="shared" ref="M454:M505" si="30">IF(OR(A454="",B454="",D454="",H454="راسب"),0,IF(OR(H454="ناجح",F454="نعم"),1,0))</f>
        <v>0</v>
      </c>
      <c r="N454" s="45" t="str">
        <f t="shared" ref="N454:N517" si="31">IF(M454&lt;&gt;1,"",IF(IFERROR(INDEX(CourseValidity,MATCH(D454,CourseList,0)),0)=0,DATE(9999,12,31),EDATE(A454,IFERROR(INDEX(CourseValidity,MATCH(D454,CourseList,0)),0))))</f>
        <v/>
      </c>
    </row>
    <row r="455" spans="1:14" ht="18" customHeight="1" x14ac:dyDescent="0.3">
      <c r="A455" s="28"/>
      <c r="B455" s="25"/>
      <c r="C455" s="26" t="str">
        <f t="shared" si="28"/>
        <v/>
      </c>
      <c r="D455" s="24"/>
      <c r="E455" s="24"/>
      <c r="F455" s="25"/>
      <c r="G455" s="43"/>
      <c r="H455" s="25"/>
      <c r="I455" s="24"/>
      <c r="J455" s="44" t="str">
        <f t="shared" si="29"/>
        <v/>
      </c>
      <c r="K455" s="24"/>
      <c r="L455" s="24"/>
      <c r="M455" s="26">
        <f t="shared" si="30"/>
        <v>0</v>
      </c>
      <c r="N455" s="45" t="str">
        <f t="shared" si="31"/>
        <v/>
      </c>
    </row>
    <row r="456" spans="1:14" ht="18" customHeight="1" x14ac:dyDescent="0.3">
      <c r="A456" s="28"/>
      <c r="B456" s="25"/>
      <c r="C456" s="26" t="str">
        <f t="shared" si="28"/>
        <v/>
      </c>
      <c r="D456" s="24"/>
      <c r="E456" s="24"/>
      <c r="F456" s="25"/>
      <c r="G456" s="43"/>
      <c r="H456" s="25"/>
      <c r="I456" s="24"/>
      <c r="J456" s="44" t="str">
        <f t="shared" si="29"/>
        <v/>
      </c>
      <c r="K456" s="24"/>
      <c r="L456" s="24"/>
      <c r="M456" s="26">
        <f t="shared" si="30"/>
        <v>0</v>
      </c>
      <c r="N456" s="45" t="str">
        <f t="shared" si="31"/>
        <v/>
      </c>
    </row>
    <row r="457" spans="1:14" ht="18" customHeight="1" x14ac:dyDescent="0.3">
      <c r="A457" s="28"/>
      <c r="B457" s="25"/>
      <c r="C457" s="26" t="str">
        <f t="shared" si="28"/>
        <v/>
      </c>
      <c r="D457" s="24"/>
      <c r="E457" s="24"/>
      <c r="F457" s="25"/>
      <c r="G457" s="43"/>
      <c r="H457" s="25"/>
      <c r="I457" s="24"/>
      <c r="J457" s="44" t="str">
        <f t="shared" si="29"/>
        <v/>
      </c>
      <c r="K457" s="24"/>
      <c r="L457" s="24"/>
      <c r="M457" s="26">
        <f t="shared" si="30"/>
        <v>0</v>
      </c>
      <c r="N457" s="45" t="str">
        <f t="shared" si="31"/>
        <v/>
      </c>
    </row>
    <row r="458" spans="1:14" ht="18" customHeight="1" x14ac:dyDescent="0.3">
      <c r="A458" s="28"/>
      <c r="B458" s="25"/>
      <c r="C458" s="26" t="str">
        <f t="shared" si="28"/>
        <v/>
      </c>
      <c r="D458" s="24"/>
      <c r="E458" s="24"/>
      <c r="F458" s="25"/>
      <c r="G458" s="43"/>
      <c r="H458" s="25"/>
      <c r="I458" s="24"/>
      <c r="J458" s="44" t="str">
        <f t="shared" si="29"/>
        <v/>
      </c>
      <c r="K458" s="24"/>
      <c r="L458" s="24"/>
      <c r="M458" s="26">
        <f t="shared" si="30"/>
        <v>0</v>
      </c>
      <c r="N458" s="45" t="str">
        <f t="shared" si="31"/>
        <v/>
      </c>
    </row>
    <row r="459" spans="1:14" ht="18" customHeight="1" x14ac:dyDescent="0.3">
      <c r="A459" s="28"/>
      <c r="B459" s="25"/>
      <c r="C459" s="26" t="str">
        <f t="shared" si="28"/>
        <v/>
      </c>
      <c r="D459" s="24"/>
      <c r="E459" s="24"/>
      <c r="F459" s="25"/>
      <c r="G459" s="43"/>
      <c r="H459" s="25"/>
      <c r="I459" s="24"/>
      <c r="J459" s="44" t="str">
        <f t="shared" si="29"/>
        <v/>
      </c>
      <c r="K459" s="24"/>
      <c r="L459" s="24"/>
      <c r="M459" s="26">
        <f t="shared" si="30"/>
        <v>0</v>
      </c>
      <c r="N459" s="45" t="str">
        <f t="shared" si="31"/>
        <v/>
      </c>
    </row>
    <row r="460" spans="1:14" ht="18" customHeight="1" x14ac:dyDescent="0.3">
      <c r="A460" s="28"/>
      <c r="B460" s="25"/>
      <c r="C460" s="26" t="str">
        <f t="shared" si="28"/>
        <v/>
      </c>
      <c r="D460" s="24"/>
      <c r="E460" s="24"/>
      <c r="F460" s="25"/>
      <c r="G460" s="43"/>
      <c r="H460" s="25"/>
      <c r="I460" s="24"/>
      <c r="J460" s="44" t="str">
        <f t="shared" si="29"/>
        <v/>
      </c>
      <c r="K460" s="24"/>
      <c r="L460" s="24"/>
      <c r="M460" s="26">
        <f t="shared" si="30"/>
        <v>0</v>
      </c>
      <c r="N460" s="45" t="str">
        <f t="shared" si="31"/>
        <v/>
      </c>
    </row>
    <row r="461" spans="1:14" ht="18" customHeight="1" x14ac:dyDescent="0.3">
      <c r="A461" s="28"/>
      <c r="B461" s="25"/>
      <c r="C461" s="26" t="str">
        <f t="shared" si="28"/>
        <v/>
      </c>
      <c r="D461" s="24"/>
      <c r="E461" s="24"/>
      <c r="F461" s="25"/>
      <c r="G461" s="43"/>
      <c r="H461" s="25"/>
      <c r="I461" s="24"/>
      <c r="J461" s="44" t="str">
        <f t="shared" si="29"/>
        <v/>
      </c>
      <c r="K461" s="24"/>
      <c r="L461" s="24"/>
      <c r="M461" s="26">
        <f t="shared" si="30"/>
        <v>0</v>
      </c>
      <c r="N461" s="45" t="str">
        <f t="shared" si="31"/>
        <v/>
      </c>
    </row>
    <row r="462" spans="1:14" ht="18" customHeight="1" x14ac:dyDescent="0.3">
      <c r="A462" s="28"/>
      <c r="B462" s="25"/>
      <c r="C462" s="26" t="str">
        <f t="shared" si="28"/>
        <v/>
      </c>
      <c r="D462" s="24"/>
      <c r="E462" s="24"/>
      <c r="F462" s="25"/>
      <c r="G462" s="43"/>
      <c r="H462" s="25"/>
      <c r="I462" s="24"/>
      <c r="J462" s="44" t="str">
        <f t="shared" si="29"/>
        <v/>
      </c>
      <c r="K462" s="24"/>
      <c r="L462" s="24"/>
      <c r="M462" s="26">
        <f t="shared" si="30"/>
        <v>0</v>
      </c>
      <c r="N462" s="45" t="str">
        <f t="shared" si="31"/>
        <v/>
      </c>
    </row>
    <row r="463" spans="1:14" ht="18" customHeight="1" x14ac:dyDescent="0.3">
      <c r="A463" s="28"/>
      <c r="B463" s="25"/>
      <c r="C463" s="26" t="str">
        <f t="shared" si="28"/>
        <v/>
      </c>
      <c r="D463" s="24"/>
      <c r="E463" s="24"/>
      <c r="F463" s="25"/>
      <c r="G463" s="43"/>
      <c r="H463" s="25"/>
      <c r="I463" s="24"/>
      <c r="J463" s="44" t="str">
        <f t="shared" si="29"/>
        <v/>
      </c>
      <c r="K463" s="24"/>
      <c r="L463" s="24"/>
      <c r="M463" s="26">
        <f t="shared" si="30"/>
        <v>0</v>
      </c>
      <c r="N463" s="45" t="str">
        <f t="shared" si="31"/>
        <v/>
      </c>
    </row>
    <row r="464" spans="1:14" ht="18" customHeight="1" x14ac:dyDescent="0.3">
      <c r="A464" s="28"/>
      <c r="B464" s="25"/>
      <c r="C464" s="26" t="str">
        <f t="shared" si="28"/>
        <v/>
      </c>
      <c r="D464" s="24"/>
      <c r="E464" s="24"/>
      <c r="F464" s="25"/>
      <c r="G464" s="43"/>
      <c r="H464" s="25"/>
      <c r="I464" s="24"/>
      <c r="J464" s="44" t="str">
        <f t="shared" si="29"/>
        <v/>
      </c>
      <c r="K464" s="24"/>
      <c r="L464" s="24"/>
      <c r="M464" s="26">
        <f t="shared" si="30"/>
        <v>0</v>
      </c>
      <c r="N464" s="45" t="str">
        <f t="shared" si="31"/>
        <v/>
      </c>
    </row>
    <row r="465" spans="1:14" ht="18" customHeight="1" x14ac:dyDescent="0.3">
      <c r="A465" s="28"/>
      <c r="B465" s="25"/>
      <c r="C465" s="26" t="str">
        <f t="shared" si="28"/>
        <v/>
      </c>
      <c r="D465" s="24"/>
      <c r="E465" s="24"/>
      <c r="F465" s="25"/>
      <c r="G465" s="43"/>
      <c r="H465" s="25"/>
      <c r="I465" s="24"/>
      <c r="J465" s="44" t="str">
        <f t="shared" si="29"/>
        <v/>
      </c>
      <c r="K465" s="24"/>
      <c r="L465" s="24"/>
      <c r="M465" s="26">
        <f t="shared" si="30"/>
        <v>0</v>
      </c>
      <c r="N465" s="45" t="str">
        <f t="shared" si="31"/>
        <v/>
      </c>
    </row>
    <row r="466" spans="1:14" ht="18" customHeight="1" x14ac:dyDescent="0.3">
      <c r="A466" s="28"/>
      <c r="B466" s="25"/>
      <c r="C466" s="26" t="str">
        <f t="shared" si="28"/>
        <v/>
      </c>
      <c r="D466" s="24"/>
      <c r="E466" s="24"/>
      <c r="F466" s="25"/>
      <c r="G466" s="43"/>
      <c r="H466" s="25"/>
      <c r="I466" s="24"/>
      <c r="J466" s="44" t="str">
        <f t="shared" si="29"/>
        <v/>
      </c>
      <c r="K466" s="24"/>
      <c r="L466" s="24"/>
      <c r="M466" s="26">
        <f t="shared" si="30"/>
        <v>0</v>
      </c>
      <c r="N466" s="45" t="str">
        <f t="shared" si="31"/>
        <v/>
      </c>
    </row>
    <row r="467" spans="1:14" ht="18" customHeight="1" x14ac:dyDescent="0.3">
      <c r="A467" s="28"/>
      <c r="B467" s="25"/>
      <c r="C467" s="26" t="str">
        <f t="shared" si="28"/>
        <v/>
      </c>
      <c r="D467" s="24"/>
      <c r="E467" s="24"/>
      <c r="F467" s="25"/>
      <c r="G467" s="43"/>
      <c r="H467" s="25"/>
      <c r="I467" s="24"/>
      <c r="J467" s="44" t="str">
        <f t="shared" si="29"/>
        <v/>
      </c>
      <c r="K467" s="24"/>
      <c r="L467" s="24"/>
      <c r="M467" s="26">
        <f t="shared" si="30"/>
        <v>0</v>
      </c>
      <c r="N467" s="45" t="str">
        <f t="shared" si="31"/>
        <v/>
      </c>
    </row>
    <row r="468" spans="1:14" ht="18" customHeight="1" x14ac:dyDescent="0.3">
      <c r="A468" s="28"/>
      <c r="B468" s="25"/>
      <c r="C468" s="26" t="str">
        <f t="shared" si="28"/>
        <v/>
      </c>
      <c r="D468" s="24"/>
      <c r="E468" s="24"/>
      <c r="F468" s="25"/>
      <c r="G468" s="43"/>
      <c r="H468" s="25"/>
      <c r="I468" s="24"/>
      <c r="J468" s="44" t="str">
        <f t="shared" si="29"/>
        <v/>
      </c>
      <c r="K468" s="24"/>
      <c r="L468" s="24"/>
      <c r="M468" s="26">
        <f t="shared" si="30"/>
        <v>0</v>
      </c>
      <c r="N468" s="45" t="str">
        <f t="shared" si="31"/>
        <v/>
      </c>
    </row>
    <row r="469" spans="1:14" ht="18" customHeight="1" x14ac:dyDescent="0.3">
      <c r="A469" s="28"/>
      <c r="B469" s="25"/>
      <c r="C469" s="26" t="str">
        <f t="shared" si="28"/>
        <v/>
      </c>
      <c r="D469" s="24"/>
      <c r="E469" s="24"/>
      <c r="F469" s="25"/>
      <c r="G469" s="43"/>
      <c r="H469" s="25"/>
      <c r="I469" s="24"/>
      <c r="J469" s="44" t="str">
        <f t="shared" si="29"/>
        <v/>
      </c>
      <c r="K469" s="24"/>
      <c r="L469" s="24"/>
      <c r="M469" s="26">
        <f t="shared" si="30"/>
        <v>0</v>
      </c>
      <c r="N469" s="45" t="str">
        <f t="shared" si="31"/>
        <v/>
      </c>
    </row>
    <row r="470" spans="1:14" ht="18" customHeight="1" x14ac:dyDescent="0.3">
      <c r="A470" s="28"/>
      <c r="B470" s="25"/>
      <c r="C470" s="26" t="str">
        <f t="shared" si="28"/>
        <v/>
      </c>
      <c r="D470" s="24"/>
      <c r="E470" s="24"/>
      <c r="F470" s="25"/>
      <c r="G470" s="43"/>
      <c r="H470" s="25"/>
      <c r="I470" s="24"/>
      <c r="J470" s="44" t="str">
        <f t="shared" si="29"/>
        <v/>
      </c>
      <c r="K470" s="24"/>
      <c r="L470" s="24"/>
      <c r="M470" s="26">
        <f t="shared" si="30"/>
        <v>0</v>
      </c>
      <c r="N470" s="45" t="str">
        <f t="shared" si="31"/>
        <v/>
      </c>
    </row>
    <row r="471" spans="1:14" ht="18" customHeight="1" x14ac:dyDescent="0.3">
      <c r="A471" s="28"/>
      <c r="B471" s="25"/>
      <c r="C471" s="26" t="str">
        <f t="shared" si="28"/>
        <v/>
      </c>
      <c r="D471" s="24"/>
      <c r="E471" s="24"/>
      <c r="F471" s="25"/>
      <c r="G471" s="43"/>
      <c r="H471" s="25"/>
      <c r="I471" s="24"/>
      <c r="J471" s="44" t="str">
        <f t="shared" si="29"/>
        <v/>
      </c>
      <c r="K471" s="24"/>
      <c r="L471" s="24"/>
      <c r="M471" s="26">
        <f t="shared" si="30"/>
        <v>0</v>
      </c>
      <c r="N471" s="45" t="str">
        <f t="shared" si="31"/>
        <v/>
      </c>
    </row>
    <row r="472" spans="1:14" ht="18" customHeight="1" x14ac:dyDescent="0.3">
      <c r="A472" s="28"/>
      <c r="B472" s="25"/>
      <c r="C472" s="26" t="str">
        <f t="shared" si="28"/>
        <v/>
      </c>
      <c r="D472" s="24"/>
      <c r="E472" s="24"/>
      <c r="F472" s="25"/>
      <c r="G472" s="43"/>
      <c r="H472" s="25"/>
      <c r="I472" s="24"/>
      <c r="J472" s="44" t="str">
        <f t="shared" si="29"/>
        <v/>
      </c>
      <c r="K472" s="24"/>
      <c r="L472" s="24"/>
      <c r="M472" s="26">
        <f t="shared" si="30"/>
        <v>0</v>
      </c>
      <c r="N472" s="45" t="str">
        <f t="shared" si="31"/>
        <v/>
      </c>
    </row>
    <row r="473" spans="1:14" ht="18" customHeight="1" x14ac:dyDescent="0.3">
      <c r="A473" s="28"/>
      <c r="B473" s="25"/>
      <c r="C473" s="26" t="str">
        <f t="shared" si="28"/>
        <v/>
      </c>
      <c r="D473" s="24"/>
      <c r="E473" s="24"/>
      <c r="F473" s="25"/>
      <c r="G473" s="43"/>
      <c r="H473" s="25"/>
      <c r="I473" s="24"/>
      <c r="J473" s="44" t="str">
        <f t="shared" si="29"/>
        <v/>
      </c>
      <c r="K473" s="24"/>
      <c r="L473" s="24"/>
      <c r="M473" s="26">
        <f t="shared" si="30"/>
        <v>0</v>
      </c>
      <c r="N473" s="45" t="str">
        <f t="shared" si="31"/>
        <v/>
      </c>
    </row>
    <row r="474" spans="1:14" ht="18" customHeight="1" x14ac:dyDescent="0.3">
      <c r="A474" s="28"/>
      <c r="B474" s="25"/>
      <c r="C474" s="26" t="str">
        <f t="shared" si="28"/>
        <v/>
      </c>
      <c r="D474" s="24"/>
      <c r="E474" s="24"/>
      <c r="F474" s="25"/>
      <c r="G474" s="43"/>
      <c r="H474" s="25"/>
      <c r="I474" s="24"/>
      <c r="J474" s="44" t="str">
        <f t="shared" si="29"/>
        <v/>
      </c>
      <c r="K474" s="24"/>
      <c r="L474" s="24"/>
      <c r="M474" s="26">
        <f t="shared" si="30"/>
        <v>0</v>
      </c>
      <c r="N474" s="45" t="str">
        <f t="shared" si="31"/>
        <v/>
      </c>
    </row>
    <row r="475" spans="1:14" ht="18" customHeight="1" x14ac:dyDescent="0.3">
      <c r="A475" s="28"/>
      <c r="B475" s="25"/>
      <c r="C475" s="26" t="str">
        <f t="shared" si="28"/>
        <v/>
      </c>
      <c r="D475" s="24"/>
      <c r="E475" s="24"/>
      <c r="F475" s="25"/>
      <c r="G475" s="43"/>
      <c r="H475" s="25"/>
      <c r="I475" s="24"/>
      <c r="J475" s="44" t="str">
        <f t="shared" si="29"/>
        <v/>
      </c>
      <c r="K475" s="24"/>
      <c r="L475" s="24"/>
      <c r="M475" s="26">
        <f t="shared" si="30"/>
        <v>0</v>
      </c>
      <c r="N475" s="45" t="str">
        <f t="shared" si="31"/>
        <v/>
      </c>
    </row>
    <row r="476" spans="1:14" ht="18" customHeight="1" x14ac:dyDescent="0.3">
      <c r="A476" s="28"/>
      <c r="B476" s="25"/>
      <c r="C476" s="26" t="str">
        <f t="shared" si="28"/>
        <v/>
      </c>
      <c r="D476" s="24"/>
      <c r="E476" s="24"/>
      <c r="F476" s="25"/>
      <c r="G476" s="43"/>
      <c r="H476" s="25"/>
      <c r="I476" s="24"/>
      <c r="J476" s="44" t="str">
        <f t="shared" si="29"/>
        <v/>
      </c>
      <c r="K476" s="24"/>
      <c r="L476" s="24"/>
      <c r="M476" s="26">
        <f t="shared" si="30"/>
        <v>0</v>
      </c>
      <c r="N476" s="45" t="str">
        <f t="shared" si="31"/>
        <v/>
      </c>
    </row>
    <row r="477" spans="1:14" ht="18" customHeight="1" x14ac:dyDescent="0.3">
      <c r="A477" s="28"/>
      <c r="B477" s="25"/>
      <c r="C477" s="26" t="str">
        <f t="shared" si="28"/>
        <v/>
      </c>
      <c r="D477" s="24"/>
      <c r="E477" s="24"/>
      <c r="F477" s="25"/>
      <c r="G477" s="43"/>
      <c r="H477" s="25"/>
      <c r="I477" s="24"/>
      <c r="J477" s="44" t="str">
        <f t="shared" si="29"/>
        <v/>
      </c>
      <c r="K477" s="24"/>
      <c r="L477" s="24"/>
      <c r="M477" s="26">
        <f t="shared" si="30"/>
        <v>0</v>
      </c>
      <c r="N477" s="45" t="str">
        <f t="shared" si="31"/>
        <v/>
      </c>
    </row>
    <row r="478" spans="1:14" ht="18" customHeight="1" x14ac:dyDescent="0.3">
      <c r="A478" s="28"/>
      <c r="B478" s="25"/>
      <c r="C478" s="26" t="str">
        <f t="shared" si="28"/>
        <v/>
      </c>
      <c r="D478" s="24"/>
      <c r="E478" s="24"/>
      <c r="F478" s="25"/>
      <c r="G478" s="43"/>
      <c r="H478" s="25"/>
      <c r="I478" s="24"/>
      <c r="J478" s="44" t="str">
        <f t="shared" si="29"/>
        <v/>
      </c>
      <c r="K478" s="24"/>
      <c r="L478" s="24"/>
      <c r="M478" s="26">
        <f t="shared" si="30"/>
        <v>0</v>
      </c>
      <c r="N478" s="45" t="str">
        <f t="shared" si="31"/>
        <v/>
      </c>
    </row>
    <row r="479" spans="1:14" ht="18" customHeight="1" x14ac:dyDescent="0.3">
      <c r="A479" s="28"/>
      <c r="B479" s="25"/>
      <c r="C479" s="26" t="str">
        <f t="shared" si="28"/>
        <v/>
      </c>
      <c r="D479" s="24"/>
      <c r="E479" s="24"/>
      <c r="F479" s="25"/>
      <c r="G479" s="43"/>
      <c r="H479" s="25"/>
      <c r="I479" s="24"/>
      <c r="J479" s="44" t="str">
        <f t="shared" si="29"/>
        <v/>
      </c>
      <c r="K479" s="24"/>
      <c r="L479" s="24"/>
      <c r="M479" s="26">
        <f t="shared" si="30"/>
        <v>0</v>
      </c>
      <c r="N479" s="45" t="str">
        <f t="shared" si="31"/>
        <v/>
      </c>
    </row>
    <row r="480" spans="1:14" ht="18" customHeight="1" x14ac:dyDescent="0.3">
      <c r="A480" s="28"/>
      <c r="B480" s="25"/>
      <c r="C480" s="26" t="str">
        <f t="shared" si="28"/>
        <v/>
      </c>
      <c r="D480" s="24"/>
      <c r="E480" s="24"/>
      <c r="F480" s="25"/>
      <c r="G480" s="43"/>
      <c r="H480" s="25"/>
      <c r="I480" s="24"/>
      <c r="J480" s="44" t="str">
        <f t="shared" si="29"/>
        <v/>
      </c>
      <c r="K480" s="24"/>
      <c r="L480" s="24"/>
      <c r="M480" s="26">
        <f t="shared" si="30"/>
        <v>0</v>
      </c>
      <c r="N480" s="45" t="str">
        <f t="shared" si="31"/>
        <v/>
      </c>
    </row>
    <row r="481" spans="1:14" ht="18" customHeight="1" x14ac:dyDescent="0.3">
      <c r="A481" s="28"/>
      <c r="B481" s="25"/>
      <c r="C481" s="26" t="str">
        <f t="shared" si="28"/>
        <v/>
      </c>
      <c r="D481" s="24"/>
      <c r="E481" s="24"/>
      <c r="F481" s="25"/>
      <c r="G481" s="43"/>
      <c r="H481" s="25"/>
      <c r="I481" s="24"/>
      <c r="J481" s="44" t="str">
        <f t="shared" si="29"/>
        <v/>
      </c>
      <c r="K481" s="24"/>
      <c r="L481" s="24"/>
      <c r="M481" s="26">
        <f t="shared" si="30"/>
        <v>0</v>
      </c>
      <c r="N481" s="45" t="str">
        <f t="shared" si="31"/>
        <v/>
      </c>
    </row>
    <row r="482" spans="1:14" ht="18" customHeight="1" x14ac:dyDescent="0.3">
      <c r="A482" s="28"/>
      <c r="B482" s="25"/>
      <c r="C482" s="26" t="str">
        <f t="shared" si="28"/>
        <v/>
      </c>
      <c r="D482" s="24"/>
      <c r="E482" s="24"/>
      <c r="F482" s="25"/>
      <c r="G482" s="43"/>
      <c r="H482" s="25"/>
      <c r="I482" s="24"/>
      <c r="J482" s="44" t="str">
        <f t="shared" si="29"/>
        <v/>
      </c>
      <c r="K482" s="24"/>
      <c r="L482" s="24"/>
      <c r="M482" s="26">
        <f t="shared" si="30"/>
        <v>0</v>
      </c>
      <c r="N482" s="45" t="str">
        <f t="shared" si="31"/>
        <v/>
      </c>
    </row>
    <row r="483" spans="1:14" ht="18" customHeight="1" x14ac:dyDescent="0.3">
      <c r="A483" s="28"/>
      <c r="B483" s="25"/>
      <c r="C483" s="26" t="str">
        <f t="shared" si="28"/>
        <v/>
      </c>
      <c r="D483" s="24"/>
      <c r="E483" s="24"/>
      <c r="F483" s="25"/>
      <c r="G483" s="43"/>
      <c r="H483" s="25"/>
      <c r="I483" s="24"/>
      <c r="J483" s="44" t="str">
        <f t="shared" si="29"/>
        <v/>
      </c>
      <c r="K483" s="24"/>
      <c r="L483" s="24"/>
      <c r="M483" s="26">
        <f t="shared" si="30"/>
        <v>0</v>
      </c>
      <c r="N483" s="45" t="str">
        <f t="shared" si="31"/>
        <v/>
      </c>
    </row>
    <row r="484" spans="1:14" ht="18" customHeight="1" x14ac:dyDescent="0.3">
      <c r="A484" s="28"/>
      <c r="B484" s="25"/>
      <c r="C484" s="26" t="str">
        <f t="shared" si="28"/>
        <v/>
      </c>
      <c r="D484" s="24"/>
      <c r="E484" s="24"/>
      <c r="F484" s="25"/>
      <c r="G484" s="43"/>
      <c r="H484" s="25"/>
      <c r="I484" s="24"/>
      <c r="J484" s="44" t="str">
        <f t="shared" si="29"/>
        <v/>
      </c>
      <c r="K484" s="24"/>
      <c r="L484" s="24"/>
      <c r="M484" s="26">
        <f t="shared" si="30"/>
        <v>0</v>
      </c>
      <c r="N484" s="45" t="str">
        <f t="shared" si="31"/>
        <v/>
      </c>
    </row>
    <row r="485" spans="1:14" ht="18" customHeight="1" x14ac:dyDescent="0.3">
      <c r="A485" s="28"/>
      <c r="B485" s="25"/>
      <c r="C485" s="26" t="str">
        <f t="shared" si="28"/>
        <v/>
      </c>
      <c r="D485" s="24"/>
      <c r="E485" s="24"/>
      <c r="F485" s="25"/>
      <c r="G485" s="43"/>
      <c r="H485" s="25"/>
      <c r="I485" s="24"/>
      <c r="J485" s="44" t="str">
        <f t="shared" si="29"/>
        <v/>
      </c>
      <c r="K485" s="24"/>
      <c r="L485" s="24"/>
      <c r="M485" s="26">
        <f t="shared" si="30"/>
        <v>0</v>
      </c>
      <c r="N485" s="45" t="str">
        <f t="shared" si="31"/>
        <v/>
      </c>
    </row>
    <row r="486" spans="1:14" ht="18" customHeight="1" x14ac:dyDescent="0.3">
      <c r="A486" s="28"/>
      <c r="B486" s="25"/>
      <c r="C486" s="26" t="str">
        <f t="shared" si="28"/>
        <v/>
      </c>
      <c r="D486" s="24"/>
      <c r="E486" s="24"/>
      <c r="F486" s="25"/>
      <c r="G486" s="43"/>
      <c r="H486" s="25"/>
      <c r="I486" s="24"/>
      <c r="J486" s="44" t="str">
        <f t="shared" si="29"/>
        <v/>
      </c>
      <c r="K486" s="24"/>
      <c r="L486" s="24"/>
      <c r="M486" s="26">
        <f t="shared" si="30"/>
        <v>0</v>
      </c>
      <c r="N486" s="45" t="str">
        <f t="shared" si="31"/>
        <v/>
      </c>
    </row>
    <row r="487" spans="1:14" ht="18" customHeight="1" x14ac:dyDescent="0.3">
      <c r="A487" s="28"/>
      <c r="B487" s="25"/>
      <c r="C487" s="26" t="str">
        <f t="shared" si="28"/>
        <v/>
      </c>
      <c r="D487" s="24"/>
      <c r="E487" s="24"/>
      <c r="F487" s="25"/>
      <c r="G487" s="43"/>
      <c r="H487" s="25"/>
      <c r="I487" s="24"/>
      <c r="J487" s="44" t="str">
        <f t="shared" si="29"/>
        <v/>
      </c>
      <c r="K487" s="24"/>
      <c r="L487" s="24"/>
      <c r="M487" s="26">
        <f t="shared" si="30"/>
        <v>0</v>
      </c>
      <c r="N487" s="45" t="str">
        <f t="shared" si="31"/>
        <v/>
      </c>
    </row>
    <row r="488" spans="1:14" ht="18" customHeight="1" x14ac:dyDescent="0.3">
      <c r="A488" s="28"/>
      <c r="B488" s="25"/>
      <c r="C488" s="26" t="str">
        <f t="shared" si="28"/>
        <v/>
      </c>
      <c r="D488" s="24"/>
      <c r="E488" s="24"/>
      <c r="F488" s="25"/>
      <c r="G488" s="43"/>
      <c r="H488" s="25"/>
      <c r="I488" s="24"/>
      <c r="J488" s="44" t="str">
        <f t="shared" si="29"/>
        <v/>
      </c>
      <c r="K488" s="24"/>
      <c r="L488" s="24"/>
      <c r="M488" s="26">
        <f t="shared" si="30"/>
        <v>0</v>
      </c>
      <c r="N488" s="45" t="str">
        <f t="shared" si="31"/>
        <v/>
      </c>
    </row>
    <row r="489" spans="1:14" ht="18" customHeight="1" x14ac:dyDescent="0.3">
      <c r="A489" s="28"/>
      <c r="B489" s="25"/>
      <c r="C489" s="26" t="str">
        <f t="shared" si="28"/>
        <v/>
      </c>
      <c r="D489" s="24"/>
      <c r="E489" s="24"/>
      <c r="F489" s="25"/>
      <c r="G489" s="43"/>
      <c r="H489" s="25"/>
      <c r="I489" s="24"/>
      <c r="J489" s="44" t="str">
        <f t="shared" si="29"/>
        <v/>
      </c>
      <c r="K489" s="24"/>
      <c r="L489" s="24"/>
      <c r="M489" s="26">
        <f t="shared" si="30"/>
        <v>0</v>
      </c>
      <c r="N489" s="45" t="str">
        <f t="shared" si="31"/>
        <v/>
      </c>
    </row>
    <row r="490" spans="1:14" ht="18" customHeight="1" x14ac:dyDescent="0.3">
      <c r="A490" s="28"/>
      <c r="B490" s="25"/>
      <c r="C490" s="26" t="str">
        <f t="shared" si="28"/>
        <v/>
      </c>
      <c r="D490" s="24"/>
      <c r="E490" s="24"/>
      <c r="F490" s="25"/>
      <c r="G490" s="43"/>
      <c r="H490" s="25"/>
      <c r="I490" s="24"/>
      <c r="J490" s="44" t="str">
        <f t="shared" si="29"/>
        <v/>
      </c>
      <c r="K490" s="24"/>
      <c r="L490" s="24"/>
      <c r="M490" s="26">
        <f t="shared" si="30"/>
        <v>0</v>
      </c>
      <c r="N490" s="45" t="str">
        <f t="shared" si="31"/>
        <v/>
      </c>
    </row>
    <row r="491" spans="1:14" ht="18" customHeight="1" x14ac:dyDescent="0.3">
      <c r="A491" s="28"/>
      <c r="B491" s="25"/>
      <c r="C491" s="26" t="str">
        <f t="shared" si="28"/>
        <v/>
      </c>
      <c r="D491" s="24"/>
      <c r="E491" s="24"/>
      <c r="F491" s="25"/>
      <c r="G491" s="43"/>
      <c r="H491" s="25"/>
      <c r="I491" s="24"/>
      <c r="J491" s="44" t="str">
        <f t="shared" si="29"/>
        <v/>
      </c>
      <c r="K491" s="24"/>
      <c r="L491" s="24"/>
      <c r="M491" s="26">
        <f t="shared" si="30"/>
        <v>0</v>
      </c>
      <c r="N491" s="45" t="str">
        <f t="shared" si="31"/>
        <v/>
      </c>
    </row>
    <row r="492" spans="1:14" ht="18" customHeight="1" x14ac:dyDescent="0.3">
      <c r="A492" s="28"/>
      <c r="B492" s="25"/>
      <c r="C492" s="26" t="str">
        <f t="shared" si="28"/>
        <v/>
      </c>
      <c r="D492" s="24"/>
      <c r="E492" s="24"/>
      <c r="F492" s="25"/>
      <c r="G492" s="43"/>
      <c r="H492" s="25"/>
      <c r="I492" s="24"/>
      <c r="J492" s="44" t="str">
        <f t="shared" si="29"/>
        <v/>
      </c>
      <c r="K492" s="24"/>
      <c r="L492" s="24"/>
      <c r="M492" s="26">
        <f t="shared" si="30"/>
        <v>0</v>
      </c>
      <c r="N492" s="45" t="str">
        <f t="shared" si="31"/>
        <v/>
      </c>
    </row>
    <row r="493" spans="1:14" ht="18" customHeight="1" x14ac:dyDescent="0.3">
      <c r="A493" s="28"/>
      <c r="B493" s="25"/>
      <c r="C493" s="26" t="str">
        <f t="shared" si="28"/>
        <v/>
      </c>
      <c r="D493" s="24"/>
      <c r="E493" s="24"/>
      <c r="F493" s="25"/>
      <c r="G493" s="43"/>
      <c r="H493" s="25"/>
      <c r="I493" s="24"/>
      <c r="J493" s="44" t="str">
        <f t="shared" si="29"/>
        <v/>
      </c>
      <c r="K493" s="24"/>
      <c r="L493" s="24"/>
      <c r="M493" s="26">
        <f t="shared" si="30"/>
        <v>0</v>
      </c>
      <c r="N493" s="45" t="str">
        <f t="shared" si="31"/>
        <v/>
      </c>
    </row>
    <row r="494" spans="1:14" ht="18" customHeight="1" x14ac:dyDescent="0.3">
      <c r="A494" s="28"/>
      <c r="B494" s="25"/>
      <c r="C494" s="26" t="str">
        <f t="shared" si="28"/>
        <v/>
      </c>
      <c r="D494" s="24"/>
      <c r="E494" s="24"/>
      <c r="F494" s="25"/>
      <c r="G494" s="43"/>
      <c r="H494" s="25"/>
      <c r="I494" s="24"/>
      <c r="J494" s="44" t="str">
        <f t="shared" si="29"/>
        <v/>
      </c>
      <c r="K494" s="24"/>
      <c r="L494" s="24"/>
      <c r="M494" s="26">
        <f t="shared" si="30"/>
        <v>0</v>
      </c>
      <c r="N494" s="45" t="str">
        <f t="shared" si="31"/>
        <v/>
      </c>
    </row>
    <row r="495" spans="1:14" ht="18" customHeight="1" x14ac:dyDescent="0.3">
      <c r="A495" s="28"/>
      <c r="B495" s="25"/>
      <c r="C495" s="26" t="str">
        <f t="shared" si="28"/>
        <v/>
      </c>
      <c r="D495" s="24"/>
      <c r="E495" s="24"/>
      <c r="F495" s="25"/>
      <c r="G495" s="43"/>
      <c r="H495" s="25"/>
      <c r="I495" s="24"/>
      <c r="J495" s="44" t="str">
        <f t="shared" si="29"/>
        <v/>
      </c>
      <c r="K495" s="24"/>
      <c r="L495" s="24"/>
      <c r="M495" s="26">
        <f t="shared" si="30"/>
        <v>0</v>
      </c>
      <c r="N495" s="45" t="str">
        <f t="shared" si="31"/>
        <v/>
      </c>
    </row>
    <row r="496" spans="1:14" ht="18" customHeight="1" x14ac:dyDescent="0.3">
      <c r="A496" s="28"/>
      <c r="B496" s="25"/>
      <c r="C496" s="26" t="str">
        <f t="shared" si="28"/>
        <v/>
      </c>
      <c r="D496" s="24"/>
      <c r="E496" s="24"/>
      <c r="F496" s="25"/>
      <c r="G496" s="43"/>
      <c r="H496" s="25"/>
      <c r="I496" s="24"/>
      <c r="J496" s="44" t="str">
        <f t="shared" si="29"/>
        <v/>
      </c>
      <c r="K496" s="24"/>
      <c r="L496" s="24"/>
      <c r="M496" s="26">
        <f t="shared" si="30"/>
        <v>0</v>
      </c>
      <c r="N496" s="45" t="str">
        <f t="shared" si="31"/>
        <v/>
      </c>
    </row>
    <row r="497" spans="1:14" ht="18" customHeight="1" x14ac:dyDescent="0.3">
      <c r="A497" s="28"/>
      <c r="B497" s="25"/>
      <c r="C497" s="26" t="str">
        <f t="shared" si="28"/>
        <v/>
      </c>
      <c r="D497" s="24"/>
      <c r="E497" s="24"/>
      <c r="F497" s="25"/>
      <c r="G497" s="43"/>
      <c r="H497" s="25"/>
      <c r="I497" s="24"/>
      <c r="J497" s="44" t="str">
        <f t="shared" si="29"/>
        <v/>
      </c>
      <c r="K497" s="24"/>
      <c r="L497" s="24"/>
      <c r="M497" s="26">
        <f t="shared" si="30"/>
        <v>0</v>
      </c>
      <c r="N497" s="45" t="str">
        <f t="shared" si="31"/>
        <v/>
      </c>
    </row>
    <row r="498" spans="1:14" ht="18" customHeight="1" x14ac:dyDescent="0.3">
      <c r="A498" s="28"/>
      <c r="B498" s="25"/>
      <c r="C498" s="26" t="str">
        <f t="shared" si="28"/>
        <v/>
      </c>
      <c r="D498" s="24"/>
      <c r="E498" s="24"/>
      <c r="F498" s="25"/>
      <c r="G498" s="43"/>
      <c r="H498" s="25"/>
      <c r="I498" s="24"/>
      <c r="J498" s="44" t="str">
        <f t="shared" si="29"/>
        <v/>
      </c>
      <c r="K498" s="24"/>
      <c r="L498" s="24"/>
      <c r="M498" s="26">
        <f t="shared" si="30"/>
        <v>0</v>
      </c>
      <c r="N498" s="45" t="str">
        <f t="shared" si="31"/>
        <v/>
      </c>
    </row>
    <row r="499" spans="1:14" ht="18" customHeight="1" x14ac:dyDescent="0.3">
      <c r="A499" s="28"/>
      <c r="B499" s="25"/>
      <c r="C499" s="26" t="str">
        <f t="shared" si="28"/>
        <v/>
      </c>
      <c r="D499" s="24"/>
      <c r="E499" s="24"/>
      <c r="F499" s="25"/>
      <c r="G499" s="43"/>
      <c r="H499" s="25"/>
      <c r="I499" s="24"/>
      <c r="J499" s="44" t="str">
        <f t="shared" si="29"/>
        <v/>
      </c>
      <c r="K499" s="24"/>
      <c r="L499" s="24"/>
      <c r="M499" s="26">
        <f t="shared" si="30"/>
        <v>0</v>
      </c>
      <c r="N499" s="45" t="str">
        <f t="shared" si="31"/>
        <v/>
      </c>
    </row>
    <row r="500" spans="1:14" ht="18" customHeight="1" x14ac:dyDescent="0.3">
      <c r="A500" s="28"/>
      <c r="B500" s="25"/>
      <c r="C500" s="26" t="str">
        <f t="shared" si="28"/>
        <v/>
      </c>
      <c r="D500" s="24"/>
      <c r="E500" s="24"/>
      <c r="F500" s="25"/>
      <c r="G500" s="43"/>
      <c r="H500" s="25"/>
      <c r="I500" s="24"/>
      <c r="J500" s="44" t="str">
        <f t="shared" si="29"/>
        <v/>
      </c>
      <c r="K500" s="24"/>
      <c r="L500" s="24"/>
      <c r="M500" s="26">
        <f t="shared" si="30"/>
        <v>0</v>
      </c>
      <c r="N500" s="45" t="str">
        <f t="shared" si="31"/>
        <v/>
      </c>
    </row>
    <row r="501" spans="1:14" ht="18" customHeight="1" x14ac:dyDescent="0.3">
      <c r="A501" s="28"/>
      <c r="B501" s="25"/>
      <c r="C501" s="26" t="str">
        <f t="shared" si="28"/>
        <v/>
      </c>
      <c r="D501" s="24"/>
      <c r="E501" s="24"/>
      <c r="F501" s="25"/>
      <c r="G501" s="43"/>
      <c r="H501" s="25"/>
      <c r="I501" s="24"/>
      <c r="J501" s="44" t="str">
        <f t="shared" si="29"/>
        <v/>
      </c>
      <c r="K501" s="24"/>
      <c r="L501" s="24"/>
      <c r="M501" s="26">
        <f t="shared" si="30"/>
        <v>0</v>
      </c>
      <c r="N501" s="45" t="str">
        <f t="shared" si="31"/>
        <v/>
      </c>
    </row>
    <row r="502" spans="1:14" ht="18" customHeight="1" x14ac:dyDescent="0.3">
      <c r="A502" s="28"/>
      <c r="B502" s="25"/>
      <c r="C502" s="26" t="str">
        <f t="shared" si="28"/>
        <v/>
      </c>
      <c r="D502" s="24"/>
      <c r="E502" s="24"/>
      <c r="F502" s="25"/>
      <c r="G502" s="43"/>
      <c r="H502" s="25"/>
      <c r="I502" s="24"/>
      <c r="J502" s="44" t="str">
        <f t="shared" si="29"/>
        <v/>
      </c>
      <c r="K502" s="24"/>
      <c r="L502" s="24"/>
      <c r="M502" s="26">
        <f t="shared" si="30"/>
        <v>0</v>
      </c>
      <c r="N502" s="45" t="str">
        <f t="shared" si="31"/>
        <v/>
      </c>
    </row>
    <row r="503" spans="1:14" ht="18" customHeight="1" x14ac:dyDescent="0.3">
      <c r="A503" s="28"/>
      <c r="B503" s="25"/>
      <c r="C503" s="26" t="str">
        <f t="shared" si="28"/>
        <v/>
      </c>
      <c r="D503" s="24"/>
      <c r="E503" s="24"/>
      <c r="F503" s="25"/>
      <c r="G503" s="43"/>
      <c r="H503" s="25"/>
      <c r="I503" s="24"/>
      <c r="J503" s="44" t="str">
        <f t="shared" si="29"/>
        <v/>
      </c>
      <c r="K503" s="24"/>
      <c r="L503" s="24"/>
      <c r="M503" s="26">
        <f t="shared" si="30"/>
        <v>0</v>
      </c>
      <c r="N503" s="45" t="str">
        <f t="shared" si="31"/>
        <v/>
      </c>
    </row>
    <row r="504" spans="1:14" ht="18" customHeight="1" x14ac:dyDescent="0.3">
      <c r="A504" s="28"/>
      <c r="B504" s="25"/>
      <c r="C504" s="26" t="str">
        <f t="shared" si="28"/>
        <v/>
      </c>
      <c r="D504" s="24"/>
      <c r="E504" s="24"/>
      <c r="F504" s="25"/>
      <c r="G504" s="43"/>
      <c r="H504" s="25"/>
      <c r="I504" s="24"/>
      <c r="J504" s="44" t="str">
        <f t="shared" si="29"/>
        <v/>
      </c>
      <c r="K504" s="24"/>
      <c r="L504" s="24"/>
      <c r="M504" s="26">
        <f t="shared" si="30"/>
        <v>0</v>
      </c>
      <c r="N504" s="45" t="str">
        <f t="shared" si="31"/>
        <v/>
      </c>
    </row>
    <row r="505" spans="1:14" ht="18" customHeight="1" x14ac:dyDescent="0.3">
      <c r="A505" s="28"/>
      <c r="B505" s="25"/>
      <c r="C505" s="26" t="str">
        <f t="shared" si="28"/>
        <v/>
      </c>
      <c r="D505" s="24"/>
      <c r="E505" s="24"/>
      <c r="F505" s="25"/>
      <c r="G505" s="43"/>
      <c r="H505" s="25"/>
      <c r="I505" s="24"/>
      <c r="J505" s="44" t="str">
        <f t="shared" si="29"/>
        <v/>
      </c>
      <c r="K505" s="24"/>
      <c r="L505" s="24"/>
      <c r="M505" s="26">
        <f t="shared" si="30"/>
        <v>0</v>
      </c>
      <c r="N505" s="45" t="str">
        <f t="shared" si="31"/>
        <v/>
      </c>
    </row>
  </sheetData>
  <autoFilter ref="A5:L505" xr:uid="{00000000-0009-0000-0000-000006000000}"/>
  <mergeCells count="1">
    <mergeCell ref="A3:L3"/>
  </mergeCells>
  <conditionalFormatting sqref="C6:C505">
    <cfRule type="expression" dxfId="15" priority="3">
      <formula>C6="غير موجود في الموظفين"</formula>
    </cfRule>
  </conditionalFormatting>
  <conditionalFormatting sqref="H6:H505">
    <cfRule type="expression" dxfId="14" priority="4">
      <formula>H6="راسب"</formula>
    </cfRule>
  </conditionalFormatting>
  <conditionalFormatting sqref="J6:J505">
    <cfRule type="expression" dxfId="13" priority="1">
      <formula>AND(ISNUMBER($N6),$N6&lt;TODAY())</formula>
    </cfRule>
    <cfRule type="expression" dxfId="12" priority="2">
      <formula>AND(ISNUMBER($N6),$N6&gt;=TODAY(),$N6&lt;=TODAY()+WarnDays)</formula>
    </cfRule>
  </conditionalFormatting>
  <dataValidations count="7">
    <dataValidation type="date" operator="greaterThan" allowBlank="1" showErrorMessage="1" errorTitle="ليس تاريخًا" error="أدخل تاريخًا، مثل 14/03/2026." sqref="A6:A505" xr:uid="{00000000-0002-0000-0600-000000000000}">
      <formula1>32874</formula1>
    </dataValidation>
    <dataValidation type="list" allowBlank="1" showInputMessage="1" showErrorMessage="1" errorTitle="ليست في القائمة" error="اختر قيمة من القائمة." prompt="اختر الرقم الوظيفي من ورقة الموظفين." sqref="B6:B505" xr:uid="{00000000-0002-0000-0600-000001000000}">
      <formula1>People_ID</formula1>
    </dataValidation>
    <dataValidation type="list" allowBlank="1" showErrorMessage="1" errorTitle="ليست في القائمة" error="اختر قيمة من القائمة." sqref="D6:D505" xr:uid="{00000000-0002-0000-0600-000002000000}">
      <formula1>CourseList</formula1>
    </dataValidation>
    <dataValidation type="list" allowBlank="1" showErrorMessage="1" errorTitle="ليست في القائمة" error="اختر قيمة من القائمة." sqref="E6:E505" xr:uid="{00000000-0002-0000-0600-000003000000}">
      <formula1>DeliveryList</formula1>
    </dataValidation>
    <dataValidation type="list" allowBlank="1" showErrorMessage="1" errorTitle="ليست في القائمة" error="اختر قيمة من القائمة." sqref="F6:F505" xr:uid="{00000000-0002-0000-0600-000004000000}">
      <formula1>AttendedList</formula1>
    </dataValidation>
    <dataValidation type="decimal" allowBlank="1" showErrorMessage="1" errorTitle="خارج النطاق" error="أدخل الدرجة نسبة مئوية، مثل 85%." sqref="G6:G505" xr:uid="{00000000-0002-0000-0600-000005000000}">
      <formula1>0</formula1>
      <formula2>1</formula2>
    </dataValidation>
    <dataValidation type="list" allowBlank="1" showInputMessage="1" showErrorMessage="1" errorTitle="ليست في القائمة" error="اختر قيمة من القائمة." prompt="ناجح أو راسب. استخدم «دون تقييم» عندما لا يوجد اختبار، مثل التدريب أثناء العمل." sqref="H6:H505" xr:uid="{00000000-0002-0000-0600-000006000000}">
      <formula1>ResultList</formula1>
    </dataValidation>
  </dataValidations>
  <printOptions horizontalCentered="1"/>
  <pageMargins left="0.4" right="0.4" top="0.5" bottom="0.5" header="0.25" footer="0.25"/>
  <pageSetup paperSize="9" fitToHeight="0" orientation="landscape"/>
  <headerFooter>
    <oddFooter>&amp;L&amp;7 &amp;K6A727Cصفحة &amp;P من &amp;N&amp;R&amp;7 &amp;K6A727Cنموذج: شوق للتدريب المؤسسي · training.shogconsulting.com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87F8C"/>
    <pageSetUpPr fitToPage="1"/>
  </sheetPr>
  <dimension ref="A1:AB107"/>
  <sheetViews>
    <sheetView showGridLines="0" rightToLeft="1" workbookViewId="0">
      <pane xSplit="7" ySplit="7" topLeftCell="H8" activePane="bottomRight" state="frozen"/>
      <selection pane="topRight"/>
      <selection pane="bottomLeft"/>
      <selection pane="bottomRight"/>
    </sheetView>
  </sheetViews>
  <sheetFormatPr defaultRowHeight="14.4" x14ac:dyDescent="0.3"/>
  <cols>
    <col min="1" max="1" width="11" customWidth="1"/>
    <col min="2" max="2" width="22" customWidth="1"/>
    <col min="3" max="3" width="14" customWidth="1"/>
    <col min="4" max="4" width="20" customWidth="1"/>
    <col min="5" max="6" width="9" customWidth="1"/>
    <col min="7" max="7" width="11" customWidth="1"/>
    <col min="8" max="27" width="9" customWidth="1"/>
    <col min="28" max="28" width="8" hidden="1" customWidth="1"/>
  </cols>
  <sheetData>
    <row r="1" spans="1:28" ht="30" customHeight="1" x14ac:dyDescent="0.3">
      <c r="A1" s="13" t="s">
        <v>16</v>
      </c>
    </row>
    <row r="2" spans="1:28" ht="19.95" customHeight="1" x14ac:dyDescent="0.3">
      <c r="A2" s="14" t="s">
        <v>229</v>
      </c>
      <c r="B2" s="15"/>
      <c r="C2" s="15"/>
      <c r="D2" s="15"/>
      <c r="E2" s="15"/>
      <c r="F2" s="15"/>
      <c r="G2" s="15"/>
      <c r="H2" s="15"/>
      <c r="I2" s="15"/>
      <c r="J2" s="15"/>
      <c r="K2" s="15"/>
      <c r="L2" s="15"/>
      <c r="M2" s="15"/>
      <c r="N2" s="15"/>
      <c r="O2" s="15"/>
      <c r="P2" s="15"/>
      <c r="Q2" s="15"/>
      <c r="R2" s="15"/>
      <c r="S2" s="15"/>
      <c r="T2" s="15"/>
      <c r="U2" s="15"/>
      <c r="V2" s="15"/>
      <c r="W2" s="15"/>
      <c r="X2" s="15"/>
      <c r="Y2" s="15"/>
      <c r="Z2" s="15"/>
      <c r="AA2" s="15"/>
    </row>
    <row r="3" spans="1:28" ht="16.05" customHeight="1" x14ac:dyDescent="0.3">
      <c r="A3" s="104" t="s">
        <v>230</v>
      </c>
      <c r="B3" s="103"/>
      <c r="C3" s="104" t="s">
        <v>231</v>
      </c>
      <c r="D3" s="103"/>
      <c r="E3" s="104" t="s">
        <v>232</v>
      </c>
      <c r="F3" s="103"/>
      <c r="G3" s="103"/>
      <c r="H3" s="104" t="s">
        <v>27</v>
      </c>
      <c r="I3" s="103"/>
      <c r="J3" s="104" t="s">
        <v>21</v>
      </c>
      <c r="K3" s="103"/>
      <c r="L3" s="104" t="s">
        <v>23</v>
      </c>
      <c r="M3" s="103"/>
      <c r="N3" s="104" t="s">
        <v>29</v>
      </c>
      <c r="O3" s="103"/>
    </row>
    <row r="4" spans="1:28" ht="30" customHeight="1" x14ac:dyDescent="0.3">
      <c r="A4" s="102">
        <f>SUMPRODUCT((People_ID&lt;&gt;"")*(People_Status&lt;&gt;"غادر"))</f>
        <v>9</v>
      </c>
      <c r="B4" s="103"/>
      <c r="C4" s="102">
        <f ca="1">SUM(E8:E107)</f>
        <v>38</v>
      </c>
      <c r="D4" s="103"/>
      <c r="E4" s="109">
        <f ca="1">IF(SUM(E8:E107)=0,"",SUM(F8:F107)/SUM(E8:E107))</f>
        <v>0.63157894736842102</v>
      </c>
      <c r="F4" s="103"/>
      <c r="G4" s="103"/>
      <c r="H4" s="110">
        <f ca="1">COUNTIF(H8:AA107,"متأخرة")</f>
        <v>3</v>
      </c>
      <c r="I4" s="103"/>
      <c r="J4" s="105">
        <f ca="1">COUNTIF(H8:AA107,"قاربت الانتهاء")</f>
        <v>3</v>
      </c>
      <c r="K4" s="103"/>
      <c r="L4" s="106">
        <f ca="1">COUNTIF(H8:AA107,"منتهية")</f>
        <v>1</v>
      </c>
      <c r="M4" s="103"/>
      <c r="N4" s="113">
        <f ca="1">COUNTIF(H8:AA107,"غير مجتازة")</f>
        <v>1</v>
      </c>
      <c r="O4" s="103"/>
    </row>
    <row r="5" spans="1:28" ht="18" customHeight="1" x14ac:dyDescent="0.3">
      <c r="G5" s="30" t="s">
        <v>233</v>
      </c>
      <c r="H5" s="46" t="s">
        <v>19</v>
      </c>
      <c r="I5" s="47" t="s">
        <v>21</v>
      </c>
      <c r="J5" s="48" t="s">
        <v>23</v>
      </c>
      <c r="K5" s="49" t="s">
        <v>25</v>
      </c>
      <c r="L5" s="50" t="s">
        <v>27</v>
      </c>
      <c r="M5" s="51" t="s">
        <v>29</v>
      </c>
      <c r="N5" s="111" t="s">
        <v>31</v>
      </c>
      <c r="O5" s="112"/>
    </row>
    <row r="6" spans="1:28" ht="118.05" customHeight="1" x14ac:dyDescent="0.3">
      <c r="A6" s="52" t="s">
        <v>99</v>
      </c>
      <c r="B6" s="52" t="s">
        <v>100</v>
      </c>
      <c r="C6" s="52" t="s">
        <v>101</v>
      </c>
      <c r="D6" s="52" t="s">
        <v>53</v>
      </c>
      <c r="E6" s="53" t="s">
        <v>234</v>
      </c>
      <c r="F6" s="53" t="s">
        <v>235</v>
      </c>
      <c r="G6" s="53" t="s">
        <v>232</v>
      </c>
      <c r="H6" s="54" t="str">
        <f>IF(INDEX(CourseList,1)="","",INDEX(CourseList,1))</f>
        <v>مكافحة غسل الأموال وتمويل الإرهاب</v>
      </c>
      <c r="I6" s="54" t="str">
        <f>IF(INDEX(CourseList,2)="","",INDEX(CourseList,2))</f>
        <v>التعريف بالسلامة للموظفين الجدد</v>
      </c>
      <c r="J6" s="54" t="str">
        <f>IF(INDEX(CourseList,3)="","",INDEX(CourseList,3))</f>
        <v>حماية البيانات الشخصية (القانون الإماراتي)</v>
      </c>
      <c r="K6" s="54" t="str">
        <f>IF(INDEX(CourseList,4)="","",INDEX(CourseList,4))</f>
        <v>التوعية بالأمن السيبراني</v>
      </c>
      <c r="L6" s="54" t="str">
        <f>IF(INDEX(CourseList,5)="","",INDEX(CourseList,5))</f>
        <v>حقوق العمل والاحترام في مكان العمل</v>
      </c>
      <c r="M6" s="54" t="str">
        <f>IF(INDEX(CourseList,6)="","",INDEX(CourseList,6))</f>
        <v>مراقب الحريق</v>
      </c>
      <c r="N6" s="54" t="str">
        <f>IF(INDEX(CourseList,7)="","",INDEX(CourseList,7))</f>
        <v>الإسعافات الأولية</v>
      </c>
      <c r="O6" s="54" t="str">
        <f>IF(INDEX(CourseList,8)="","",INDEX(CourseList,8))</f>
        <v>تشغيل الرافعة الشوكية</v>
      </c>
      <c r="P6" s="54" t="str">
        <f>IF(INDEX(CourseList,9)="","",INDEX(CourseList,9))</f>
        <v/>
      </c>
      <c r="Q6" s="54" t="str">
        <f>IF(INDEX(CourseList,10)="","",INDEX(CourseList,10))</f>
        <v/>
      </c>
      <c r="R6" s="54" t="str">
        <f>IF(INDEX(CourseList,11)="","",INDEX(CourseList,11))</f>
        <v/>
      </c>
      <c r="S6" s="54" t="str">
        <f>IF(INDEX(CourseList,12)="","",INDEX(CourseList,12))</f>
        <v/>
      </c>
      <c r="T6" s="54" t="str">
        <f>IF(INDEX(CourseList,13)="","",INDEX(CourseList,13))</f>
        <v/>
      </c>
      <c r="U6" s="54" t="str">
        <f>IF(INDEX(CourseList,14)="","",INDEX(CourseList,14))</f>
        <v/>
      </c>
      <c r="V6" s="54" t="str">
        <f>IF(INDEX(CourseList,15)="","",INDEX(CourseList,15))</f>
        <v/>
      </c>
      <c r="W6" s="54" t="str">
        <f>IF(INDEX(CourseList,16)="","",INDEX(CourseList,16))</f>
        <v/>
      </c>
      <c r="X6" s="54" t="str">
        <f>IF(INDEX(CourseList,17)="","",INDEX(CourseList,17))</f>
        <v/>
      </c>
      <c r="Y6" s="54" t="str">
        <f>IF(INDEX(CourseList,18)="","",INDEX(CourseList,18))</f>
        <v/>
      </c>
      <c r="Z6" s="54" t="str">
        <f>IF(INDEX(CourseList,19)="","",INDEX(CourseList,19))</f>
        <v/>
      </c>
      <c r="AA6" s="54" t="str">
        <f>IF(INDEX(CourseList,20)="","",INDEX(CourseList,20))</f>
        <v/>
      </c>
      <c r="AB6" s="55" t="s">
        <v>236</v>
      </c>
    </row>
    <row r="7" spans="1:28" ht="18" customHeight="1" x14ac:dyDescent="0.3">
      <c r="A7" s="107" t="s">
        <v>237</v>
      </c>
      <c r="B7" s="108"/>
      <c r="C7" s="108"/>
      <c r="D7" s="108"/>
      <c r="E7" s="56">
        <f ca="1">SUM(E8:E107)</f>
        <v>38</v>
      </c>
      <c r="F7" s="56">
        <f ca="1">SUM(F8:F107)</f>
        <v>24</v>
      </c>
      <c r="G7" s="57">
        <f ca="1">IF(N(E7)=0,"",F7/E7)</f>
        <v>0.63157894736842102</v>
      </c>
      <c r="H7" s="58">
        <f t="shared" ref="H7:AA7" ca="1" si="0">IF(H$6="","",IFERROR((COUNTIF(H8:H107,"مكتملة")+COUNTIF(H8:H107,"قاربت الانتهاء"))/(COUNTIF(H8:H107,"?*")-COUNTIF(H8:H107,"–")),""))</f>
        <v>0.4</v>
      </c>
      <c r="I7" s="58">
        <f t="shared" ca="1" si="0"/>
        <v>0.77777777777777779</v>
      </c>
      <c r="J7" s="58">
        <f t="shared" ca="1" si="0"/>
        <v>0.66666666666666663</v>
      </c>
      <c r="K7" s="58">
        <f t="shared" ca="1" si="0"/>
        <v>0.55555555555555558</v>
      </c>
      <c r="L7" s="58">
        <f t="shared" ca="1" si="0"/>
        <v>0</v>
      </c>
      <c r="M7" s="58">
        <f t="shared" ca="1" si="0"/>
        <v>1</v>
      </c>
      <c r="N7" s="58">
        <f t="shared" ca="1" si="0"/>
        <v>0.5</v>
      </c>
      <c r="O7" s="58">
        <f t="shared" ca="1" si="0"/>
        <v>1</v>
      </c>
      <c r="P7" s="58" t="str">
        <f t="shared" si="0"/>
        <v/>
      </c>
      <c r="Q7" s="58" t="str">
        <f t="shared" si="0"/>
        <v/>
      </c>
      <c r="R7" s="58" t="str">
        <f t="shared" si="0"/>
        <v/>
      </c>
      <c r="S7" s="58" t="str">
        <f t="shared" si="0"/>
        <v/>
      </c>
      <c r="T7" s="58" t="str">
        <f t="shared" si="0"/>
        <v/>
      </c>
      <c r="U7" s="58" t="str">
        <f t="shared" si="0"/>
        <v/>
      </c>
      <c r="V7" s="58" t="str">
        <f t="shared" si="0"/>
        <v/>
      </c>
      <c r="W7" s="58" t="str">
        <f t="shared" si="0"/>
        <v/>
      </c>
      <c r="X7" s="58" t="str">
        <f t="shared" si="0"/>
        <v/>
      </c>
      <c r="Y7" s="58" t="str">
        <f t="shared" si="0"/>
        <v/>
      </c>
      <c r="Z7" s="58" t="str">
        <f t="shared" si="0"/>
        <v/>
      </c>
      <c r="AA7" s="58" t="str">
        <f t="shared" si="0"/>
        <v/>
      </c>
    </row>
    <row r="8" spans="1:28" ht="18" customHeight="1" x14ac:dyDescent="0.3">
      <c r="A8" s="31" t="str">
        <f>IF(الموظفون!$A6="","",الموظفون!$A6&amp;"")</f>
        <v>E001</v>
      </c>
      <c r="B8" s="32" t="str">
        <f>IF(الموظفون!$A6="","",الموظفون!$B6&amp;"")</f>
        <v>عائشة المنصوري</v>
      </c>
      <c r="C8" s="31" t="str">
        <f>IF(الموظفون!$A6="","",الموظفون!$C6&amp;"")</f>
        <v>الإدارة</v>
      </c>
      <c r="D8" s="31" t="str">
        <f>IF(الموظفون!$A6="","",الموظفون!$D6&amp;"")</f>
        <v>المديرون</v>
      </c>
      <c r="E8" s="35">
        <f t="shared" ref="E8:E39" ca="1" si="1">IF($A8="","",COUNTIF(H8:AA8,"?*")-COUNTIF(H8:AA8,"–"))</f>
        <v>5</v>
      </c>
      <c r="F8" s="35">
        <f t="shared" ref="F8:F39" ca="1" si="2">IF($A8="","",COUNTIF(H8:AA8,"مكتملة")+COUNTIF(H8:AA8,"قاربت الانتهاء"))</f>
        <v>3</v>
      </c>
      <c r="G8" s="59">
        <f t="shared" ref="G8:G39" ca="1" si="3">IF(OR($A8="",N(E8)=0),"",F8/E8)</f>
        <v>0.6</v>
      </c>
      <c r="H8" s="60" t="str">
        <f ca="1">IF(OR($A8="",H$6=""),"",IF($AB8="غادر","–",IF(_calc!E8=0,"–",IF(_calc!AA8=0,IF(_calc!CO8&gt;0,"غير مجتازة",IF(AND(_calc!FC8&gt;0,TODAY()&gt;_calc!FC8),"متأخرة","مخططة")),IF(_calc!AW8=0,"منتهية",IF(_calc!BS8=0,"قاربت الانتهاء","مكتملة"))))))</f>
        <v>–</v>
      </c>
      <c r="I8" s="60" t="str">
        <f ca="1">IF(OR($A8="",I$6=""),"",IF($AB8="غادر","–",IF(_calc!F8=0,"–",IF(_calc!AB8=0,IF(_calc!CP8&gt;0,"غير مجتازة",IF(AND(_calc!FD8&gt;0,TODAY()&gt;_calc!FD8),"متأخرة","مخططة")),IF(_calc!AX8=0,"منتهية",IF(_calc!BT8=0,"قاربت الانتهاء","مكتملة"))))))</f>
        <v>مكتملة</v>
      </c>
      <c r="J8" s="60" t="str">
        <f ca="1">IF(OR($A8="",J$6=""),"",IF($AB8="غادر","–",IF(_calc!G8=0,"–",IF(_calc!AC8=0,IF(_calc!CQ8&gt;0,"غير مجتازة",IF(AND(_calc!FE8&gt;0,TODAY()&gt;_calc!FE8),"متأخرة","مخططة")),IF(_calc!AY8=0,"منتهية",IF(_calc!BU8=0,"قاربت الانتهاء","مكتملة"))))))</f>
        <v>مكتملة</v>
      </c>
      <c r="K8" s="60" t="str">
        <f ca="1">IF(OR($A8="",K$6=""),"",IF($AB8="غادر","–",IF(_calc!H8=0,"–",IF(_calc!AD8=0,IF(_calc!CR8&gt;0,"غير مجتازة",IF(AND(_calc!FF8&gt;0,TODAY()&gt;_calc!FF8),"متأخرة","مخططة")),IF(_calc!AZ8=0,"منتهية",IF(_calc!BV8=0,"قاربت الانتهاء","مكتملة"))))))</f>
        <v>متأخرة</v>
      </c>
      <c r="L8" s="60" t="str">
        <f ca="1">IF(OR($A8="",L$6=""),"",IF($AB8="غادر","–",IF(_calc!I8=0,"–",IF(_calc!AE8=0,IF(_calc!CS8&gt;0,"غير مجتازة",IF(AND(_calc!FG8&gt;0,TODAY()&gt;_calc!FG8),"متأخرة","مخططة")),IF(_calc!BA8=0,"منتهية",IF(_calc!BW8=0,"قاربت الانتهاء","مكتملة"))))))</f>
        <v>مخططة</v>
      </c>
      <c r="M8" s="60" t="str">
        <f ca="1">IF(OR($A8="",M$6=""),"",IF($AB8="غادر","–",IF(_calc!J8=0,"–",IF(_calc!AF8=0,IF(_calc!CT8&gt;0,"غير مجتازة",IF(AND(_calc!FH8&gt;0,TODAY()&gt;_calc!FH8),"متأخرة","مخططة")),IF(_calc!BB8=0,"منتهية",IF(_calc!BX8=0,"قاربت الانتهاء","مكتملة"))))))</f>
        <v>قاربت الانتهاء</v>
      </c>
      <c r="N8" s="60" t="str">
        <f ca="1">IF(OR($A8="",N$6=""),"",IF($AB8="غادر","–",IF(_calc!K8=0,"–",IF(_calc!AG8=0,IF(_calc!CU8&gt;0,"غير مجتازة",IF(AND(_calc!FI8&gt;0,TODAY()&gt;_calc!FI8),"متأخرة","مخططة")),IF(_calc!BC8=0,"منتهية",IF(_calc!BY8=0,"قاربت الانتهاء","مكتملة"))))))</f>
        <v>–</v>
      </c>
      <c r="O8" s="60" t="str">
        <f ca="1">IF(OR($A8="",O$6=""),"",IF($AB8="غادر","–",IF(_calc!L8=0,"–",IF(_calc!AH8=0,IF(_calc!CV8&gt;0,"غير مجتازة",IF(AND(_calc!FJ8&gt;0,TODAY()&gt;_calc!FJ8),"متأخرة","مخططة")),IF(_calc!BD8=0,"منتهية",IF(_calc!BZ8=0,"قاربت الانتهاء","مكتملة"))))))</f>
        <v>–</v>
      </c>
      <c r="P8" s="60" t="str">
        <f ca="1">IF(OR($A8="",P$6=""),"",IF($AB8="غادر","–",IF(_calc!M8=0,"–",IF(_calc!AI8=0,IF(_calc!CW8&gt;0,"غير مجتازة",IF(AND(_calc!FK8&gt;0,TODAY()&gt;_calc!FK8),"متأخرة","مخططة")),IF(_calc!BE8=0,"منتهية",IF(_calc!CA8=0,"قاربت الانتهاء","مكتملة"))))))</f>
        <v/>
      </c>
      <c r="Q8" s="60" t="str">
        <f ca="1">IF(OR($A8="",Q$6=""),"",IF($AB8="غادر","–",IF(_calc!N8=0,"–",IF(_calc!AJ8=0,IF(_calc!CX8&gt;0,"غير مجتازة",IF(AND(_calc!FL8&gt;0,TODAY()&gt;_calc!FL8),"متأخرة","مخططة")),IF(_calc!BF8=0,"منتهية",IF(_calc!CB8=0,"قاربت الانتهاء","مكتملة"))))))</f>
        <v/>
      </c>
      <c r="R8" s="60" t="str">
        <f ca="1">IF(OR($A8="",R$6=""),"",IF($AB8="غادر","–",IF(_calc!O8=0,"–",IF(_calc!AK8=0,IF(_calc!CY8&gt;0,"غير مجتازة",IF(AND(_calc!FM8&gt;0,TODAY()&gt;_calc!FM8),"متأخرة","مخططة")),IF(_calc!BG8=0,"منتهية",IF(_calc!CC8=0,"قاربت الانتهاء","مكتملة"))))))</f>
        <v/>
      </c>
      <c r="S8" s="60" t="str">
        <f ca="1">IF(OR($A8="",S$6=""),"",IF($AB8="غادر","–",IF(_calc!P8=0,"–",IF(_calc!AL8=0,IF(_calc!CZ8&gt;0,"غير مجتازة",IF(AND(_calc!FN8&gt;0,TODAY()&gt;_calc!FN8),"متأخرة","مخططة")),IF(_calc!BH8=0,"منتهية",IF(_calc!CD8=0,"قاربت الانتهاء","مكتملة"))))))</f>
        <v/>
      </c>
      <c r="T8" s="60" t="str">
        <f ca="1">IF(OR($A8="",T$6=""),"",IF($AB8="غادر","–",IF(_calc!Q8=0,"–",IF(_calc!AM8=0,IF(_calc!DA8&gt;0,"غير مجتازة",IF(AND(_calc!FO8&gt;0,TODAY()&gt;_calc!FO8),"متأخرة","مخططة")),IF(_calc!BI8=0,"منتهية",IF(_calc!CE8=0,"قاربت الانتهاء","مكتملة"))))))</f>
        <v/>
      </c>
      <c r="U8" s="60" t="str">
        <f ca="1">IF(OR($A8="",U$6=""),"",IF($AB8="غادر","–",IF(_calc!R8=0,"–",IF(_calc!AN8=0,IF(_calc!DB8&gt;0,"غير مجتازة",IF(AND(_calc!FP8&gt;0,TODAY()&gt;_calc!FP8),"متأخرة","مخططة")),IF(_calc!BJ8=0,"منتهية",IF(_calc!CF8=0,"قاربت الانتهاء","مكتملة"))))))</f>
        <v/>
      </c>
      <c r="V8" s="60" t="str">
        <f ca="1">IF(OR($A8="",V$6=""),"",IF($AB8="غادر","–",IF(_calc!S8=0,"–",IF(_calc!AO8=0,IF(_calc!DC8&gt;0,"غير مجتازة",IF(AND(_calc!FQ8&gt;0,TODAY()&gt;_calc!FQ8),"متأخرة","مخططة")),IF(_calc!BK8=0,"منتهية",IF(_calc!CG8=0,"قاربت الانتهاء","مكتملة"))))))</f>
        <v/>
      </c>
      <c r="W8" s="60" t="str">
        <f ca="1">IF(OR($A8="",W$6=""),"",IF($AB8="غادر","–",IF(_calc!T8=0,"–",IF(_calc!AP8=0,IF(_calc!DD8&gt;0,"غير مجتازة",IF(AND(_calc!FR8&gt;0,TODAY()&gt;_calc!FR8),"متأخرة","مخططة")),IF(_calc!BL8=0,"منتهية",IF(_calc!CH8=0,"قاربت الانتهاء","مكتملة"))))))</f>
        <v/>
      </c>
      <c r="X8" s="60" t="str">
        <f ca="1">IF(OR($A8="",X$6=""),"",IF($AB8="غادر","–",IF(_calc!U8=0,"–",IF(_calc!AQ8=0,IF(_calc!DE8&gt;0,"غير مجتازة",IF(AND(_calc!FS8&gt;0,TODAY()&gt;_calc!FS8),"متأخرة","مخططة")),IF(_calc!BM8=0,"منتهية",IF(_calc!CI8=0,"قاربت الانتهاء","مكتملة"))))))</f>
        <v/>
      </c>
      <c r="Y8" s="60" t="str">
        <f ca="1">IF(OR($A8="",Y$6=""),"",IF($AB8="غادر","–",IF(_calc!V8=0,"–",IF(_calc!AR8=0,IF(_calc!DF8&gt;0,"غير مجتازة",IF(AND(_calc!FT8&gt;0,TODAY()&gt;_calc!FT8),"متأخرة","مخططة")),IF(_calc!BN8=0,"منتهية",IF(_calc!CJ8=0,"قاربت الانتهاء","مكتملة"))))))</f>
        <v/>
      </c>
      <c r="Z8" s="60" t="str">
        <f ca="1">IF(OR($A8="",Z$6=""),"",IF($AB8="غادر","–",IF(_calc!W8=0,"–",IF(_calc!AS8=0,IF(_calc!DG8&gt;0,"غير مجتازة",IF(AND(_calc!FU8&gt;0,TODAY()&gt;_calc!FU8),"متأخرة","مخططة")),IF(_calc!BO8=0,"منتهية",IF(_calc!CK8=0,"قاربت الانتهاء","مكتملة"))))))</f>
        <v/>
      </c>
      <c r="AA8" s="60" t="str">
        <f ca="1">IF(OR($A8="",AA$6=""),"",IF($AB8="غادر","–",IF(_calc!X8=0,"–",IF(_calc!AT8=0,IF(_calc!DH8&gt;0,"غير مجتازة",IF(AND(_calc!FV8&gt;0,TODAY()&gt;_calc!FV8),"متأخرة","مخططة")),IF(_calc!BP8=0,"منتهية",IF(_calc!CL8=0,"قاربت الانتهاء","مكتملة"))))))</f>
        <v/>
      </c>
      <c r="AB8" t="str">
        <f>IF(الموظفون!$A6="","",الموظفون!$G6&amp;"")</f>
        <v>على رأس العمل</v>
      </c>
    </row>
    <row r="9" spans="1:28" ht="18" customHeight="1" x14ac:dyDescent="0.3">
      <c r="A9" s="31" t="str">
        <f>IF(الموظفون!$A7="","",الموظفون!$A7&amp;"")</f>
        <v>E002</v>
      </c>
      <c r="B9" s="32" t="str">
        <f>IF(الموظفون!$A7="","",الموظفون!$B7&amp;"")</f>
        <v>عمر حداد</v>
      </c>
      <c r="C9" s="31" t="str">
        <f>IF(الموظفون!$A7="","",الموظفون!$C7&amp;"")</f>
        <v>المالية</v>
      </c>
      <c r="D9" s="31" t="str">
        <f>IF(الموظفون!$A7="","",الموظفون!$D7&amp;"")</f>
        <v>المالية</v>
      </c>
      <c r="E9" s="35">
        <f t="shared" ca="1" si="1"/>
        <v>4</v>
      </c>
      <c r="F9" s="35">
        <f t="shared" ca="1" si="2"/>
        <v>4</v>
      </c>
      <c r="G9" s="59">
        <f t="shared" ca="1" si="3"/>
        <v>1</v>
      </c>
      <c r="H9" s="60" t="str">
        <f ca="1">IF(OR($A9="",H$6=""),"",IF($AB9="غادر","–",IF(_calc!E9=0,"–",IF(_calc!AA9=0,IF(_calc!CO9&gt;0,"غير مجتازة",IF(AND(_calc!FC9&gt;0,TODAY()&gt;_calc!FC9),"متأخرة","مخططة")),IF(_calc!AW9=0,"منتهية",IF(_calc!BS9=0,"قاربت الانتهاء","مكتملة"))))))</f>
        <v>قاربت الانتهاء</v>
      </c>
      <c r="I9" s="60" t="str">
        <f ca="1">IF(OR($A9="",I$6=""),"",IF($AB9="غادر","–",IF(_calc!F9=0,"–",IF(_calc!AB9=0,IF(_calc!CP9&gt;0,"غير مجتازة",IF(AND(_calc!FD9&gt;0,TODAY()&gt;_calc!FD9),"متأخرة","مخططة")),IF(_calc!AX9=0,"منتهية",IF(_calc!BT9=0,"قاربت الانتهاء","مكتملة"))))))</f>
        <v>مكتملة</v>
      </c>
      <c r="J9" s="60" t="str">
        <f ca="1">IF(OR($A9="",J$6=""),"",IF($AB9="غادر","–",IF(_calc!G9=0,"–",IF(_calc!AC9=0,IF(_calc!CQ9&gt;0,"غير مجتازة",IF(AND(_calc!FE9&gt;0,TODAY()&gt;_calc!FE9),"متأخرة","مخططة")),IF(_calc!AY9=0,"منتهية",IF(_calc!BU9=0,"قاربت الانتهاء","مكتملة"))))))</f>
        <v>مكتملة</v>
      </c>
      <c r="K9" s="60" t="str">
        <f ca="1">IF(OR($A9="",K$6=""),"",IF($AB9="غادر","–",IF(_calc!H9=0,"–",IF(_calc!AD9=0,IF(_calc!CR9&gt;0,"غير مجتازة",IF(AND(_calc!FF9&gt;0,TODAY()&gt;_calc!FF9),"متأخرة","مخططة")),IF(_calc!AZ9=0,"منتهية",IF(_calc!BV9=0,"قاربت الانتهاء","مكتملة"))))))</f>
        <v>مكتملة</v>
      </c>
      <c r="L9" s="60" t="str">
        <f ca="1">IF(OR($A9="",L$6=""),"",IF($AB9="غادر","–",IF(_calc!I9=0,"–",IF(_calc!AE9=0,IF(_calc!CS9&gt;0,"غير مجتازة",IF(AND(_calc!FG9&gt;0,TODAY()&gt;_calc!FG9),"متأخرة","مخططة")),IF(_calc!BA9=0,"منتهية",IF(_calc!BW9=0,"قاربت الانتهاء","مكتملة"))))))</f>
        <v>–</v>
      </c>
      <c r="M9" s="60" t="str">
        <f ca="1">IF(OR($A9="",M$6=""),"",IF($AB9="غادر","–",IF(_calc!J9=0,"–",IF(_calc!AF9=0,IF(_calc!CT9&gt;0,"غير مجتازة",IF(AND(_calc!FH9&gt;0,TODAY()&gt;_calc!FH9),"متأخرة","مخططة")),IF(_calc!BB9=0,"منتهية",IF(_calc!BX9=0,"قاربت الانتهاء","مكتملة"))))))</f>
        <v>–</v>
      </c>
      <c r="N9" s="60" t="str">
        <f ca="1">IF(OR($A9="",N$6=""),"",IF($AB9="غادر","–",IF(_calc!K9=0,"–",IF(_calc!AG9=0,IF(_calc!CU9&gt;0,"غير مجتازة",IF(AND(_calc!FI9&gt;0,TODAY()&gt;_calc!FI9),"متأخرة","مخططة")),IF(_calc!BC9=0,"منتهية",IF(_calc!BY9=0,"قاربت الانتهاء","مكتملة"))))))</f>
        <v>–</v>
      </c>
      <c r="O9" s="60" t="str">
        <f ca="1">IF(OR($A9="",O$6=""),"",IF($AB9="غادر","–",IF(_calc!L9=0,"–",IF(_calc!AH9=0,IF(_calc!CV9&gt;0,"غير مجتازة",IF(AND(_calc!FJ9&gt;0,TODAY()&gt;_calc!FJ9),"متأخرة","مخططة")),IF(_calc!BD9=0,"منتهية",IF(_calc!BZ9=0,"قاربت الانتهاء","مكتملة"))))))</f>
        <v>–</v>
      </c>
      <c r="P9" s="60" t="str">
        <f ca="1">IF(OR($A9="",P$6=""),"",IF($AB9="غادر","–",IF(_calc!M9=0,"–",IF(_calc!AI9=0,IF(_calc!CW9&gt;0,"غير مجتازة",IF(AND(_calc!FK9&gt;0,TODAY()&gt;_calc!FK9),"متأخرة","مخططة")),IF(_calc!BE9=0,"منتهية",IF(_calc!CA9=0,"قاربت الانتهاء","مكتملة"))))))</f>
        <v/>
      </c>
      <c r="Q9" s="60" t="str">
        <f ca="1">IF(OR($A9="",Q$6=""),"",IF($AB9="غادر","–",IF(_calc!N9=0,"–",IF(_calc!AJ9=0,IF(_calc!CX9&gt;0,"غير مجتازة",IF(AND(_calc!FL9&gt;0,TODAY()&gt;_calc!FL9),"متأخرة","مخططة")),IF(_calc!BF9=0,"منتهية",IF(_calc!CB9=0,"قاربت الانتهاء","مكتملة"))))))</f>
        <v/>
      </c>
      <c r="R9" s="60" t="str">
        <f ca="1">IF(OR($A9="",R$6=""),"",IF($AB9="غادر","–",IF(_calc!O9=0,"–",IF(_calc!AK9=0,IF(_calc!CY9&gt;0,"غير مجتازة",IF(AND(_calc!FM9&gt;0,TODAY()&gt;_calc!FM9),"متأخرة","مخططة")),IF(_calc!BG9=0,"منتهية",IF(_calc!CC9=0,"قاربت الانتهاء","مكتملة"))))))</f>
        <v/>
      </c>
      <c r="S9" s="60" t="str">
        <f ca="1">IF(OR($A9="",S$6=""),"",IF($AB9="غادر","–",IF(_calc!P9=0,"–",IF(_calc!AL9=0,IF(_calc!CZ9&gt;0,"غير مجتازة",IF(AND(_calc!FN9&gt;0,TODAY()&gt;_calc!FN9),"متأخرة","مخططة")),IF(_calc!BH9=0,"منتهية",IF(_calc!CD9=0,"قاربت الانتهاء","مكتملة"))))))</f>
        <v/>
      </c>
      <c r="T9" s="60" t="str">
        <f ca="1">IF(OR($A9="",T$6=""),"",IF($AB9="غادر","–",IF(_calc!Q9=0,"–",IF(_calc!AM9=0,IF(_calc!DA9&gt;0,"غير مجتازة",IF(AND(_calc!FO9&gt;0,TODAY()&gt;_calc!FO9),"متأخرة","مخططة")),IF(_calc!BI9=0,"منتهية",IF(_calc!CE9=0,"قاربت الانتهاء","مكتملة"))))))</f>
        <v/>
      </c>
      <c r="U9" s="60" t="str">
        <f ca="1">IF(OR($A9="",U$6=""),"",IF($AB9="غادر","–",IF(_calc!R9=0,"–",IF(_calc!AN9=0,IF(_calc!DB9&gt;0,"غير مجتازة",IF(AND(_calc!FP9&gt;0,TODAY()&gt;_calc!FP9),"متأخرة","مخططة")),IF(_calc!BJ9=0,"منتهية",IF(_calc!CF9=0,"قاربت الانتهاء","مكتملة"))))))</f>
        <v/>
      </c>
      <c r="V9" s="60" t="str">
        <f ca="1">IF(OR($A9="",V$6=""),"",IF($AB9="غادر","–",IF(_calc!S9=0,"–",IF(_calc!AO9=0,IF(_calc!DC9&gt;0,"غير مجتازة",IF(AND(_calc!FQ9&gt;0,TODAY()&gt;_calc!FQ9),"متأخرة","مخططة")),IF(_calc!BK9=0,"منتهية",IF(_calc!CG9=0,"قاربت الانتهاء","مكتملة"))))))</f>
        <v/>
      </c>
      <c r="W9" s="60" t="str">
        <f ca="1">IF(OR($A9="",W$6=""),"",IF($AB9="غادر","–",IF(_calc!T9=0,"–",IF(_calc!AP9=0,IF(_calc!DD9&gt;0,"غير مجتازة",IF(AND(_calc!FR9&gt;0,TODAY()&gt;_calc!FR9),"متأخرة","مخططة")),IF(_calc!BL9=0,"منتهية",IF(_calc!CH9=0,"قاربت الانتهاء","مكتملة"))))))</f>
        <v/>
      </c>
      <c r="X9" s="60" t="str">
        <f ca="1">IF(OR($A9="",X$6=""),"",IF($AB9="غادر","–",IF(_calc!U9=0,"–",IF(_calc!AQ9=0,IF(_calc!DE9&gt;0,"غير مجتازة",IF(AND(_calc!FS9&gt;0,TODAY()&gt;_calc!FS9),"متأخرة","مخططة")),IF(_calc!BM9=0,"منتهية",IF(_calc!CI9=0,"قاربت الانتهاء","مكتملة"))))))</f>
        <v/>
      </c>
      <c r="Y9" s="60" t="str">
        <f ca="1">IF(OR($A9="",Y$6=""),"",IF($AB9="غادر","–",IF(_calc!V9=0,"–",IF(_calc!AR9=0,IF(_calc!DF9&gt;0,"غير مجتازة",IF(AND(_calc!FT9&gt;0,TODAY()&gt;_calc!FT9),"متأخرة","مخططة")),IF(_calc!BN9=0,"منتهية",IF(_calc!CJ9=0,"قاربت الانتهاء","مكتملة"))))))</f>
        <v/>
      </c>
      <c r="Z9" s="60" t="str">
        <f ca="1">IF(OR($A9="",Z$6=""),"",IF($AB9="غادر","–",IF(_calc!W9=0,"–",IF(_calc!AS9=0,IF(_calc!DG9&gt;0,"غير مجتازة",IF(AND(_calc!FU9&gt;0,TODAY()&gt;_calc!FU9),"متأخرة","مخططة")),IF(_calc!BO9=0,"منتهية",IF(_calc!CK9=0,"قاربت الانتهاء","مكتملة"))))))</f>
        <v/>
      </c>
      <c r="AA9" s="60" t="str">
        <f ca="1">IF(OR($A9="",AA$6=""),"",IF($AB9="غادر","–",IF(_calc!X9=0,"–",IF(_calc!AT9=0,IF(_calc!DH9&gt;0,"غير مجتازة",IF(AND(_calc!FV9&gt;0,TODAY()&gt;_calc!FV9),"متأخرة","مخططة")),IF(_calc!BP9=0,"منتهية",IF(_calc!CL9=0,"قاربت الانتهاء","مكتملة"))))))</f>
        <v/>
      </c>
      <c r="AB9" t="str">
        <f>IF(الموظفون!$A7="","",الموظفون!$G7&amp;"")</f>
        <v>على رأس العمل</v>
      </c>
    </row>
    <row r="10" spans="1:28" ht="18" customHeight="1" x14ac:dyDescent="0.3">
      <c r="A10" s="31" t="str">
        <f>IF(الموظفون!$A8="","",الموظفون!$A8&amp;"")</f>
        <v>E003</v>
      </c>
      <c r="B10" s="32" t="str">
        <f>IF(الموظفون!$A8="","",الموظفون!$B8&amp;"")</f>
        <v>بريا ناير</v>
      </c>
      <c r="C10" s="31" t="str">
        <f>IF(الموظفون!$A8="","",الموظفون!$C8&amp;"")</f>
        <v>المبيعات</v>
      </c>
      <c r="D10" s="31" t="str">
        <f>IF(الموظفون!$A8="","",الموظفون!$D8&amp;"")</f>
        <v>موظفو الخطوط الأمامية</v>
      </c>
      <c r="E10" s="35">
        <f t="shared" ca="1" si="1"/>
        <v>4</v>
      </c>
      <c r="F10" s="35">
        <f t="shared" ca="1" si="2"/>
        <v>2</v>
      </c>
      <c r="G10" s="59">
        <f t="shared" ca="1" si="3"/>
        <v>0.5</v>
      </c>
      <c r="H10" s="60" t="str">
        <f ca="1">IF(OR($A10="",H$6=""),"",IF($AB10="غادر","–",IF(_calc!E10=0,"–",IF(_calc!AA10=0,IF(_calc!CO10&gt;0,"غير مجتازة",IF(AND(_calc!FC10&gt;0,TODAY()&gt;_calc!FC10),"متأخرة","مخططة")),IF(_calc!AW10=0,"منتهية",IF(_calc!BS10=0,"قاربت الانتهاء","مكتملة"))))))</f>
        <v>منتهية</v>
      </c>
      <c r="I10" s="60" t="str">
        <f ca="1">IF(OR($A10="",I$6=""),"",IF($AB10="غادر","–",IF(_calc!F10=0,"–",IF(_calc!AB10=0,IF(_calc!CP10&gt;0,"غير مجتازة",IF(AND(_calc!FD10&gt;0,TODAY()&gt;_calc!FD10),"متأخرة","مخططة")),IF(_calc!AX10=0,"منتهية",IF(_calc!BT10=0,"قاربت الانتهاء","مكتملة"))))))</f>
        <v>مكتملة</v>
      </c>
      <c r="J10" s="60" t="str">
        <f ca="1">IF(OR($A10="",J$6=""),"",IF($AB10="غادر","–",IF(_calc!G10=0,"–",IF(_calc!AC10=0,IF(_calc!CQ10&gt;0,"غير مجتازة",IF(AND(_calc!FE10&gt;0,TODAY()&gt;_calc!FE10),"متأخرة","مخططة")),IF(_calc!AY10=0,"منتهية",IF(_calc!BU10=0,"قاربت الانتهاء","مكتملة"))))))</f>
        <v>غير مجتازة</v>
      </c>
      <c r="K10" s="60" t="str">
        <f ca="1">IF(OR($A10="",K$6=""),"",IF($AB10="غادر","–",IF(_calc!H10=0,"–",IF(_calc!AD10=0,IF(_calc!CR10&gt;0,"غير مجتازة",IF(AND(_calc!FF10&gt;0,TODAY()&gt;_calc!FF10),"متأخرة","مخططة")),IF(_calc!AZ10=0,"منتهية",IF(_calc!BV10=0,"قاربت الانتهاء","مكتملة"))))))</f>
        <v>مكتملة</v>
      </c>
      <c r="L10" s="60" t="str">
        <f ca="1">IF(OR($A10="",L$6=""),"",IF($AB10="غادر","–",IF(_calc!I10=0,"–",IF(_calc!AE10=0,IF(_calc!CS10&gt;0,"غير مجتازة",IF(AND(_calc!FG10&gt;0,TODAY()&gt;_calc!FG10),"متأخرة","مخططة")),IF(_calc!BA10=0,"منتهية",IF(_calc!BW10=0,"قاربت الانتهاء","مكتملة"))))))</f>
        <v>–</v>
      </c>
      <c r="M10" s="60" t="str">
        <f ca="1">IF(OR($A10="",M$6=""),"",IF($AB10="غادر","–",IF(_calc!J10=0,"–",IF(_calc!AF10=0,IF(_calc!CT10&gt;0,"غير مجتازة",IF(AND(_calc!FH10&gt;0,TODAY()&gt;_calc!FH10),"متأخرة","مخططة")),IF(_calc!BB10=0,"منتهية",IF(_calc!BX10=0,"قاربت الانتهاء","مكتملة"))))))</f>
        <v>–</v>
      </c>
      <c r="N10" s="60" t="str">
        <f ca="1">IF(OR($A10="",N$6=""),"",IF($AB10="غادر","–",IF(_calc!K10=0,"–",IF(_calc!AG10=0,IF(_calc!CU10&gt;0,"غير مجتازة",IF(AND(_calc!FI10&gt;0,TODAY()&gt;_calc!FI10),"متأخرة","مخططة")),IF(_calc!BC10=0,"منتهية",IF(_calc!BY10=0,"قاربت الانتهاء","مكتملة"))))))</f>
        <v>–</v>
      </c>
      <c r="O10" s="60" t="str">
        <f ca="1">IF(OR($A10="",O$6=""),"",IF($AB10="غادر","–",IF(_calc!L10=0,"–",IF(_calc!AH10=0,IF(_calc!CV10&gt;0,"غير مجتازة",IF(AND(_calc!FJ10&gt;0,TODAY()&gt;_calc!FJ10),"متأخرة","مخططة")),IF(_calc!BD10=0,"منتهية",IF(_calc!BZ10=0,"قاربت الانتهاء","مكتملة"))))))</f>
        <v>–</v>
      </c>
      <c r="P10" s="60" t="str">
        <f ca="1">IF(OR($A10="",P$6=""),"",IF($AB10="غادر","–",IF(_calc!M10=0,"–",IF(_calc!AI10=0,IF(_calc!CW10&gt;0,"غير مجتازة",IF(AND(_calc!FK10&gt;0,TODAY()&gt;_calc!FK10),"متأخرة","مخططة")),IF(_calc!BE10=0,"منتهية",IF(_calc!CA10=0,"قاربت الانتهاء","مكتملة"))))))</f>
        <v/>
      </c>
      <c r="Q10" s="60" t="str">
        <f ca="1">IF(OR($A10="",Q$6=""),"",IF($AB10="غادر","–",IF(_calc!N10=0,"–",IF(_calc!AJ10=0,IF(_calc!CX10&gt;0,"غير مجتازة",IF(AND(_calc!FL10&gt;0,TODAY()&gt;_calc!FL10),"متأخرة","مخططة")),IF(_calc!BF10=0,"منتهية",IF(_calc!CB10=0,"قاربت الانتهاء","مكتملة"))))))</f>
        <v/>
      </c>
      <c r="R10" s="60" t="str">
        <f ca="1">IF(OR($A10="",R$6=""),"",IF($AB10="غادر","–",IF(_calc!O10=0,"–",IF(_calc!AK10=0,IF(_calc!CY10&gt;0,"غير مجتازة",IF(AND(_calc!FM10&gt;0,TODAY()&gt;_calc!FM10),"متأخرة","مخططة")),IF(_calc!BG10=0,"منتهية",IF(_calc!CC10=0,"قاربت الانتهاء","مكتملة"))))))</f>
        <v/>
      </c>
      <c r="S10" s="60" t="str">
        <f ca="1">IF(OR($A10="",S$6=""),"",IF($AB10="غادر","–",IF(_calc!P10=0,"–",IF(_calc!AL10=0,IF(_calc!CZ10&gt;0,"غير مجتازة",IF(AND(_calc!FN10&gt;0,TODAY()&gt;_calc!FN10),"متأخرة","مخططة")),IF(_calc!BH10=0,"منتهية",IF(_calc!CD10=0,"قاربت الانتهاء","مكتملة"))))))</f>
        <v/>
      </c>
      <c r="T10" s="60" t="str">
        <f ca="1">IF(OR($A10="",T$6=""),"",IF($AB10="غادر","–",IF(_calc!Q10=0,"–",IF(_calc!AM10=0,IF(_calc!DA10&gt;0,"غير مجتازة",IF(AND(_calc!FO10&gt;0,TODAY()&gt;_calc!FO10),"متأخرة","مخططة")),IF(_calc!BI10=0,"منتهية",IF(_calc!CE10=0,"قاربت الانتهاء","مكتملة"))))))</f>
        <v/>
      </c>
      <c r="U10" s="60" t="str">
        <f ca="1">IF(OR($A10="",U$6=""),"",IF($AB10="غادر","–",IF(_calc!R10=0,"–",IF(_calc!AN10=0,IF(_calc!DB10&gt;0,"غير مجتازة",IF(AND(_calc!FP10&gt;0,TODAY()&gt;_calc!FP10),"متأخرة","مخططة")),IF(_calc!BJ10=0,"منتهية",IF(_calc!CF10=0,"قاربت الانتهاء","مكتملة"))))))</f>
        <v/>
      </c>
      <c r="V10" s="60" t="str">
        <f ca="1">IF(OR($A10="",V$6=""),"",IF($AB10="غادر","–",IF(_calc!S10=0,"–",IF(_calc!AO10=0,IF(_calc!DC10&gt;0,"غير مجتازة",IF(AND(_calc!FQ10&gt;0,TODAY()&gt;_calc!FQ10),"متأخرة","مخططة")),IF(_calc!BK10=0,"منتهية",IF(_calc!CG10=0,"قاربت الانتهاء","مكتملة"))))))</f>
        <v/>
      </c>
      <c r="W10" s="60" t="str">
        <f ca="1">IF(OR($A10="",W$6=""),"",IF($AB10="غادر","–",IF(_calc!T10=0,"–",IF(_calc!AP10=0,IF(_calc!DD10&gt;0,"غير مجتازة",IF(AND(_calc!FR10&gt;0,TODAY()&gt;_calc!FR10),"متأخرة","مخططة")),IF(_calc!BL10=0,"منتهية",IF(_calc!CH10=0,"قاربت الانتهاء","مكتملة"))))))</f>
        <v/>
      </c>
      <c r="X10" s="60" t="str">
        <f ca="1">IF(OR($A10="",X$6=""),"",IF($AB10="غادر","–",IF(_calc!U10=0,"–",IF(_calc!AQ10=0,IF(_calc!DE10&gt;0,"غير مجتازة",IF(AND(_calc!FS10&gt;0,TODAY()&gt;_calc!FS10),"متأخرة","مخططة")),IF(_calc!BM10=0,"منتهية",IF(_calc!CI10=0,"قاربت الانتهاء","مكتملة"))))))</f>
        <v/>
      </c>
      <c r="Y10" s="60" t="str">
        <f ca="1">IF(OR($A10="",Y$6=""),"",IF($AB10="غادر","–",IF(_calc!V10=0,"–",IF(_calc!AR10=0,IF(_calc!DF10&gt;0,"غير مجتازة",IF(AND(_calc!FT10&gt;0,TODAY()&gt;_calc!FT10),"متأخرة","مخططة")),IF(_calc!BN10=0,"منتهية",IF(_calc!CJ10=0,"قاربت الانتهاء","مكتملة"))))))</f>
        <v/>
      </c>
      <c r="Z10" s="60" t="str">
        <f ca="1">IF(OR($A10="",Z$6=""),"",IF($AB10="غادر","–",IF(_calc!W10=0,"–",IF(_calc!AS10=0,IF(_calc!DG10&gt;0,"غير مجتازة",IF(AND(_calc!FU10&gt;0,TODAY()&gt;_calc!FU10),"متأخرة","مخططة")),IF(_calc!BO10=0,"منتهية",IF(_calc!CK10=0,"قاربت الانتهاء","مكتملة"))))))</f>
        <v/>
      </c>
      <c r="AA10" s="60" t="str">
        <f ca="1">IF(OR($A10="",AA$6=""),"",IF($AB10="غادر","–",IF(_calc!X10=0,"–",IF(_calc!AT10=0,IF(_calc!DH10&gt;0,"غير مجتازة",IF(AND(_calc!FV10&gt;0,TODAY()&gt;_calc!FV10),"متأخرة","مخططة")),IF(_calc!BP10=0,"منتهية",IF(_calc!CL10=0,"قاربت الانتهاء","مكتملة"))))))</f>
        <v/>
      </c>
      <c r="AB10" t="str">
        <f>IF(الموظفون!$A8="","",الموظفون!$G8&amp;"")</f>
        <v>على رأس العمل</v>
      </c>
    </row>
    <row r="11" spans="1:28" ht="18" customHeight="1" x14ac:dyDescent="0.3">
      <c r="A11" s="31" t="str">
        <f>IF(الموظفون!$A9="","",الموظفون!$A9&amp;"")</f>
        <v>E004</v>
      </c>
      <c r="B11" s="32" t="str">
        <f>IF(الموظفون!$A9="","",الموظفون!$B9&amp;"")</f>
        <v>راهول مينون</v>
      </c>
      <c r="C11" s="31" t="str">
        <f>IF(الموظفون!$A9="","",الموظفون!$C9&amp;"")</f>
        <v>المستودع</v>
      </c>
      <c r="D11" s="31" t="str">
        <f>IF(الموظفون!$A9="","",الموظفون!$D9&amp;"")</f>
        <v>المستودع</v>
      </c>
      <c r="E11" s="35">
        <f t="shared" ca="1" si="1"/>
        <v>5</v>
      </c>
      <c r="F11" s="35">
        <f t="shared" ca="1" si="2"/>
        <v>3</v>
      </c>
      <c r="G11" s="59">
        <f t="shared" ca="1" si="3"/>
        <v>0.6</v>
      </c>
      <c r="H11" s="60" t="str">
        <f ca="1">IF(OR($A11="",H$6=""),"",IF($AB11="غادر","–",IF(_calc!E11=0,"–",IF(_calc!AA11=0,IF(_calc!CO11&gt;0,"غير مجتازة",IF(AND(_calc!FC11&gt;0,TODAY()&gt;_calc!FC11),"متأخرة","مخططة")),IF(_calc!AW11=0,"منتهية",IF(_calc!BS11=0,"قاربت الانتهاء","مكتملة"))))))</f>
        <v>–</v>
      </c>
      <c r="I11" s="60" t="str">
        <f ca="1">IF(OR($A11="",I$6=""),"",IF($AB11="غادر","–",IF(_calc!F11=0,"–",IF(_calc!AB11=0,IF(_calc!CP11&gt;0,"غير مجتازة",IF(AND(_calc!FD11&gt;0,TODAY()&gt;_calc!FD11),"متأخرة","مخططة")),IF(_calc!AX11=0,"منتهية",IF(_calc!BT11=0,"قاربت الانتهاء","مكتملة"))))))</f>
        <v>مكتملة</v>
      </c>
      <c r="J11" s="60" t="str">
        <f ca="1">IF(OR($A11="",J$6=""),"",IF($AB11="غادر","–",IF(_calc!G11=0,"–",IF(_calc!AC11=0,IF(_calc!CQ11&gt;0,"غير مجتازة",IF(AND(_calc!FE11&gt;0,TODAY()&gt;_calc!FE11),"متأخرة","مخططة")),IF(_calc!AY11=0,"منتهية",IF(_calc!BU11=0,"قاربت الانتهاء","مكتملة"))))))</f>
        <v>مكتملة</v>
      </c>
      <c r="K11" s="60" t="str">
        <f ca="1">IF(OR($A11="",K$6=""),"",IF($AB11="غادر","–",IF(_calc!H11=0,"–",IF(_calc!AD11=0,IF(_calc!CR11&gt;0,"غير مجتازة",IF(AND(_calc!FF11&gt;0,TODAY()&gt;_calc!FF11),"متأخرة","مخططة")),IF(_calc!AZ11=0,"منتهية",IF(_calc!BV11=0,"قاربت الانتهاء","مكتملة"))))))</f>
        <v>متأخرة</v>
      </c>
      <c r="L11" s="60" t="str">
        <f ca="1">IF(OR($A11="",L$6=""),"",IF($AB11="غادر","–",IF(_calc!I11=0,"–",IF(_calc!AE11=0,IF(_calc!CS11&gt;0,"غير مجتازة",IF(AND(_calc!FG11&gt;0,TODAY()&gt;_calc!FG11),"متأخرة","مخططة")),IF(_calc!BA11=0,"منتهية",IF(_calc!BW11=0,"قاربت الانتهاء","مكتملة"))))))</f>
        <v>–</v>
      </c>
      <c r="M11" s="60" t="str">
        <f ca="1">IF(OR($A11="",M$6=""),"",IF($AB11="غادر","–",IF(_calc!J11=0,"–",IF(_calc!AF11=0,IF(_calc!CT11&gt;0,"غير مجتازة",IF(AND(_calc!FH11&gt;0,TODAY()&gt;_calc!FH11),"متأخرة","مخططة")),IF(_calc!BB11=0,"منتهية",IF(_calc!BX11=0,"قاربت الانتهاء","مكتملة"))))))</f>
        <v>–</v>
      </c>
      <c r="N11" s="60" t="str">
        <f ca="1">IF(OR($A11="",N$6=""),"",IF($AB11="غادر","–",IF(_calc!K11=0,"–",IF(_calc!AG11=0,IF(_calc!CU11&gt;0,"غير مجتازة",IF(AND(_calc!FI11&gt;0,TODAY()&gt;_calc!FI11),"متأخرة","مخططة")),IF(_calc!BC11=0,"منتهية",IF(_calc!BY11=0,"قاربت الانتهاء","مكتملة"))))))</f>
        <v>مخططة</v>
      </c>
      <c r="O11" s="60" t="str">
        <f ca="1">IF(OR($A11="",O$6=""),"",IF($AB11="غادر","–",IF(_calc!L11=0,"–",IF(_calc!AH11=0,IF(_calc!CV11&gt;0,"غير مجتازة",IF(AND(_calc!FJ11&gt;0,TODAY()&gt;_calc!FJ11),"متأخرة","مخططة")),IF(_calc!BD11=0,"منتهية",IF(_calc!BZ11=0,"قاربت الانتهاء","مكتملة"))))))</f>
        <v>مكتملة</v>
      </c>
      <c r="P11" s="60" t="str">
        <f ca="1">IF(OR($A11="",P$6=""),"",IF($AB11="غادر","–",IF(_calc!M11=0,"–",IF(_calc!AI11=0,IF(_calc!CW11&gt;0,"غير مجتازة",IF(AND(_calc!FK11&gt;0,TODAY()&gt;_calc!FK11),"متأخرة","مخططة")),IF(_calc!BE11=0,"منتهية",IF(_calc!CA11=0,"قاربت الانتهاء","مكتملة"))))))</f>
        <v/>
      </c>
      <c r="Q11" s="60" t="str">
        <f ca="1">IF(OR($A11="",Q$6=""),"",IF($AB11="غادر","–",IF(_calc!N11=0,"–",IF(_calc!AJ11=0,IF(_calc!CX11&gt;0,"غير مجتازة",IF(AND(_calc!FL11&gt;0,TODAY()&gt;_calc!FL11),"متأخرة","مخططة")),IF(_calc!BF11=0,"منتهية",IF(_calc!CB11=0,"قاربت الانتهاء","مكتملة"))))))</f>
        <v/>
      </c>
      <c r="R11" s="60" t="str">
        <f ca="1">IF(OR($A11="",R$6=""),"",IF($AB11="غادر","–",IF(_calc!O11=0,"–",IF(_calc!AK11=0,IF(_calc!CY11&gt;0,"غير مجتازة",IF(AND(_calc!FM11&gt;0,TODAY()&gt;_calc!FM11),"متأخرة","مخططة")),IF(_calc!BG11=0,"منتهية",IF(_calc!CC11=0,"قاربت الانتهاء","مكتملة"))))))</f>
        <v/>
      </c>
      <c r="S11" s="60" t="str">
        <f ca="1">IF(OR($A11="",S$6=""),"",IF($AB11="غادر","–",IF(_calc!P11=0,"–",IF(_calc!AL11=0,IF(_calc!CZ11&gt;0,"غير مجتازة",IF(AND(_calc!FN11&gt;0,TODAY()&gt;_calc!FN11),"متأخرة","مخططة")),IF(_calc!BH11=0,"منتهية",IF(_calc!CD11=0,"قاربت الانتهاء","مكتملة"))))))</f>
        <v/>
      </c>
      <c r="T11" s="60" t="str">
        <f ca="1">IF(OR($A11="",T$6=""),"",IF($AB11="غادر","–",IF(_calc!Q11=0,"–",IF(_calc!AM11=0,IF(_calc!DA11&gt;0,"غير مجتازة",IF(AND(_calc!FO11&gt;0,TODAY()&gt;_calc!FO11),"متأخرة","مخططة")),IF(_calc!BI11=0,"منتهية",IF(_calc!CE11=0,"قاربت الانتهاء","مكتملة"))))))</f>
        <v/>
      </c>
      <c r="U11" s="60" t="str">
        <f ca="1">IF(OR($A11="",U$6=""),"",IF($AB11="غادر","–",IF(_calc!R11=0,"–",IF(_calc!AN11=0,IF(_calc!DB11&gt;0,"غير مجتازة",IF(AND(_calc!FP11&gt;0,TODAY()&gt;_calc!FP11),"متأخرة","مخططة")),IF(_calc!BJ11=0,"منتهية",IF(_calc!CF11=0,"قاربت الانتهاء","مكتملة"))))))</f>
        <v/>
      </c>
      <c r="V11" s="60" t="str">
        <f ca="1">IF(OR($A11="",V$6=""),"",IF($AB11="غادر","–",IF(_calc!S11=0,"–",IF(_calc!AO11=0,IF(_calc!DC11&gt;0,"غير مجتازة",IF(AND(_calc!FQ11&gt;0,TODAY()&gt;_calc!FQ11),"متأخرة","مخططة")),IF(_calc!BK11=0,"منتهية",IF(_calc!CG11=0,"قاربت الانتهاء","مكتملة"))))))</f>
        <v/>
      </c>
      <c r="W11" s="60" t="str">
        <f ca="1">IF(OR($A11="",W$6=""),"",IF($AB11="غادر","–",IF(_calc!T11=0,"–",IF(_calc!AP11=0,IF(_calc!DD11&gt;0,"غير مجتازة",IF(AND(_calc!FR11&gt;0,TODAY()&gt;_calc!FR11),"متأخرة","مخططة")),IF(_calc!BL11=0,"منتهية",IF(_calc!CH11=0,"قاربت الانتهاء","مكتملة"))))))</f>
        <v/>
      </c>
      <c r="X11" s="60" t="str">
        <f ca="1">IF(OR($A11="",X$6=""),"",IF($AB11="غادر","–",IF(_calc!U11=0,"–",IF(_calc!AQ11=0,IF(_calc!DE11&gt;0,"غير مجتازة",IF(AND(_calc!FS11&gt;0,TODAY()&gt;_calc!FS11),"متأخرة","مخططة")),IF(_calc!BM11=0,"منتهية",IF(_calc!CI11=0,"قاربت الانتهاء","مكتملة"))))))</f>
        <v/>
      </c>
      <c r="Y11" s="60" t="str">
        <f ca="1">IF(OR($A11="",Y$6=""),"",IF($AB11="غادر","–",IF(_calc!V11=0,"–",IF(_calc!AR11=0,IF(_calc!DF11&gt;0,"غير مجتازة",IF(AND(_calc!FT11&gt;0,TODAY()&gt;_calc!FT11),"متأخرة","مخططة")),IF(_calc!BN11=0,"منتهية",IF(_calc!CJ11=0,"قاربت الانتهاء","مكتملة"))))))</f>
        <v/>
      </c>
      <c r="Z11" s="60" t="str">
        <f ca="1">IF(OR($A11="",Z$6=""),"",IF($AB11="غادر","–",IF(_calc!W11=0,"–",IF(_calc!AS11=0,IF(_calc!DG11&gt;0,"غير مجتازة",IF(AND(_calc!FU11&gt;0,TODAY()&gt;_calc!FU11),"متأخرة","مخططة")),IF(_calc!BO11=0,"منتهية",IF(_calc!CK11=0,"قاربت الانتهاء","مكتملة"))))))</f>
        <v/>
      </c>
      <c r="AA11" s="60" t="str">
        <f ca="1">IF(OR($A11="",AA$6=""),"",IF($AB11="غادر","–",IF(_calc!X11=0,"–",IF(_calc!AT11=0,IF(_calc!DH11&gt;0,"غير مجتازة",IF(AND(_calc!FV11&gt;0,TODAY()&gt;_calc!FV11),"متأخرة","مخططة")),IF(_calc!BP11=0,"منتهية",IF(_calc!CL11=0,"قاربت الانتهاء","مكتملة"))))))</f>
        <v/>
      </c>
      <c r="AB11" t="str">
        <f>IF(الموظفون!$A9="","",الموظفون!$G9&amp;"")</f>
        <v>على رأس العمل</v>
      </c>
    </row>
    <row r="12" spans="1:28" ht="18" customHeight="1" x14ac:dyDescent="0.3">
      <c r="A12" s="31" t="str">
        <f>IF(الموظفون!$A10="","",الموظفون!$A10&amp;"")</f>
        <v>E005</v>
      </c>
      <c r="B12" s="32" t="str">
        <f>IF(الموظفون!$A10="","",الموظفون!$B10&amp;"")</f>
        <v>فاطمة خان</v>
      </c>
      <c r="C12" s="31" t="str">
        <f>IF(الموظفون!$A10="","",الموظفون!$C10&amp;"")</f>
        <v>الموارد البشرية</v>
      </c>
      <c r="D12" s="31" t="str">
        <f>IF(الموظفون!$A10="","",الموظفون!$D10&amp;"")</f>
        <v>الموارد البشرية</v>
      </c>
      <c r="E12" s="35">
        <f t="shared" ca="1" si="1"/>
        <v>3</v>
      </c>
      <c r="F12" s="35">
        <f t="shared" ca="1" si="2"/>
        <v>3</v>
      </c>
      <c r="G12" s="59">
        <f t="shared" ca="1" si="3"/>
        <v>1</v>
      </c>
      <c r="H12" s="60" t="str">
        <f ca="1">IF(OR($A12="",H$6=""),"",IF($AB12="غادر","–",IF(_calc!E12=0,"–",IF(_calc!AA12=0,IF(_calc!CO12&gt;0,"غير مجتازة",IF(AND(_calc!FC12&gt;0,TODAY()&gt;_calc!FC12),"متأخرة","مخططة")),IF(_calc!AW12=0,"منتهية",IF(_calc!BS12=0,"قاربت الانتهاء","مكتملة"))))))</f>
        <v>–</v>
      </c>
      <c r="I12" s="60" t="str">
        <f ca="1">IF(OR($A12="",I$6=""),"",IF($AB12="غادر","–",IF(_calc!F12=0,"–",IF(_calc!AB12=0,IF(_calc!CP12&gt;0,"غير مجتازة",IF(AND(_calc!FD12&gt;0,TODAY()&gt;_calc!FD12),"متأخرة","مخططة")),IF(_calc!AX12=0,"منتهية",IF(_calc!BT12=0,"قاربت الانتهاء","مكتملة"))))))</f>
        <v>مكتملة</v>
      </c>
      <c r="J12" s="60" t="str">
        <f ca="1">IF(OR($A12="",J$6=""),"",IF($AB12="غادر","–",IF(_calc!G12=0,"–",IF(_calc!AC12=0,IF(_calc!CQ12&gt;0,"غير مجتازة",IF(AND(_calc!FE12&gt;0,TODAY()&gt;_calc!FE12),"متأخرة","مخططة")),IF(_calc!AY12=0,"منتهية",IF(_calc!BU12=0,"قاربت الانتهاء","مكتملة"))))))</f>
        <v>مكتملة</v>
      </c>
      <c r="K12" s="60" t="str">
        <f ca="1">IF(OR($A12="",K$6=""),"",IF($AB12="غادر","–",IF(_calc!H12=0,"–",IF(_calc!AD12=0,IF(_calc!CR12&gt;0,"غير مجتازة",IF(AND(_calc!FF12&gt;0,TODAY()&gt;_calc!FF12),"متأخرة","مخططة")),IF(_calc!AZ12=0,"منتهية",IF(_calc!BV12=0,"قاربت الانتهاء","مكتملة"))))))</f>
        <v>مكتملة</v>
      </c>
      <c r="L12" s="60" t="str">
        <f ca="1">IF(OR($A12="",L$6=""),"",IF($AB12="غادر","–",IF(_calc!I12=0,"–",IF(_calc!AE12=0,IF(_calc!CS12&gt;0,"غير مجتازة",IF(AND(_calc!FG12&gt;0,TODAY()&gt;_calc!FG12),"متأخرة","مخططة")),IF(_calc!BA12=0,"منتهية",IF(_calc!BW12=0,"قاربت الانتهاء","مكتملة"))))))</f>
        <v>–</v>
      </c>
      <c r="M12" s="60" t="str">
        <f ca="1">IF(OR($A12="",M$6=""),"",IF($AB12="غادر","–",IF(_calc!J12=0,"–",IF(_calc!AF12=0,IF(_calc!CT12&gt;0,"غير مجتازة",IF(AND(_calc!FH12&gt;0,TODAY()&gt;_calc!FH12),"متأخرة","مخططة")),IF(_calc!BB12=0,"منتهية",IF(_calc!BX12=0,"قاربت الانتهاء","مكتملة"))))))</f>
        <v>–</v>
      </c>
      <c r="N12" s="60" t="str">
        <f ca="1">IF(OR($A12="",N$6=""),"",IF($AB12="غادر","–",IF(_calc!K12=0,"–",IF(_calc!AG12=0,IF(_calc!CU12&gt;0,"غير مجتازة",IF(AND(_calc!FI12&gt;0,TODAY()&gt;_calc!FI12),"متأخرة","مخططة")),IF(_calc!BC12=0,"منتهية",IF(_calc!BY12=0,"قاربت الانتهاء","مكتملة"))))))</f>
        <v>–</v>
      </c>
      <c r="O12" s="60" t="str">
        <f ca="1">IF(OR($A12="",O$6=""),"",IF($AB12="غادر","–",IF(_calc!L12=0,"–",IF(_calc!AH12=0,IF(_calc!CV12&gt;0,"غير مجتازة",IF(AND(_calc!FJ12&gt;0,TODAY()&gt;_calc!FJ12),"متأخرة","مخططة")),IF(_calc!BD12=0,"منتهية",IF(_calc!BZ12=0,"قاربت الانتهاء","مكتملة"))))))</f>
        <v>–</v>
      </c>
      <c r="P12" s="60" t="str">
        <f ca="1">IF(OR($A12="",P$6=""),"",IF($AB12="غادر","–",IF(_calc!M12=0,"–",IF(_calc!AI12=0,IF(_calc!CW12&gt;0,"غير مجتازة",IF(AND(_calc!FK12&gt;0,TODAY()&gt;_calc!FK12),"متأخرة","مخططة")),IF(_calc!BE12=0,"منتهية",IF(_calc!CA12=0,"قاربت الانتهاء","مكتملة"))))))</f>
        <v/>
      </c>
      <c r="Q12" s="60" t="str">
        <f ca="1">IF(OR($A12="",Q$6=""),"",IF($AB12="غادر","–",IF(_calc!N12=0,"–",IF(_calc!AJ12=0,IF(_calc!CX12&gt;0,"غير مجتازة",IF(AND(_calc!FL12&gt;0,TODAY()&gt;_calc!FL12),"متأخرة","مخططة")),IF(_calc!BF12=0,"منتهية",IF(_calc!CB12=0,"قاربت الانتهاء","مكتملة"))))))</f>
        <v/>
      </c>
      <c r="R12" s="60" t="str">
        <f ca="1">IF(OR($A12="",R$6=""),"",IF($AB12="غادر","–",IF(_calc!O12=0,"–",IF(_calc!AK12=0,IF(_calc!CY12&gt;0,"غير مجتازة",IF(AND(_calc!FM12&gt;0,TODAY()&gt;_calc!FM12),"متأخرة","مخططة")),IF(_calc!BG12=0,"منتهية",IF(_calc!CC12=0,"قاربت الانتهاء","مكتملة"))))))</f>
        <v/>
      </c>
      <c r="S12" s="60" t="str">
        <f ca="1">IF(OR($A12="",S$6=""),"",IF($AB12="غادر","–",IF(_calc!P12=0,"–",IF(_calc!AL12=0,IF(_calc!CZ12&gt;0,"غير مجتازة",IF(AND(_calc!FN12&gt;0,TODAY()&gt;_calc!FN12),"متأخرة","مخططة")),IF(_calc!BH12=0,"منتهية",IF(_calc!CD12=0,"قاربت الانتهاء","مكتملة"))))))</f>
        <v/>
      </c>
      <c r="T12" s="60" t="str">
        <f ca="1">IF(OR($A12="",T$6=""),"",IF($AB12="غادر","–",IF(_calc!Q12=0,"–",IF(_calc!AM12=0,IF(_calc!DA12&gt;0,"غير مجتازة",IF(AND(_calc!FO12&gt;0,TODAY()&gt;_calc!FO12),"متأخرة","مخططة")),IF(_calc!BI12=0,"منتهية",IF(_calc!CE12=0,"قاربت الانتهاء","مكتملة"))))))</f>
        <v/>
      </c>
      <c r="U12" s="60" t="str">
        <f ca="1">IF(OR($A12="",U$6=""),"",IF($AB12="غادر","–",IF(_calc!R12=0,"–",IF(_calc!AN12=0,IF(_calc!DB12&gt;0,"غير مجتازة",IF(AND(_calc!FP12&gt;0,TODAY()&gt;_calc!FP12),"متأخرة","مخططة")),IF(_calc!BJ12=0,"منتهية",IF(_calc!CF12=0,"قاربت الانتهاء","مكتملة"))))))</f>
        <v/>
      </c>
      <c r="V12" s="60" t="str">
        <f ca="1">IF(OR($A12="",V$6=""),"",IF($AB12="غادر","–",IF(_calc!S12=0,"–",IF(_calc!AO12=0,IF(_calc!DC12&gt;0,"غير مجتازة",IF(AND(_calc!FQ12&gt;0,TODAY()&gt;_calc!FQ12),"متأخرة","مخططة")),IF(_calc!BK12=0,"منتهية",IF(_calc!CG12=0,"قاربت الانتهاء","مكتملة"))))))</f>
        <v/>
      </c>
      <c r="W12" s="60" t="str">
        <f ca="1">IF(OR($A12="",W$6=""),"",IF($AB12="غادر","–",IF(_calc!T12=0,"–",IF(_calc!AP12=0,IF(_calc!DD12&gt;0,"غير مجتازة",IF(AND(_calc!FR12&gt;0,TODAY()&gt;_calc!FR12),"متأخرة","مخططة")),IF(_calc!BL12=0,"منتهية",IF(_calc!CH12=0,"قاربت الانتهاء","مكتملة"))))))</f>
        <v/>
      </c>
      <c r="X12" s="60" t="str">
        <f ca="1">IF(OR($A12="",X$6=""),"",IF($AB12="غادر","–",IF(_calc!U12=0,"–",IF(_calc!AQ12=0,IF(_calc!DE12&gt;0,"غير مجتازة",IF(AND(_calc!FS12&gt;0,TODAY()&gt;_calc!FS12),"متأخرة","مخططة")),IF(_calc!BM12=0,"منتهية",IF(_calc!CI12=0,"قاربت الانتهاء","مكتملة"))))))</f>
        <v/>
      </c>
      <c r="Y12" s="60" t="str">
        <f ca="1">IF(OR($A12="",Y$6=""),"",IF($AB12="غادر","–",IF(_calc!V12=0,"–",IF(_calc!AR12=0,IF(_calc!DF12&gt;0,"غير مجتازة",IF(AND(_calc!FT12&gt;0,TODAY()&gt;_calc!FT12),"متأخرة","مخططة")),IF(_calc!BN12=0,"منتهية",IF(_calc!CJ12=0,"قاربت الانتهاء","مكتملة"))))))</f>
        <v/>
      </c>
      <c r="Z12" s="60" t="str">
        <f ca="1">IF(OR($A12="",Z$6=""),"",IF($AB12="غادر","–",IF(_calc!W12=0,"–",IF(_calc!AS12=0,IF(_calc!DG12&gt;0,"غير مجتازة",IF(AND(_calc!FU12&gt;0,TODAY()&gt;_calc!FU12),"متأخرة","مخططة")),IF(_calc!BO12=0,"منتهية",IF(_calc!CK12=0,"قاربت الانتهاء","مكتملة"))))))</f>
        <v/>
      </c>
      <c r="AA12" s="60" t="str">
        <f ca="1">IF(OR($A12="",AA$6=""),"",IF($AB12="غادر","–",IF(_calc!X12=0,"–",IF(_calc!AT12=0,IF(_calc!DH12&gt;0,"غير مجتازة",IF(AND(_calc!FV12&gt;0,TODAY()&gt;_calc!FV12),"متأخرة","مخططة")),IF(_calc!BP12=0,"منتهية",IF(_calc!CL12=0,"قاربت الانتهاء","مكتملة"))))))</f>
        <v/>
      </c>
      <c r="AB12" t="str">
        <f>IF(الموظفون!$A10="","",الموظفون!$G10&amp;"")</f>
        <v>على رأس العمل</v>
      </c>
    </row>
    <row r="13" spans="1:28" ht="18" customHeight="1" x14ac:dyDescent="0.3">
      <c r="A13" s="31" t="str">
        <f>IF(الموظفون!$A11="","",الموظفون!$A11&amp;"")</f>
        <v>E006</v>
      </c>
      <c r="B13" s="32" t="str">
        <f>IF(الموظفون!$A11="","",الموظفون!$B11&amp;"")</f>
        <v>جون ماثيو</v>
      </c>
      <c r="C13" s="31" t="str">
        <f>IF(الموظفون!$A11="","",الموظفون!$C11&amp;"")</f>
        <v>الامتثال</v>
      </c>
      <c r="D13" s="31" t="str">
        <f>IF(الموظفون!$A11="","",الموظفون!$D11&amp;"")</f>
        <v>مسؤول الامتثال</v>
      </c>
      <c r="E13" s="35">
        <f t="shared" ca="1" si="1"/>
        <v>4</v>
      </c>
      <c r="F13" s="35">
        <f t="shared" ca="1" si="2"/>
        <v>4</v>
      </c>
      <c r="G13" s="59">
        <f t="shared" ca="1" si="3"/>
        <v>1</v>
      </c>
      <c r="H13" s="60" t="str">
        <f ca="1">IF(OR($A13="",H$6=""),"",IF($AB13="غادر","–",IF(_calc!E13=0,"–",IF(_calc!AA13=0,IF(_calc!CO13&gt;0,"غير مجتازة",IF(AND(_calc!FC13&gt;0,TODAY()&gt;_calc!FC13),"متأخرة","مخططة")),IF(_calc!AW13=0,"منتهية",IF(_calc!BS13=0,"قاربت الانتهاء","مكتملة"))))))</f>
        <v>مكتملة</v>
      </c>
      <c r="I13" s="60" t="str">
        <f ca="1">IF(OR($A13="",I$6=""),"",IF($AB13="غادر","–",IF(_calc!F13=0,"–",IF(_calc!AB13=0,IF(_calc!CP13&gt;0,"غير مجتازة",IF(AND(_calc!FD13&gt;0,TODAY()&gt;_calc!FD13),"متأخرة","مخططة")),IF(_calc!AX13=0,"منتهية",IF(_calc!BT13=0,"قاربت الانتهاء","مكتملة"))))))</f>
        <v>مكتملة</v>
      </c>
      <c r="J13" s="60" t="str">
        <f ca="1">IF(OR($A13="",J$6=""),"",IF($AB13="غادر","–",IF(_calc!G13=0,"–",IF(_calc!AC13=0,IF(_calc!CQ13&gt;0,"غير مجتازة",IF(AND(_calc!FE13&gt;0,TODAY()&gt;_calc!FE13),"متأخرة","مخططة")),IF(_calc!AY13=0,"منتهية",IF(_calc!BU13=0,"قاربت الانتهاء","مكتملة"))))))</f>
        <v>مكتملة</v>
      </c>
      <c r="K13" s="60" t="str">
        <f ca="1">IF(OR($A13="",K$6=""),"",IF($AB13="غادر","–",IF(_calc!H13=0,"–",IF(_calc!AD13=0,IF(_calc!CR13&gt;0,"غير مجتازة",IF(AND(_calc!FF13&gt;0,TODAY()&gt;_calc!FF13),"متأخرة","مخططة")),IF(_calc!AZ13=0,"منتهية",IF(_calc!BV13=0,"قاربت الانتهاء","مكتملة"))))))</f>
        <v>مكتملة</v>
      </c>
      <c r="L13" s="60" t="str">
        <f ca="1">IF(OR($A13="",L$6=""),"",IF($AB13="غادر","–",IF(_calc!I13=0,"–",IF(_calc!AE13=0,IF(_calc!CS13&gt;0,"غير مجتازة",IF(AND(_calc!FG13&gt;0,TODAY()&gt;_calc!FG13),"متأخرة","مخططة")),IF(_calc!BA13=0,"منتهية",IF(_calc!BW13=0,"قاربت الانتهاء","مكتملة"))))))</f>
        <v>–</v>
      </c>
      <c r="M13" s="60" t="str">
        <f ca="1">IF(OR($A13="",M$6=""),"",IF($AB13="غادر","–",IF(_calc!J13=0,"–",IF(_calc!AF13=0,IF(_calc!CT13&gt;0,"غير مجتازة",IF(AND(_calc!FH13&gt;0,TODAY()&gt;_calc!FH13),"متأخرة","مخططة")),IF(_calc!BB13=0,"منتهية",IF(_calc!BX13=0,"قاربت الانتهاء","مكتملة"))))))</f>
        <v>–</v>
      </c>
      <c r="N13" s="60" t="str">
        <f ca="1">IF(OR($A13="",N$6=""),"",IF($AB13="غادر","–",IF(_calc!K13=0,"–",IF(_calc!AG13=0,IF(_calc!CU13&gt;0,"غير مجتازة",IF(AND(_calc!FI13&gt;0,TODAY()&gt;_calc!FI13),"متأخرة","مخططة")),IF(_calc!BC13=0,"منتهية",IF(_calc!BY13=0,"قاربت الانتهاء","مكتملة"))))))</f>
        <v>–</v>
      </c>
      <c r="O13" s="60" t="str">
        <f ca="1">IF(OR($A13="",O$6=""),"",IF($AB13="غادر","–",IF(_calc!L13=0,"–",IF(_calc!AH13=0,IF(_calc!CV13&gt;0,"غير مجتازة",IF(AND(_calc!FJ13&gt;0,TODAY()&gt;_calc!FJ13),"متأخرة","مخططة")),IF(_calc!BD13=0,"منتهية",IF(_calc!BZ13=0,"قاربت الانتهاء","مكتملة"))))))</f>
        <v>–</v>
      </c>
      <c r="P13" s="60" t="str">
        <f ca="1">IF(OR($A13="",P$6=""),"",IF($AB13="غادر","–",IF(_calc!M13=0,"–",IF(_calc!AI13=0,IF(_calc!CW13&gt;0,"غير مجتازة",IF(AND(_calc!FK13&gt;0,TODAY()&gt;_calc!FK13),"متأخرة","مخططة")),IF(_calc!BE13=0,"منتهية",IF(_calc!CA13=0,"قاربت الانتهاء","مكتملة"))))))</f>
        <v/>
      </c>
      <c r="Q13" s="60" t="str">
        <f ca="1">IF(OR($A13="",Q$6=""),"",IF($AB13="غادر","–",IF(_calc!N13=0,"–",IF(_calc!AJ13=0,IF(_calc!CX13&gt;0,"غير مجتازة",IF(AND(_calc!FL13&gt;0,TODAY()&gt;_calc!FL13),"متأخرة","مخططة")),IF(_calc!BF13=0,"منتهية",IF(_calc!CB13=0,"قاربت الانتهاء","مكتملة"))))))</f>
        <v/>
      </c>
      <c r="R13" s="60" t="str">
        <f ca="1">IF(OR($A13="",R$6=""),"",IF($AB13="غادر","–",IF(_calc!O13=0,"–",IF(_calc!AK13=0,IF(_calc!CY13&gt;0,"غير مجتازة",IF(AND(_calc!FM13&gt;0,TODAY()&gt;_calc!FM13),"متأخرة","مخططة")),IF(_calc!BG13=0,"منتهية",IF(_calc!CC13=0,"قاربت الانتهاء","مكتملة"))))))</f>
        <v/>
      </c>
      <c r="S13" s="60" t="str">
        <f ca="1">IF(OR($A13="",S$6=""),"",IF($AB13="غادر","–",IF(_calc!P13=0,"–",IF(_calc!AL13=0,IF(_calc!CZ13&gt;0,"غير مجتازة",IF(AND(_calc!FN13&gt;0,TODAY()&gt;_calc!FN13),"متأخرة","مخططة")),IF(_calc!BH13=0,"منتهية",IF(_calc!CD13=0,"قاربت الانتهاء","مكتملة"))))))</f>
        <v/>
      </c>
      <c r="T13" s="60" t="str">
        <f ca="1">IF(OR($A13="",T$6=""),"",IF($AB13="غادر","–",IF(_calc!Q13=0,"–",IF(_calc!AM13=0,IF(_calc!DA13&gt;0,"غير مجتازة",IF(AND(_calc!FO13&gt;0,TODAY()&gt;_calc!FO13),"متأخرة","مخططة")),IF(_calc!BI13=0,"منتهية",IF(_calc!CE13=0,"قاربت الانتهاء","مكتملة"))))))</f>
        <v/>
      </c>
      <c r="U13" s="60" t="str">
        <f ca="1">IF(OR($A13="",U$6=""),"",IF($AB13="غادر","–",IF(_calc!R13=0,"–",IF(_calc!AN13=0,IF(_calc!DB13&gt;0,"غير مجتازة",IF(AND(_calc!FP13&gt;0,TODAY()&gt;_calc!FP13),"متأخرة","مخططة")),IF(_calc!BJ13=0,"منتهية",IF(_calc!CF13=0,"قاربت الانتهاء","مكتملة"))))))</f>
        <v/>
      </c>
      <c r="V13" s="60" t="str">
        <f ca="1">IF(OR($A13="",V$6=""),"",IF($AB13="غادر","–",IF(_calc!S13=0,"–",IF(_calc!AO13=0,IF(_calc!DC13&gt;0,"غير مجتازة",IF(AND(_calc!FQ13&gt;0,TODAY()&gt;_calc!FQ13),"متأخرة","مخططة")),IF(_calc!BK13=0,"منتهية",IF(_calc!CG13=0,"قاربت الانتهاء","مكتملة"))))))</f>
        <v/>
      </c>
      <c r="W13" s="60" t="str">
        <f ca="1">IF(OR($A13="",W$6=""),"",IF($AB13="غادر","–",IF(_calc!T13=0,"–",IF(_calc!AP13=0,IF(_calc!DD13&gt;0,"غير مجتازة",IF(AND(_calc!FR13&gt;0,TODAY()&gt;_calc!FR13),"متأخرة","مخططة")),IF(_calc!BL13=0,"منتهية",IF(_calc!CH13=0,"قاربت الانتهاء","مكتملة"))))))</f>
        <v/>
      </c>
      <c r="X13" s="60" t="str">
        <f ca="1">IF(OR($A13="",X$6=""),"",IF($AB13="غادر","–",IF(_calc!U13=0,"–",IF(_calc!AQ13=0,IF(_calc!DE13&gt;0,"غير مجتازة",IF(AND(_calc!FS13&gt;0,TODAY()&gt;_calc!FS13),"متأخرة","مخططة")),IF(_calc!BM13=0,"منتهية",IF(_calc!CI13=0,"قاربت الانتهاء","مكتملة"))))))</f>
        <v/>
      </c>
      <c r="Y13" s="60" t="str">
        <f ca="1">IF(OR($A13="",Y$6=""),"",IF($AB13="غادر","–",IF(_calc!V13=0,"–",IF(_calc!AR13=0,IF(_calc!DF13&gt;0,"غير مجتازة",IF(AND(_calc!FT13&gt;0,TODAY()&gt;_calc!FT13),"متأخرة","مخططة")),IF(_calc!BN13=0,"منتهية",IF(_calc!CJ13=0,"قاربت الانتهاء","مكتملة"))))))</f>
        <v/>
      </c>
      <c r="Z13" s="60" t="str">
        <f ca="1">IF(OR($A13="",Z$6=""),"",IF($AB13="غادر","–",IF(_calc!W13=0,"–",IF(_calc!AS13=0,IF(_calc!DG13&gt;0,"غير مجتازة",IF(AND(_calc!FU13&gt;0,TODAY()&gt;_calc!FU13),"متأخرة","مخططة")),IF(_calc!BO13=0,"منتهية",IF(_calc!CK13=0,"قاربت الانتهاء","مكتملة"))))))</f>
        <v/>
      </c>
      <c r="AA13" s="60" t="str">
        <f ca="1">IF(OR($A13="",AA$6=""),"",IF($AB13="غادر","–",IF(_calc!X13=0,"–",IF(_calc!AT13=0,IF(_calc!DH13&gt;0,"غير مجتازة",IF(AND(_calc!FV13&gt;0,TODAY()&gt;_calc!FV13),"متأخرة","مخططة")),IF(_calc!BP13=0,"منتهية",IF(_calc!CL13=0,"قاربت الانتهاء","مكتملة"))))))</f>
        <v/>
      </c>
      <c r="AB13" t="str">
        <f>IF(الموظفون!$A11="","",الموظفون!$G11&amp;"")</f>
        <v>على رأس العمل</v>
      </c>
    </row>
    <row r="14" spans="1:28" ht="18" customHeight="1" x14ac:dyDescent="0.3">
      <c r="A14" s="31" t="str">
        <f>IF(الموظفون!$A12="","",الموظفون!$A12&amp;"")</f>
        <v>E007</v>
      </c>
      <c r="B14" s="32" t="str">
        <f>IF(الموظفون!$A12="","",الموظفون!$B12&amp;"")</f>
        <v>مريم سعيد</v>
      </c>
      <c r="C14" s="31" t="str">
        <f>IF(الموظفون!$A12="","",الموظفون!$C12&amp;"")</f>
        <v>المبيعات</v>
      </c>
      <c r="D14" s="31" t="str">
        <f>IF(الموظفون!$A12="","",الموظفون!$D12&amp;"")</f>
        <v>موظفو الخطوط الأمامية</v>
      </c>
      <c r="E14" s="35">
        <f t="shared" ca="1" si="1"/>
        <v>4</v>
      </c>
      <c r="F14" s="35">
        <f t="shared" ca="1" si="2"/>
        <v>0</v>
      </c>
      <c r="G14" s="59">
        <f t="shared" ca="1" si="3"/>
        <v>0</v>
      </c>
      <c r="H14" s="60" t="str">
        <f ca="1">IF(OR($A14="",H$6=""),"",IF($AB14="غادر","–",IF(_calc!E14=0,"–",IF(_calc!AA14=0,IF(_calc!CO14&gt;0,"غير مجتازة",IF(AND(_calc!FC14&gt;0,TODAY()&gt;_calc!FC14),"متأخرة","مخططة")),IF(_calc!AW14=0,"منتهية",IF(_calc!BS14=0,"قاربت الانتهاء","مكتملة"))))))</f>
        <v>مخططة</v>
      </c>
      <c r="I14" s="60" t="str">
        <f ca="1">IF(OR($A14="",I$6=""),"",IF($AB14="غادر","–",IF(_calc!F14=0,"–",IF(_calc!AB14=0,IF(_calc!CP14&gt;0,"غير مجتازة",IF(AND(_calc!FD14&gt;0,TODAY()&gt;_calc!FD14),"متأخرة","مخططة")),IF(_calc!AX14=0,"منتهية",IF(_calc!BT14=0,"قاربت الانتهاء","مكتملة"))))))</f>
        <v>متأخرة</v>
      </c>
      <c r="J14" s="60" t="str">
        <f ca="1">IF(OR($A14="",J$6=""),"",IF($AB14="غادر","–",IF(_calc!G14=0,"–",IF(_calc!AC14=0,IF(_calc!CQ14&gt;0,"غير مجتازة",IF(AND(_calc!FE14&gt;0,TODAY()&gt;_calc!FE14),"متأخرة","مخططة")),IF(_calc!AY14=0,"منتهية",IF(_calc!BU14=0,"قاربت الانتهاء","مكتملة"))))))</f>
        <v>مخططة</v>
      </c>
      <c r="K14" s="60" t="str">
        <f ca="1">IF(OR($A14="",K$6=""),"",IF($AB14="غادر","–",IF(_calc!H14=0,"–",IF(_calc!AD14=0,IF(_calc!CR14&gt;0,"غير مجتازة",IF(AND(_calc!FF14&gt;0,TODAY()&gt;_calc!FF14),"متأخرة","مخططة")),IF(_calc!AZ14=0,"منتهية",IF(_calc!BV14=0,"قاربت الانتهاء","مكتملة"))))))</f>
        <v>مخططة</v>
      </c>
      <c r="L14" s="60" t="str">
        <f ca="1">IF(OR($A14="",L$6=""),"",IF($AB14="غادر","–",IF(_calc!I14=0,"–",IF(_calc!AE14=0,IF(_calc!CS14&gt;0,"غير مجتازة",IF(AND(_calc!FG14&gt;0,TODAY()&gt;_calc!FG14),"متأخرة","مخططة")),IF(_calc!BA14=0,"منتهية",IF(_calc!BW14=0,"قاربت الانتهاء","مكتملة"))))))</f>
        <v>–</v>
      </c>
      <c r="M14" s="60" t="str">
        <f ca="1">IF(OR($A14="",M$6=""),"",IF($AB14="غادر","–",IF(_calc!J14=0,"–",IF(_calc!AF14=0,IF(_calc!CT14&gt;0,"غير مجتازة",IF(AND(_calc!FH14&gt;0,TODAY()&gt;_calc!FH14),"متأخرة","مخططة")),IF(_calc!BB14=0,"منتهية",IF(_calc!BX14=0,"قاربت الانتهاء","مكتملة"))))))</f>
        <v>–</v>
      </c>
      <c r="N14" s="60" t="str">
        <f ca="1">IF(OR($A14="",N$6=""),"",IF($AB14="غادر","–",IF(_calc!K14=0,"–",IF(_calc!AG14=0,IF(_calc!CU14&gt;0,"غير مجتازة",IF(AND(_calc!FI14&gt;0,TODAY()&gt;_calc!FI14),"متأخرة","مخططة")),IF(_calc!BC14=0,"منتهية",IF(_calc!BY14=0,"قاربت الانتهاء","مكتملة"))))))</f>
        <v>–</v>
      </c>
      <c r="O14" s="60" t="str">
        <f ca="1">IF(OR($A14="",O$6=""),"",IF($AB14="غادر","–",IF(_calc!L14=0,"–",IF(_calc!AH14=0,IF(_calc!CV14&gt;0,"غير مجتازة",IF(AND(_calc!FJ14&gt;0,TODAY()&gt;_calc!FJ14),"متأخرة","مخططة")),IF(_calc!BD14=0,"منتهية",IF(_calc!BZ14=0,"قاربت الانتهاء","مكتملة"))))))</f>
        <v>–</v>
      </c>
      <c r="P14" s="60" t="str">
        <f ca="1">IF(OR($A14="",P$6=""),"",IF($AB14="غادر","–",IF(_calc!M14=0,"–",IF(_calc!AI14=0,IF(_calc!CW14&gt;0,"غير مجتازة",IF(AND(_calc!FK14&gt;0,TODAY()&gt;_calc!FK14),"متأخرة","مخططة")),IF(_calc!BE14=0,"منتهية",IF(_calc!CA14=0,"قاربت الانتهاء","مكتملة"))))))</f>
        <v/>
      </c>
      <c r="Q14" s="60" t="str">
        <f ca="1">IF(OR($A14="",Q$6=""),"",IF($AB14="غادر","–",IF(_calc!N14=0,"–",IF(_calc!AJ14=0,IF(_calc!CX14&gt;0,"غير مجتازة",IF(AND(_calc!FL14&gt;0,TODAY()&gt;_calc!FL14),"متأخرة","مخططة")),IF(_calc!BF14=0,"منتهية",IF(_calc!CB14=0,"قاربت الانتهاء","مكتملة"))))))</f>
        <v/>
      </c>
      <c r="R14" s="60" t="str">
        <f ca="1">IF(OR($A14="",R$6=""),"",IF($AB14="غادر","–",IF(_calc!O14=0,"–",IF(_calc!AK14=0,IF(_calc!CY14&gt;0,"غير مجتازة",IF(AND(_calc!FM14&gt;0,TODAY()&gt;_calc!FM14),"متأخرة","مخططة")),IF(_calc!BG14=0,"منتهية",IF(_calc!CC14=0,"قاربت الانتهاء","مكتملة"))))))</f>
        <v/>
      </c>
      <c r="S14" s="60" t="str">
        <f ca="1">IF(OR($A14="",S$6=""),"",IF($AB14="غادر","–",IF(_calc!P14=0,"–",IF(_calc!AL14=0,IF(_calc!CZ14&gt;0,"غير مجتازة",IF(AND(_calc!FN14&gt;0,TODAY()&gt;_calc!FN14),"متأخرة","مخططة")),IF(_calc!BH14=0,"منتهية",IF(_calc!CD14=0,"قاربت الانتهاء","مكتملة"))))))</f>
        <v/>
      </c>
      <c r="T14" s="60" t="str">
        <f ca="1">IF(OR($A14="",T$6=""),"",IF($AB14="غادر","–",IF(_calc!Q14=0,"–",IF(_calc!AM14=0,IF(_calc!DA14&gt;0,"غير مجتازة",IF(AND(_calc!FO14&gt;0,TODAY()&gt;_calc!FO14),"متأخرة","مخططة")),IF(_calc!BI14=0,"منتهية",IF(_calc!CE14=0,"قاربت الانتهاء","مكتملة"))))))</f>
        <v/>
      </c>
      <c r="U14" s="60" t="str">
        <f ca="1">IF(OR($A14="",U$6=""),"",IF($AB14="غادر","–",IF(_calc!R14=0,"–",IF(_calc!AN14=0,IF(_calc!DB14&gt;0,"غير مجتازة",IF(AND(_calc!FP14&gt;0,TODAY()&gt;_calc!FP14),"متأخرة","مخططة")),IF(_calc!BJ14=0,"منتهية",IF(_calc!CF14=0,"قاربت الانتهاء","مكتملة"))))))</f>
        <v/>
      </c>
      <c r="V14" s="60" t="str">
        <f ca="1">IF(OR($A14="",V$6=""),"",IF($AB14="غادر","–",IF(_calc!S14=0,"–",IF(_calc!AO14=0,IF(_calc!DC14&gt;0,"غير مجتازة",IF(AND(_calc!FQ14&gt;0,TODAY()&gt;_calc!FQ14),"متأخرة","مخططة")),IF(_calc!BK14=0,"منتهية",IF(_calc!CG14=0,"قاربت الانتهاء","مكتملة"))))))</f>
        <v/>
      </c>
      <c r="W14" s="60" t="str">
        <f ca="1">IF(OR($A14="",W$6=""),"",IF($AB14="غادر","–",IF(_calc!T14=0,"–",IF(_calc!AP14=0,IF(_calc!DD14&gt;0,"غير مجتازة",IF(AND(_calc!FR14&gt;0,TODAY()&gt;_calc!FR14),"متأخرة","مخططة")),IF(_calc!BL14=0,"منتهية",IF(_calc!CH14=0,"قاربت الانتهاء","مكتملة"))))))</f>
        <v/>
      </c>
      <c r="X14" s="60" t="str">
        <f ca="1">IF(OR($A14="",X$6=""),"",IF($AB14="غادر","–",IF(_calc!U14=0,"–",IF(_calc!AQ14=0,IF(_calc!DE14&gt;0,"غير مجتازة",IF(AND(_calc!FS14&gt;0,TODAY()&gt;_calc!FS14),"متأخرة","مخططة")),IF(_calc!BM14=0,"منتهية",IF(_calc!CI14=0,"قاربت الانتهاء","مكتملة"))))))</f>
        <v/>
      </c>
      <c r="Y14" s="60" t="str">
        <f ca="1">IF(OR($A14="",Y$6=""),"",IF($AB14="غادر","–",IF(_calc!V14=0,"–",IF(_calc!AR14=0,IF(_calc!DF14&gt;0,"غير مجتازة",IF(AND(_calc!FT14&gt;0,TODAY()&gt;_calc!FT14),"متأخرة","مخططة")),IF(_calc!BN14=0,"منتهية",IF(_calc!CJ14=0,"قاربت الانتهاء","مكتملة"))))))</f>
        <v/>
      </c>
      <c r="Z14" s="60" t="str">
        <f ca="1">IF(OR($A14="",Z$6=""),"",IF($AB14="غادر","–",IF(_calc!W14=0,"–",IF(_calc!AS14=0,IF(_calc!DG14&gt;0,"غير مجتازة",IF(AND(_calc!FU14&gt;0,TODAY()&gt;_calc!FU14),"متأخرة","مخططة")),IF(_calc!BO14=0,"منتهية",IF(_calc!CK14=0,"قاربت الانتهاء","مكتملة"))))))</f>
        <v/>
      </c>
      <c r="AA14" s="60" t="str">
        <f ca="1">IF(OR($A14="",AA$6=""),"",IF($AB14="غادر","–",IF(_calc!X14=0,"–",IF(_calc!AT14=0,IF(_calc!DH14&gt;0,"غير مجتازة",IF(AND(_calc!FV14&gt;0,TODAY()&gt;_calc!FV14),"متأخرة","مخططة")),IF(_calc!BP14=0,"منتهية",IF(_calc!CL14=0,"قاربت الانتهاء","مكتملة"))))))</f>
        <v/>
      </c>
      <c r="AB14" t="str">
        <f>IF(الموظفون!$A12="","",الموظفون!$G12&amp;"")</f>
        <v>على رأس العمل</v>
      </c>
    </row>
    <row r="15" spans="1:28" ht="18" customHeight="1" x14ac:dyDescent="0.3">
      <c r="A15" s="31" t="str">
        <f>IF(الموظفون!$A13="","",الموظفون!$A13&amp;"")</f>
        <v>E008</v>
      </c>
      <c r="B15" s="32" t="str">
        <f>IF(الموظفون!$A13="","",الموظفون!$B13&amp;"")</f>
        <v>أحمد يوسف</v>
      </c>
      <c r="C15" s="31" t="str">
        <f>IF(الموظفون!$A13="","",الموظفون!$C13&amp;"")</f>
        <v>المستودع</v>
      </c>
      <c r="D15" s="31" t="str">
        <f>IF(الموظفون!$A13="","",الموظفون!$D13&amp;"")</f>
        <v>المستودع</v>
      </c>
      <c r="E15" s="35">
        <f t="shared" ca="1" si="1"/>
        <v>5</v>
      </c>
      <c r="F15" s="35">
        <f t="shared" ca="1" si="2"/>
        <v>5</v>
      </c>
      <c r="G15" s="59">
        <f t="shared" ca="1" si="3"/>
        <v>1</v>
      </c>
      <c r="H15" s="60" t="str">
        <f ca="1">IF(OR($A15="",H$6=""),"",IF($AB15="غادر","–",IF(_calc!E15=0,"–",IF(_calc!AA15=0,IF(_calc!CO15&gt;0,"غير مجتازة",IF(AND(_calc!FC15&gt;0,TODAY()&gt;_calc!FC15),"متأخرة","مخططة")),IF(_calc!AW15=0,"منتهية",IF(_calc!BS15=0,"قاربت الانتهاء","مكتملة"))))))</f>
        <v>–</v>
      </c>
      <c r="I15" s="60" t="str">
        <f ca="1">IF(OR($A15="",I$6=""),"",IF($AB15="غادر","–",IF(_calc!F15=0,"–",IF(_calc!AB15=0,IF(_calc!CP15&gt;0,"غير مجتازة",IF(AND(_calc!FD15&gt;0,TODAY()&gt;_calc!FD15),"متأخرة","مخططة")),IF(_calc!AX15=0,"منتهية",IF(_calc!BT15=0,"قاربت الانتهاء","مكتملة"))))))</f>
        <v>مكتملة</v>
      </c>
      <c r="J15" s="60" t="str">
        <f ca="1">IF(OR($A15="",J$6=""),"",IF($AB15="غادر","–",IF(_calc!G15=0,"–",IF(_calc!AC15=0,IF(_calc!CQ15&gt;0,"غير مجتازة",IF(AND(_calc!FE15&gt;0,TODAY()&gt;_calc!FE15),"متأخرة","مخططة")),IF(_calc!AY15=0,"منتهية",IF(_calc!BU15=0,"قاربت الانتهاء","مكتملة"))))))</f>
        <v>مكتملة</v>
      </c>
      <c r="K15" s="60" t="str">
        <f ca="1">IF(OR($A15="",K$6=""),"",IF($AB15="غادر","–",IF(_calc!H15=0,"–",IF(_calc!AD15=0,IF(_calc!CR15&gt;0,"غير مجتازة",IF(AND(_calc!FF15&gt;0,TODAY()&gt;_calc!FF15),"متأخرة","مخططة")),IF(_calc!AZ15=0,"منتهية",IF(_calc!BV15=0,"قاربت الانتهاء","مكتملة"))))))</f>
        <v>مكتملة</v>
      </c>
      <c r="L15" s="60" t="str">
        <f ca="1">IF(OR($A15="",L$6=""),"",IF($AB15="غادر","–",IF(_calc!I15=0,"–",IF(_calc!AE15=0,IF(_calc!CS15&gt;0,"غير مجتازة",IF(AND(_calc!FG15&gt;0,TODAY()&gt;_calc!FG15),"متأخرة","مخططة")),IF(_calc!BA15=0,"منتهية",IF(_calc!BW15=0,"قاربت الانتهاء","مكتملة"))))))</f>
        <v>–</v>
      </c>
      <c r="M15" s="60" t="str">
        <f ca="1">IF(OR($A15="",M$6=""),"",IF($AB15="غادر","–",IF(_calc!J15=0,"–",IF(_calc!AF15=0,IF(_calc!CT15&gt;0,"غير مجتازة",IF(AND(_calc!FH15&gt;0,TODAY()&gt;_calc!FH15),"متأخرة","مخططة")),IF(_calc!BB15=0,"منتهية",IF(_calc!BX15=0,"قاربت الانتهاء","مكتملة"))))))</f>
        <v>–</v>
      </c>
      <c r="N15" s="60" t="str">
        <f ca="1">IF(OR($A15="",N$6=""),"",IF($AB15="غادر","–",IF(_calc!K15=0,"–",IF(_calc!AG15=0,IF(_calc!CU15&gt;0,"غير مجتازة",IF(AND(_calc!FI15&gt;0,TODAY()&gt;_calc!FI15),"متأخرة","مخططة")),IF(_calc!BC15=0,"منتهية",IF(_calc!BY15=0,"قاربت الانتهاء","مكتملة"))))))</f>
        <v>قاربت الانتهاء</v>
      </c>
      <c r="O15" s="60" t="str">
        <f ca="1">IF(OR($A15="",O$6=""),"",IF($AB15="غادر","–",IF(_calc!L15=0,"–",IF(_calc!AH15=0,IF(_calc!CV15&gt;0,"غير مجتازة",IF(AND(_calc!FJ15&gt;0,TODAY()&gt;_calc!FJ15),"متأخرة","مخططة")),IF(_calc!BD15=0,"منتهية",IF(_calc!BZ15=0,"قاربت الانتهاء","مكتملة"))))))</f>
        <v>مكتملة</v>
      </c>
      <c r="P15" s="60" t="str">
        <f ca="1">IF(OR($A15="",P$6=""),"",IF($AB15="غادر","–",IF(_calc!M15=0,"–",IF(_calc!AI15=0,IF(_calc!CW15&gt;0,"غير مجتازة",IF(AND(_calc!FK15&gt;0,TODAY()&gt;_calc!FK15),"متأخرة","مخططة")),IF(_calc!BE15=0,"منتهية",IF(_calc!CA15=0,"قاربت الانتهاء","مكتملة"))))))</f>
        <v/>
      </c>
      <c r="Q15" s="60" t="str">
        <f ca="1">IF(OR($A15="",Q$6=""),"",IF($AB15="غادر","–",IF(_calc!N15=0,"–",IF(_calc!AJ15=0,IF(_calc!CX15&gt;0,"غير مجتازة",IF(AND(_calc!FL15&gt;0,TODAY()&gt;_calc!FL15),"متأخرة","مخططة")),IF(_calc!BF15=0,"منتهية",IF(_calc!CB15=0,"قاربت الانتهاء","مكتملة"))))))</f>
        <v/>
      </c>
      <c r="R15" s="60" t="str">
        <f ca="1">IF(OR($A15="",R$6=""),"",IF($AB15="غادر","–",IF(_calc!O15=0,"–",IF(_calc!AK15=0,IF(_calc!CY15&gt;0,"غير مجتازة",IF(AND(_calc!FM15&gt;0,TODAY()&gt;_calc!FM15),"متأخرة","مخططة")),IF(_calc!BG15=0,"منتهية",IF(_calc!CC15=0,"قاربت الانتهاء","مكتملة"))))))</f>
        <v/>
      </c>
      <c r="S15" s="60" t="str">
        <f ca="1">IF(OR($A15="",S$6=""),"",IF($AB15="غادر","–",IF(_calc!P15=0,"–",IF(_calc!AL15=0,IF(_calc!CZ15&gt;0,"غير مجتازة",IF(AND(_calc!FN15&gt;0,TODAY()&gt;_calc!FN15),"متأخرة","مخططة")),IF(_calc!BH15=0,"منتهية",IF(_calc!CD15=0,"قاربت الانتهاء","مكتملة"))))))</f>
        <v/>
      </c>
      <c r="T15" s="60" t="str">
        <f ca="1">IF(OR($A15="",T$6=""),"",IF($AB15="غادر","–",IF(_calc!Q15=0,"–",IF(_calc!AM15=0,IF(_calc!DA15&gt;0,"غير مجتازة",IF(AND(_calc!FO15&gt;0,TODAY()&gt;_calc!FO15),"متأخرة","مخططة")),IF(_calc!BI15=0,"منتهية",IF(_calc!CE15=0,"قاربت الانتهاء","مكتملة"))))))</f>
        <v/>
      </c>
      <c r="U15" s="60" t="str">
        <f ca="1">IF(OR($A15="",U$6=""),"",IF($AB15="غادر","–",IF(_calc!R15=0,"–",IF(_calc!AN15=0,IF(_calc!DB15&gt;0,"غير مجتازة",IF(AND(_calc!FP15&gt;0,TODAY()&gt;_calc!FP15),"متأخرة","مخططة")),IF(_calc!BJ15=0,"منتهية",IF(_calc!CF15=0,"قاربت الانتهاء","مكتملة"))))))</f>
        <v/>
      </c>
      <c r="V15" s="60" t="str">
        <f ca="1">IF(OR($A15="",V$6=""),"",IF($AB15="غادر","–",IF(_calc!S15=0,"–",IF(_calc!AO15=0,IF(_calc!DC15&gt;0,"غير مجتازة",IF(AND(_calc!FQ15&gt;0,TODAY()&gt;_calc!FQ15),"متأخرة","مخططة")),IF(_calc!BK15=0,"منتهية",IF(_calc!CG15=0,"قاربت الانتهاء","مكتملة"))))))</f>
        <v/>
      </c>
      <c r="W15" s="60" t="str">
        <f ca="1">IF(OR($A15="",W$6=""),"",IF($AB15="غادر","–",IF(_calc!T15=0,"–",IF(_calc!AP15=0,IF(_calc!DD15&gt;0,"غير مجتازة",IF(AND(_calc!FR15&gt;0,TODAY()&gt;_calc!FR15),"متأخرة","مخططة")),IF(_calc!BL15=0,"منتهية",IF(_calc!CH15=0,"قاربت الانتهاء","مكتملة"))))))</f>
        <v/>
      </c>
      <c r="X15" s="60" t="str">
        <f ca="1">IF(OR($A15="",X$6=""),"",IF($AB15="غادر","–",IF(_calc!U15=0,"–",IF(_calc!AQ15=0,IF(_calc!DE15&gt;0,"غير مجتازة",IF(AND(_calc!FS15&gt;0,TODAY()&gt;_calc!FS15),"متأخرة","مخططة")),IF(_calc!BM15=0,"منتهية",IF(_calc!CI15=0,"قاربت الانتهاء","مكتملة"))))))</f>
        <v/>
      </c>
      <c r="Y15" s="60" t="str">
        <f ca="1">IF(OR($A15="",Y$6=""),"",IF($AB15="غادر","–",IF(_calc!V15=0,"–",IF(_calc!AR15=0,IF(_calc!DF15&gt;0,"غير مجتازة",IF(AND(_calc!FT15&gt;0,TODAY()&gt;_calc!FT15),"متأخرة","مخططة")),IF(_calc!BN15=0,"منتهية",IF(_calc!CJ15=0,"قاربت الانتهاء","مكتملة"))))))</f>
        <v/>
      </c>
      <c r="Z15" s="60" t="str">
        <f ca="1">IF(OR($A15="",Z$6=""),"",IF($AB15="غادر","–",IF(_calc!W15=0,"–",IF(_calc!AS15=0,IF(_calc!DG15&gt;0,"غير مجتازة",IF(AND(_calc!FU15&gt;0,TODAY()&gt;_calc!FU15),"متأخرة","مخططة")),IF(_calc!BO15=0,"منتهية",IF(_calc!CK15=0,"قاربت الانتهاء","مكتملة"))))))</f>
        <v/>
      </c>
      <c r="AA15" s="60" t="str">
        <f ca="1">IF(OR($A15="",AA$6=""),"",IF($AB15="غادر","–",IF(_calc!X15=0,"–",IF(_calc!AT15=0,IF(_calc!DH15&gt;0,"غير مجتازة",IF(AND(_calc!FV15&gt;0,TODAY()&gt;_calc!FV15),"متأخرة","مخططة")),IF(_calc!BP15=0,"منتهية",IF(_calc!CL15=0,"قاربت الانتهاء","مكتملة"))))))</f>
        <v/>
      </c>
      <c r="AB15" t="str">
        <f>IF(الموظفون!$A13="","",الموظفون!$G13&amp;"")</f>
        <v>على رأس العمل</v>
      </c>
    </row>
    <row r="16" spans="1:28" ht="18" customHeight="1" x14ac:dyDescent="0.3">
      <c r="A16" s="31" t="str">
        <f>IF(الموظفون!$A14="","",الموظفون!$A14&amp;"")</f>
        <v>E009</v>
      </c>
      <c r="B16" s="32" t="str">
        <f>IF(الموظفون!$A14="","",الموظفون!$B14&amp;"")</f>
        <v>غريس ديلا كروز</v>
      </c>
      <c r="C16" s="31" t="str">
        <f>IF(الموظفون!$A14="","",الموظفون!$C14&amp;"")</f>
        <v>المالية</v>
      </c>
      <c r="D16" s="31" t="str">
        <f>IF(الموظفون!$A14="","",الموظفون!$D14&amp;"")</f>
        <v>المالية</v>
      </c>
      <c r="E16" s="35">
        <f t="shared" ca="1" si="1"/>
        <v>4</v>
      </c>
      <c r="F16" s="35">
        <f t="shared" ca="1" si="2"/>
        <v>0</v>
      </c>
      <c r="G16" s="59">
        <f t="shared" ca="1" si="3"/>
        <v>0</v>
      </c>
      <c r="H16" s="60" t="str">
        <f ca="1">IF(OR($A16="",H$6=""),"",IF($AB16="غادر","–",IF(_calc!E16=0,"–",IF(_calc!AA16=0,IF(_calc!CO16&gt;0,"غير مجتازة",IF(AND(_calc!FC16&gt;0,TODAY()&gt;_calc!FC16),"متأخرة","مخططة")),IF(_calc!AW16=0,"منتهية",IF(_calc!BS16=0,"قاربت الانتهاء","مكتملة"))))))</f>
        <v>مخططة</v>
      </c>
      <c r="I16" s="60" t="str">
        <f ca="1">IF(OR($A16="",I$6=""),"",IF($AB16="غادر","–",IF(_calc!F16=0,"–",IF(_calc!AB16=0,IF(_calc!CP16&gt;0,"غير مجتازة",IF(AND(_calc!FD16&gt;0,TODAY()&gt;_calc!FD16),"متأخرة","مخططة")),IF(_calc!AX16=0,"منتهية",IF(_calc!BT16=0,"قاربت الانتهاء","مكتملة"))))))</f>
        <v>مخططة</v>
      </c>
      <c r="J16" s="60" t="str">
        <f ca="1">IF(OR($A16="",J$6=""),"",IF($AB16="غادر","–",IF(_calc!G16=0,"–",IF(_calc!AC16=0,IF(_calc!CQ16&gt;0,"غير مجتازة",IF(AND(_calc!FE16&gt;0,TODAY()&gt;_calc!FE16),"متأخرة","مخططة")),IF(_calc!AY16=0,"منتهية",IF(_calc!BU16=0,"قاربت الانتهاء","مكتملة"))))))</f>
        <v>مخططة</v>
      </c>
      <c r="K16" s="60" t="str">
        <f ca="1">IF(OR($A16="",K$6=""),"",IF($AB16="غادر","–",IF(_calc!H16=0,"–",IF(_calc!AD16=0,IF(_calc!CR16&gt;0,"غير مجتازة",IF(AND(_calc!FF16&gt;0,TODAY()&gt;_calc!FF16),"متأخرة","مخططة")),IF(_calc!AZ16=0,"منتهية",IF(_calc!BV16=0,"قاربت الانتهاء","مكتملة"))))))</f>
        <v>مخططة</v>
      </c>
      <c r="L16" s="60" t="str">
        <f ca="1">IF(OR($A16="",L$6=""),"",IF($AB16="غادر","–",IF(_calc!I16=0,"–",IF(_calc!AE16=0,IF(_calc!CS16&gt;0,"غير مجتازة",IF(AND(_calc!FG16&gt;0,TODAY()&gt;_calc!FG16),"متأخرة","مخططة")),IF(_calc!BA16=0,"منتهية",IF(_calc!BW16=0,"قاربت الانتهاء","مكتملة"))))))</f>
        <v>–</v>
      </c>
      <c r="M16" s="60" t="str">
        <f ca="1">IF(OR($A16="",M$6=""),"",IF($AB16="غادر","–",IF(_calc!J16=0,"–",IF(_calc!AF16=0,IF(_calc!CT16&gt;0,"غير مجتازة",IF(AND(_calc!FH16&gt;0,TODAY()&gt;_calc!FH16),"متأخرة","مخططة")),IF(_calc!BB16=0,"منتهية",IF(_calc!BX16=0,"قاربت الانتهاء","مكتملة"))))))</f>
        <v>–</v>
      </c>
      <c r="N16" s="60" t="str">
        <f ca="1">IF(OR($A16="",N$6=""),"",IF($AB16="غادر","–",IF(_calc!K16=0,"–",IF(_calc!AG16=0,IF(_calc!CU16&gt;0,"غير مجتازة",IF(AND(_calc!FI16&gt;0,TODAY()&gt;_calc!FI16),"متأخرة","مخططة")),IF(_calc!BC16=0,"منتهية",IF(_calc!BY16=0,"قاربت الانتهاء","مكتملة"))))))</f>
        <v>–</v>
      </c>
      <c r="O16" s="60" t="str">
        <f ca="1">IF(OR($A16="",O$6=""),"",IF($AB16="غادر","–",IF(_calc!L16=0,"–",IF(_calc!AH16=0,IF(_calc!CV16&gt;0,"غير مجتازة",IF(AND(_calc!FJ16&gt;0,TODAY()&gt;_calc!FJ16),"متأخرة","مخططة")),IF(_calc!BD16=0,"منتهية",IF(_calc!BZ16=0,"قاربت الانتهاء","مكتملة"))))))</f>
        <v>–</v>
      </c>
      <c r="P16" s="60" t="str">
        <f ca="1">IF(OR($A16="",P$6=""),"",IF($AB16="غادر","–",IF(_calc!M16=0,"–",IF(_calc!AI16=0,IF(_calc!CW16&gt;0,"غير مجتازة",IF(AND(_calc!FK16&gt;0,TODAY()&gt;_calc!FK16),"متأخرة","مخططة")),IF(_calc!BE16=0,"منتهية",IF(_calc!CA16=0,"قاربت الانتهاء","مكتملة"))))))</f>
        <v/>
      </c>
      <c r="Q16" s="60" t="str">
        <f ca="1">IF(OR($A16="",Q$6=""),"",IF($AB16="غادر","–",IF(_calc!N16=0,"–",IF(_calc!AJ16=0,IF(_calc!CX16&gt;0,"غير مجتازة",IF(AND(_calc!FL16&gt;0,TODAY()&gt;_calc!FL16),"متأخرة","مخططة")),IF(_calc!BF16=0,"منتهية",IF(_calc!CB16=0,"قاربت الانتهاء","مكتملة"))))))</f>
        <v/>
      </c>
      <c r="R16" s="60" t="str">
        <f ca="1">IF(OR($A16="",R$6=""),"",IF($AB16="غادر","–",IF(_calc!O16=0,"–",IF(_calc!AK16=0,IF(_calc!CY16&gt;0,"غير مجتازة",IF(AND(_calc!FM16&gt;0,TODAY()&gt;_calc!FM16),"متأخرة","مخططة")),IF(_calc!BG16=0,"منتهية",IF(_calc!CC16=0,"قاربت الانتهاء","مكتملة"))))))</f>
        <v/>
      </c>
      <c r="S16" s="60" t="str">
        <f ca="1">IF(OR($A16="",S$6=""),"",IF($AB16="غادر","–",IF(_calc!P16=0,"–",IF(_calc!AL16=0,IF(_calc!CZ16&gt;0,"غير مجتازة",IF(AND(_calc!FN16&gt;0,TODAY()&gt;_calc!FN16),"متأخرة","مخططة")),IF(_calc!BH16=0,"منتهية",IF(_calc!CD16=0,"قاربت الانتهاء","مكتملة"))))))</f>
        <v/>
      </c>
      <c r="T16" s="60" t="str">
        <f ca="1">IF(OR($A16="",T$6=""),"",IF($AB16="غادر","–",IF(_calc!Q16=0,"–",IF(_calc!AM16=0,IF(_calc!DA16&gt;0,"غير مجتازة",IF(AND(_calc!FO16&gt;0,TODAY()&gt;_calc!FO16),"متأخرة","مخططة")),IF(_calc!BI16=0,"منتهية",IF(_calc!CE16=0,"قاربت الانتهاء","مكتملة"))))))</f>
        <v/>
      </c>
      <c r="U16" s="60" t="str">
        <f ca="1">IF(OR($A16="",U$6=""),"",IF($AB16="غادر","–",IF(_calc!R16=0,"–",IF(_calc!AN16=0,IF(_calc!DB16&gt;0,"غير مجتازة",IF(AND(_calc!FP16&gt;0,TODAY()&gt;_calc!FP16),"متأخرة","مخططة")),IF(_calc!BJ16=0,"منتهية",IF(_calc!CF16=0,"قاربت الانتهاء","مكتملة"))))))</f>
        <v/>
      </c>
      <c r="V16" s="60" t="str">
        <f ca="1">IF(OR($A16="",V$6=""),"",IF($AB16="غادر","–",IF(_calc!S16=0,"–",IF(_calc!AO16=0,IF(_calc!DC16&gt;0,"غير مجتازة",IF(AND(_calc!FQ16&gt;0,TODAY()&gt;_calc!FQ16),"متأخرة","مخططة")),IF(_calc!BK16=0,"منتهية",IF(_calc!CG16=0,"قاربت الانتهاء","مكتملة"))))))</f>
        <v/>
      </c>
      <c r="W16" s="60" t="str">
        <f ca="1">IF(OR($A16="",W$6=""),"",IF($AB16="غادر","–",IF(_calc!T16=0,"–",IF(_calc!AP16=0,IF(_calc!DD16&gt;0,"غير مجتازة",IF(AND(_calc!FR16&gt;0,TODAY()&gt;_calc!FR16),"متأخرة","مخططة")),IF(_calc!BL16=0,"منتهية",IF(_calc!CH16=0,"قاربت الانتهاء","مكتملة"))))))</f>
        <v/>
      </c>
      <c r="X16" s="60" t="str">
        <f ca="1">IF(OR($A16="",X$6=""),"",IF($AB16="غادر","–",IF(_calc!U16=0,"–",IF(_calc!AQ16=0,IF(_calc!DE16&gt;0,"غير مجتازة",IF(AND(_calc!FS16&gt;0,TODAY()&gt;_calc!FS16),"متأخرة","مخططة")),IF(_calc!BM16=0,"منتهية",IF(_calc!CI16=0,"قاربت الانتهاء","مكتملة"))))))</f>
        <v/>
      </c>
      <c r="Y16" s="60" t="str">
        <f ca="1">IF(OR($A16="",Y$6=""),"",IF($AB16="غادر","–",IF(_calc!V16=0,"–",IF(_calc!AR16=0,IF(_calc!DF16&gt;0,"غير مجتازة",IF(AND(_calc!FT16&gt;0,TODAY()&gt;_calc!FT16),"متأخرة","مخططة")),IF(_calc!BN16=0,"منتهية",IF(_calc!CJ16=0,"قاربت الانتهاء","مكتملة"))))))</f>
        <v/>
      </c>
      <c r="Z16" s="60" t="str">
        <f ca="1">IF(OR($A16="",Z$6=""),"",IF($AB16="غادر","–",IF(_calc!W16=0,"–",IF(_calc!AS16=0,IF(_calc!DG16&gt;0,"غير مجتازة",IF(AND(_calc!FU16&gt;0,TODAY()&gt;_calc!FU16),"متأخرة","مخططة")),IF(_calc!BO16=0,"منتهية",IF(_calc!CK16=0,"قاربت الانتهاء","مكتملة"))))))</f>
        <v/>
      </c>
      <c r="AA16" s="60" t="str">
        <f ca="1">IF(OR($A16="",AA$6=""),"",IF($AB16="غادر","–",IF(_calc!X16=0,"–",IF(_calc!AT16=0,IF(_calc!DH16&gt;0,"غير مجتازة",IF(AND(_calc!FV16&gt;0,TODAY()&gt;_calc!FV16),"متأخرة","مخططة")),IF(_calc!BP16=0,"منتهية",IF(_calc!CL16=0,"قاربت الانتهاء","مكتملة"))))))</f>
        <v/>
      </c>
      <c r="AB16" t="str">
        <f>IF(الموظفون!$A14="","",الموظفون!$G14&amp;"")</f>
        <v>على رأس العمل</v>
      </c>
    </row>
    <row r="17" spans="1:28" ht="18" customHeight="1" x14ac:dyDescent="0.3">
      <c r="A17" s="31" t="str">
        <f>IF(الموظفون!$A15="","",الموظفون!$A15&amp;"")</f>
        <v>E010</v>
      </c>
      <c r="B17" s="32" t="str">
        <f>IF(الموظفون!$A15="","",الموظفون!$B15&amp;"")</f>
        <v>حسن علي</v>
      </c>
      <c r="C17" s="31" t="str">
        <f>IF(الموظفون!$A15="","",الموظفون!$C15&amp;"")</f>
        <v>المبيعات</v>
      </c>
      <c r="D17" s="31" t="str">
        <f>IF(الموظفون!$A15="","",الموظفون!$D15&amp;"")</f>
        <v>موظفو الخطوط الأمامية</v>
      </c>
      <c r="E17" s="35">
        <f t="shared" ca="1" si="1"/>
        <v>0</v>
      </c>
      <c r="F17" s="35">
        <f t="shared" ca="1" si="2"/>
        <v>0</v>
      </c>
      <c r="G17" s="59" t="str">
        <f t="shared" ca="1" si="3"/>
        <v/>
      </c>
      <c r="H17" s="60" t="str">
        <f ca="1">IF(OR($A17="",H$6=""),"",IF($AB17="غادر","–",IF(_calc!E17=0,"–",IF(_calc!AA17=0,IF(_calc!CO17&gt;0,"غير مجتازة",IF(AND(_calc!FC17&gt;0,TODAY()&gt;_calc!FC17),"متأخرة","مخططة")),IF(_calc!AW17=0,"منتهية",IF(_calc!BS17=0,"قاربت الانتهاء","مكتملة"))))))</f>
        <v>–</v>
      </c>
      <c r="I17" s="60" t="str">
        <f ca="1">IF(OR($A17="",I$6=""),"",IF($AB17="غادر","–",IF(_calc!F17=0,"–",IF(_calc!AB17=0,IF(_calc!CP17&gt;0,"غير مجتازة",IF(AND(_calc!FD17&gt;0,TODAY()&gt;_calc!FD17),"متأخرة","مخططة")),IF(_calc!AX17=0,"منتهية",IF(_calc!BT17=0,"قاربت الانتهاء","مكتملة"))))))</f>
        <v>–</v>
      </c>
      <c r="J17" s="60" t="str">
        <f ca="1">IF(OR($A17="",J$6=""),"",IF($AB17="غادر","–",IF(_calc!G17=0,"–",IF(_calc!AC17=0,IF(_calc!CQ17&gt;0,"غير مجتازة",IF(AND(_calc!FE17&gt;0,TODAY()&gt;_calc!FE17),"متأخرة","مخططة")),IF(_calc!AY17=0,"منتهية",IF(_calc!BU17=0,"قاربت الانتهاء","مكتملة"))))))</f>
        <v>–</v>
      </c>
      <c r="K17" s="60" t="str">
        <f ca="1">IF(OR($A17="",K$6=""),"",IF($AB17="غادر","–",IF(_calc!H17=0,"–",IF(_calc!AD17=0,IF(_calc!CR17&gt;0,"غير مجتازة",IF(AND(_calc!FF17&gt;0,TODAY()&gt;_calc!FF17),"متأخرة","مخططة")),IF(_calc!AZ17=0,"منتهية",IF(_calc!BV17=0,"قاربت الانتهاء","مكتملة"))))))</f>
        <v>–</v>
      </c>
      <c r="L17" s="60" t="str">
        <f ca="1">IF(OR($A17="",L$6=""),"",IF($AB17="غادر","–",IF(_calc!I17=0,"–",IF(_calc!AE17=0,IF(_calc!CS17&gt;0,"غير مجتازة",IF(AND(_calc!FG17&gt;0,TODAY()&gt;_calc!FG17),"متأخرة","مخططة")),IF(_calc!BA17=0,"منتهية",IF(_calc!BW17=0,"قاربت الانتهاء","مكتملة"))))))</f>
        <v>–</v>
      </c>
      <c r="M17" s="60" t="str">
        <f ca="1">IF(OR($A17="",M$6=""),"",IF($AB17="غادر","–",IF(_calc!J17=0,"–",IF(_calc!AF17=0,IF(_calc!CT17&gt;0,"غير مجتازة",IF(AND(_calc!FH17&gt;0,TODAY()&gt;_calc!FH17),"متأخرة","مخططة")),IF(_calc!BB17=0,"منتهية",IF(_calc!BX17=0,"قاربت الانتهاء","مكتملة"))))))</f>
        <v>–</v>
      </c>
      <c r="N17" s="60" t="str">
        <f ca="1">IF(OR($A17="",N$6=""),"",IF($AB17="غادر","–",IF(_calc!K17=0,"–",IF(_calc!AG17=0,IF(_calc!CU17&gt;0,"غير مجتازة",IF(AND(_calc!FI17&gt;0,TODAY()&gt;_calc!FI17),"متأخرة","مخططة")),IF(_calc!BC17=0,"منتهية",IF(_calc!BY17=0,"قاربت الانتهاء","مكتملة"))))))</f>
        <v>–</v>
      </c>
      <c r="O17" s="60" t="str">
        <f ca="1">IF(OR($A17="",O$6=""),"",IF($AB17="غادر","–",IF(_calc!L17=0,"–",IF(_calc!AH17=0,IF(_calc!CV17&gt;0,"غير مجتازة",IF(AND(_calc!FJ17&gt;0,TODAY()&gt;_calc!FJ17),"متأخرة","مخططة")),IF(_calc!BD17=0,"منتهية",IF(_calc!BZ17=0,"قاربت الانتهاء","مكتملة"))))))</f>
        <v>–</v>
      </c>
      <c r="P17" s="60" t="str">
        <f ca="1">IF(OR($A17="",P$6=""),"",IF($AB17="غادر","–",IF(_calc!M17=0,"–",IF(_calc!AI17=0,IF(_calc!CW17&gt;0,"غير مجتازة",IF(AND(_calc!FK17&gt;0,TODAY()&gt;_calc!FK17),"متأخرة","مخططة")),IF(_calc!BE17=0,"منتهية",IF(_calc!CA17=0,"قاربت الانتهاء","مكتملة"))))))</f>
        <v/>
      </c>
      <c r="Q17" s="60" t="str">
        <f ca="1">IF(OR($A17="",Q$6=""),"",IF($AB17="غادر","–",IF(_calc!N17=0,"–",IF(_calc!AJ17=0,IF(_calc!CX17&gt;0,"غير مجتازة",IF(AND(_calc!FL17&gt;0,TODAY()&gt;_calc!FL17),"متأخرة","مخططة")),IF(_calc!BF17=0,"منتهية",IF(_calc!CB17=0,"قاربت الانتهاء","مكتملة"))))))</f>
        <v/>
      </c>
      <c r="R17" s="60" t="str">
        <f ca="1">IF(OR($A17="",R$6=""),"",IF($AB17="غادر","–",IF(_calc!O17=0,"–",IF(_calc!AK17=0,IF(_calc!CY17&gt;0,"غير مجتازة",IF(AND(_calc!FM17&gt;0,TODAY()&gt;_calc!FM17),"متأخرة","مخططة")),IF(_calc!BG17=0,"منتهية",IF(_calc!CC17=0,"قاربت الانتهاء","مكتملة"))))))</f>
        <v/>
      </c>
      <c r="S17" s="60" t="str">
        <f ca="1">IF(OR($A17="",S$6=""),"",IF($AB17="غادر","–",IF(_calc!P17=0,"–",IF(_calc!AL17=0,IF(_calc!CZ17&gt;0,"غير مجتازة",IF(AND(_calc!FN17&gt;0,TODAY()&gt;_calc!FN17),"متأخرة","مخططة")),IF(_calc!BH17=0,"منتهية",IF(_calc!CD17=0,"قاربت الانتهاء","مكتملة"))))))</f>
        <v/>
      </c>
      <c r="T17" s="60" t="str">
        <f ca="1">IF(OR($A17="",T$6=""),"",IF($AB17="غادر","–",IF(_calc!Q17=0,"–",IF(_calc!AM17=0,IF(_calc!DA17&gt;0,"غير مجتازة",IF(AND(_calc!FO17&gt;0,TODAY()&gt;_calc!FO17),"متأخرة","مخططة")),IF(_calc!BI17=0,"منتهية",IF(_calc!CE17=0,"قاربت الانتهاء","مكتملة"))))))</f>
        <v/>
      </c>
      <c r="U17" s="60" t="str">
        <f ca="1">IF(OR($A17="",U$6=""),"",IF($AB17="غادر","–",IF(_calc!R17=0,"–",IF(_calc!AN17=0,IF(_calc!DB17&gt;0,"غير مجتازة",IF(AND(_calc!FP17&gt;0,TODAY()&gt;_calc!FP17),"متأخرة","مخططة")),IF(_calc!BJ17=0,"منتهية",IF(_calc!CF17=0,"قاربت الانتهاء","مكتملة"))))))</f>
        <v/>
      </c>
      <c r="V17" s="60" t="str">
        <f ca="1">IF(OR($A17="",V$6=""),"",IF($AB17="غادر","–",IF(_calc!S17=0,"–",IF(_calc!AO17=0,IF(_calc!DC17&gt;0,"غير مجتازة",IF(AND(_calc!FQ17&gt;0,TODAY()&gt;_calc!FQ17),"متأخرة","مخططة")),IF(_calc!BK17=0,"منتهية",IF(_calc!CG17=0,"قاربت الانتهاء","مكتملة"))))))</f>
        <v/>
      </c>
      <c r="W17" s="60" t="str">
        <f ca="1">IF(OR($A17="",W$6=""),"",IF($AB17="غادر","–",IF(_calc!T17=0,"–",IF(_calc!AP17=0,IF(_calc!DD17&gt;0,"غير مجتازة",IF(AND(_calc!FR17&gt;0,TODAY()&gt;_calc!FR17),"متأخرة","مخططة")),IF(_calc!BL17=0,"منتهية",IF(_calc!CH17=0,"قاربت الانتهاء","مكتملة"))))))</f>
        <v/>
      </c>
      <c r="X17" s="60" t="str">
        <f ca="1">IF(OR($A17="",X$6=""),"",IF($AB17="غادر","–",IF(_calc!U17=0,"–",IF(_calc!AQ17=0,IF(_calc!DE17&gt;0,"غير مجتازة",IF(AND(_calc!FS17&gt;0,TODAY()&gt;_calc!FS17),"متأخرة","مخططة")),IF(_calc!BM17=0,"منتهية",IF(_calc!CI17=0,"قاربت الانتهاء","مكتملة"))))))</f>
        <v/>
      </c>
      <c r="Y17" s="60" t="str">
        <f ca="1">IF(OR($A17="",Y$6=""),"",IF($AB17="غادر","–",IF(_calc!V17=0,"–",IF(_calc!AR17=0,IF(_calc!DF17&gt;0,"غير مجتازة",IF(AND(_calc!FT17&gt;0,TODAY()&gt;_calc!FT17),"متأخرة","مخططة")),IF(_calc!BN17=0,"منتهية",IF(_calc!CJ17=0,"قاربت الانتهاء","مكتملة"))))))</f>
        <v/>
      </c>
      <c r="Z17" s="60" t="str">
        <f ca="1">IF(OR($A17="",Z$6=""),"",IF($AB17="غادر","–",IF(_calc!W17=0,"–",IF(_calc!AS17=0,IF(_calc!DG17&gt;0,"غير مجتازة",IF(AND(_calc!FU17&gt;0,TODAY()&gt;_calc!FU17),"متأخرة","مخططة")),IF(_calc!BO17=0,"منتهية",IF(_calc!CK17=0,"قاربت الانتهاء","مكتملة"))))))</f>
        <v/>
      </c>
      <c r="AA17" s="60" t="str">
        <f ca="1">IF(OR($A17="",AA$6=""),"",IF($AB17="غادر","–",IF(_calc!X17=0,"–",IF(_calc!AT17=0,IF(_calc!DH17&gt;0,"غير مجتازة",IF(AND(_calc!FV17&gt;0,TODAY()&gt;_calc!FV17),"متأخرة","مخططة")),IF(_calc!BP17=0,"منتهية",IF(_calc!CL17=0,"قاربت الانتهاء","مكتملة"))))))</f>
        <v/>
      </c>
      <c r="AB17" t="str">
        <f>IF(الموظفون!$A15="","",الموظفون!$G15&amp;"")</f>
        <v>غادر</v>
      </c>
    </row>
    <row r="18" spans="1:28" ht="18" customHeight="1" x14ac:dyDescent="0.3">
      <c r="A18" s="31" t="str">
        <f>IF(الموظفون!$A16="","",الموظفون!$A16&amp;"")</f>
        <v/>
      </c>
      <c r="B18" s="32" t="str">
        <f>IF(الموظفون!$A16="","",الموظفون!$B16&amp;"")</f>
        <v/>
      </c>
      <c r="C18" s="31" t="str">
        <f>IF(الموظفون!$A16="","",الموظفون!$C16&amp;"")</f>
        <v/>
      </c>
      <c r="D18" s="31" t="str">
        <f>IF(الموظفون!$A16="","",الموظفون!$D16&amp;"")</f>
        <v/>
      </c>
      <c r="E18" s="35" t="str">
        <f t="shared" si="1"/>
        <v/>
      </c>
      <c r="F18" s="35" t="str">
        <f t="shared" si="2"/>
        <v/>
      </c>
      <c r="G18" s="59" t="str">
        <f t="shared" si="3"/>
        <v/>
      </c>
      <c r="H18" s="60" t="str">
        <f ca="1">IF(OR($A18="",H$6=""),"",IF($AB18="غادر","–",IF(_calc!E18=0,"–",IF(_calc!AA18=0,IF(_calc!CO18&gt;0,"غير مجتازة",IF(AND(_calc!FC18&gt;0,TODAY()&gt;_calc!FC18),"متأخرة","مخططة")),IF(_calc!AW18=0,"منتهية",IF(_calc!BS18=0,"قاربت الانتهاء","مكتملة"))))))</f>
        <v/>
      </c>
      <c r="I18" s="60" t="str">
        <f ca="1">IF(OR($A18="",I$6=""),"",IF($AB18="غادر","–",IF(_calc!F18=0,"–",IF(_calc!AB18=0,IF(_calc!CP18&gt;0,"غير مجتازة",IF(AND(_calc!FD18&gt;0,TODAY()&gt;_calc!FD18),"متأخرة","مخططة")),IF(_calc!AX18=0,"منتهية",IF(_calc!BT18=0,"قاربت الانتهاء","مكتملة"))))))</f>
        <v/>
      </c>
      <c r="J18" s="60" t="str">
        <f ca="1">IF(OR($A18="",J$6=""),"",IF($AB18="غادر","–",IF(_calc!G18=0,"–",IF(_calc!AC18=0,IF(_calc!CQ18&gt;0,"غير مجتازة",IF(AND(_calc!FE18&gt;0,TODAY()&gt;_calc!FE18),"متأخرة","مخططة")),IF(_calc!AY18=0,"منتهية",IF(_calc!BU18=0,"قاربت الانتهاء","مكتملة"))))))</f>
        <v/>
      </c>
      <c r="K18" s="60" t="str">
        <f ca="1">IF(OR($A18="",K$6=""),"",IF($AB18="غادر","–",IF(_calc!H18=0,"–",IF(_calc!AD18=0,IF(_calc!CR18&gt;0,"غير مجتازة",IF(AND(_calc!FF18&gt;0,TODAY()&gt;_calc!FF18),"متأخرة","مخططة")),IF(_calc!AZ18=0,"منتهية",IF(_calc!BV18=0,"قاربت الانتهاء","مكتملة"))))))</f>
        <v/>
      </c>
      <c r="L18" s="60" t="str">
        <f ca="1">IF(OR($A18="",L$6=""),"",IF($AB18="غادر","–",IF(_calc!I18=0,"–",IF(_calc!AE18=0,IF(_calc!CS18&gt;0,"غير مجتازة",IF(AND(_calc!FG18&gt;0,TODAY()&gt;_calc!FG18),"متأخرة","مخططة")),IF(_calc!BA18=0,"منتهية",IF(_calc!BW18=0,"قاربت الانتهاء","مكتملة"))))))</f>
        <v/>
      </c>
      <c r="M18" s="60" t="str">
        <f ca="1">IF(OR($A18="",M$6=""),"",IF($AB18="غادر","–",IF(_calc!J18=0,"–",IF(_calc!AF18=0,IF(_calc!CT18&gt;0,"غير مجتازة",IF(AND(_calc!FH18&gt;0,TODAY()&gt;_calc!FH18),"متأخرة","مخططة")),IF(_calc!BB18=0,"منتهية",IF(_calc!BX18=0,"قاربت الانتهاء","مكتملة"))))))</f>
        <v/>
      </c>
      <c r="N18" s="60" t="str">
        <f ca="1">IF(OR($A18="",N$6=""),"",IF($AB18="غادر","–",IF(_calc!K18=0,"–",IF(_calc!AG18=0,IF(_calc!CU18&gt;0,"غير مجتازة",IF(AND(_calc!FI18&gt;0,TODAY()&gt;_calc!FI18),"متأخرة","مخططة")),IF(_calc!BC18=0,"منتهية",IF(_calc!BY18=0,"قاربت الانتهاء","مكتملة"))))))</f>
        <v/>
      </c>
      <c r="O18" s="60" t="str">
        <f ca="1">IF(OR($A18="",O$6=""),"",IF($AB18="غادر","–",IF(_calc!L18=0,"–",IF(_calc!AH18=0,IF(_calc!CV18&gt;0,"غير مجتازة",IF(AND(_calc!FJ18&gt;0,TODAY()&gt;_calc!FJ18),"متأخرة","مخططة")),IF(_calc!BD18=0,"منتهية",IF(_calc!BZ18=0,"قاربت الانتهاء","مكتملة"))))))</f>
        <v/>
      </c>
      <c r="P18" s="60" t="str">
        <f ca="1">IF(OR($A18="",P$6=""),"",IF($AB18="غادر","–",IF(_calc!M18=0,"–",IF(_calc!AI18=0,IF(_calc!CW18&gt;0,"غير مجتازة",IF(AND(_calc!FK18&gt;0,TODAY()&gt;_calc!FK18),"متأخرة","مخططة")),IF(_calc!BE18=0,"منتهية",IF(_calc!CA18=0,"قاربت الانتهاء","مكتملة"))))))</f>
        <v/>
      </c>
      <c r="Q18" s="60" t="str">
        <f ca="1">IF(OR($A18="",Q$6=""),"",IF($AB18="غادر","–",IF(_calc!N18=0,"–",IF(_calc!AJ18=0,IF(_calc!CX18&gt;0,"غير مجتازة",IF(AND(_calc!FL18&gt;0,TODAY()&gt;_calc!FL18),"متأخرة","مخططة")),IF(_calc!BF18=0,"منتهية",IF(_calc!CB18=0,"قاربت الانتهاء","مكتملة"))))))</f>
        <v/>
      </c>
      <c r="R18" s="60" t="str">
        <f ca="1">IF(OR($A18="",R$6=""),"",IF($AB18="غادر","–",IF(_calc!O18=0,"–",IF(_calc!AK18=0,IF(_calc!CY18&gt;0,"غير مجتازة",IF(AND(_calc!FM18&gt;0,TODAY()&gt;_calc!FM18),"متأخرة","مخططة")),IF(_calc!BG18=0,"منتهية",IF(_calc!CC18=0,"قاربت الانتهاء","مكتملة"))))))</f>
        <v/>
      </c>
      <c r="S18" s="60" t="str">
        <f ca="1">IF(OR($A18="",S$6=""),"",IF($AB18="غادر","–",IF(_calc!P18=0,"–",IF(_calc!AL18=0,IF(_calc!CZ18&gt;0,"غير مجتازة",IF(AND(_calc!FN18&gt;0,TODAY()&gt;_calc!FN18),"متأخرة","مخططة")),IF(_calc!BH18=0,"منتهية",IF(_calc!CD18=0,"قاربت الانتهاء","مكتملة"))))))</f>
        <v/>
      </c>
      <c r="T18" s="60" t="str">
        <f ca="1">IF(OR($A18="",T$6=""),"",IF($AB18="غادر","–",IF(_calc!Q18=0,"–",IF(_calc!AM18=0,IF(_calc!DA18&gt;0,"غير مجتازة",IF(AND(_calc!FO18&gt;0,TODAY()&gt;_calc!FO18),"متأخرة","مخططة")),IF(_calc!BI18=0,"منتهية",IF(_calc!CE18=0,"قاربت الانتهاء","مكتملة"))))))</f>
        <v/>
      </c>
      <c r="U18" s="60" t="str">
        <f ca="1">IF(OR($A18="",U$6=""),"",IF($AB18="غادر","–",IF(_calc!R18=0,"–",IF(_calc!AN18=0,IF(_calc!DB18&gt;0,"غير مجتازة",IF(AND(_calc!FP18&gt;0,TODAY()&gt;_calc!FP18),"متأخرة","مخططة")),IF(_calc!BJ18=0,"منتهية",IF(_calc!CF18=0,"قاربت الانتهاء","مكتملة"))))))</f>
        <v/>
      </c>
      <c r="V18" s="60" t="str">
        <f ca="1">IF(OR($A18="",V$6=""),"",IF($AB18="غادر","–",IF(_calc!S18=0,"–",IF(_calc!AO18=0,IF(_calc!DC18&gt;0,"غير مجتازة",IF(AND(_calc!FQ18&gt;0,TODAY()&gt;_calc!FQ18),"متأخرة","مخططة")),IF(_calc!BK18=0,"منتهية",IF(_calc!CG18=0,"قاربت الانتهاء","مكتملة"))))))</f>
        <v/>
      </c>
      <c r="W18" s="60" t="str">
        <f ca="1">IF(OR($A18="",W$6=""),"",IF($AB18="غادر","–",IF(_calc!T18=0,"–",IF(_calc!AP18=0,IF(_calc!DD18&gt;0,"غير مجتازة",IF(AND(_calc!FR18&gt;0,TODAY()&gt;_calc!FR18),"متأخرة","مخططة")),IF(_calc!BL18=0,"منتهية",IF(_calc!CH18=0,"قاربت الانتهاء","مكتملة"))))))</f>
        <v/>
      </c>
      <c r="X18" s="60" t="str">
        <f ca="1">IF(OR($A18="",X$6=""),"",IF($AB18="غادر","–",IF(_calc!U18=0,"–",IF(_calc!AQ18=0,IF(_calc!DE18&gt;0,"غير مجتازة",IF(AND(_calc!FS18&gt;0,TODAY()&gt;_calc!FS18),"متأخرة","مخططة")),IF(_calc!BM18=0,"منتهية",IF(_calc!CI18=0,"قاربت الانتهاء","مكتملة"))))))</f>
        <v/>
      </c>
      <c r="Y18" s="60" t="str">
        <f ca="1">IF(OR($A18="",Y$6=""),"",IF($AB18="غادر","–",IF(_calc!V18=0,"–",IF(_calc!AR18=0,IF(_calc!DF18&gt;0,"غير مجتازة",IF(AND(_calc!FT18&gt;0,TODAY()&gt;_calc!FT18),"متأخرة","مخططة")),IF(_calc!BN18=0,"منتهية",IF(_calc!CJ18=0,"قاربت الانتهاء","مكتملة"))))))</f>
        <v/>
      </c>
      <c r="Z18" s="60" t="str">
        <f ca="1">IF(OR($A18="",Z$6=""),"",IF($AB18="غادر","–",IF(_calc!W18=0,"–",IF(_calc!AS18=0,IF(_calc!DG18&gt;0,"غير مجتازة",IF(AND(_calc!FU18&gt;0,TODAY()&gt;_calc!FU18),"متأخرة","مخططة")),IF(_calc!BO18=0,"منتهية",IF(_calc!CK18=0,"قاربت الانتهاء","مكتملة"))))))</f>
        <v/>
      </c>
      <c r="AA18" s="60" t="str">
        <f ca="1">IF(OR($A18="",AA$6=""),"",IF($AB18="غادر","–",IF(_calc!X18=0,"–",IF(_calc!AT18=0,IF(_calc!DH18&gt;0,"غير مجتازة",IF(AND(_calc!FV18&gt;0,TODAY()&gt;_calc!FV18),"متأخرة","مخططة")),IF(_calc!BP18=0,"منتهية",IF(_calc!CL18=0,"قاربت الانتهاء","مكتملة"))))))</f>
        <v/>
      </c>
      <c r="AB18" t="str">
        <f>IF(الموظفون!$A16="","",الموظفون!$G16&amp;"")</f>
        <v/>
      </c>
    </row>
    <row r="19" spans="1:28" ht="18" customHeight="1" x14ac:dyDescent="0.3">
      <c r="A19" s="31" t="str">
        <f>IF(الموظفون!$A17="","",الموظفون!$A17&amp;"")</f>
        <v/>
      </c>
      <c r="B19" s="32" t="str">
        <f>IF(الموظفون!$A17="","",الموظفون!$B17&amp;"")</f>
        <v/>
      </c>
      <c r="C19" s="31" t="str">
        <f>IF(الموظفون!$A17="","",الموظفون!$C17&amp;"")</f>
        <v/>
      </c>
      <c r="D19" s="31" t="str">
        <f>IF(الموظفون!$A17="","",الموظفون!$D17&amp;"")</f>
        <v/>
      </c>
      <c r="E19" s="35" t="str">
        <f t="shared" si="1"/>
        <v/>
      </c>
      <c r="F19" s="35" t="str">
        <f t="shared" si="2"/>
        <v/>
      </c>
      <c r="G19" s="59" t="str">
        <f t="shared" si="3"/>
        <v/>
      </c>
      <c r="H19" s="60" t="str">
        <f ca="1">IF(OR($A19="",H$6=""),"",IF($AB19="غادر","–",IF(_calc!E19=0,"–",IF(_calc!AA19=0,IF(_calc!CO19&gt;0,"غير مجتازة",IF(AND(_calc!FC19&gt;0,TODAY()&gt;_calc!FC19),"متأخرة","مخططة")),IF(_calc!AW19=0,"منتهية",IF(_calc!BS19=0,"قاربت الانتهاء","مكتملة"))))))</f>
        <v/>
      </c>
      <c r="I19" s="60" t="str">
        <f ca="1">IF(OR($A19="",I$6=""),"",IF($AB19="غادر","–",IF(_calc!F19=0,"–",IF(_calc!AB19=0,IF(_calc!CP19&gt;0,"غير مجتازة",IF(AND(_calc!FD19&gt;0,TODAY()&gt;_calc!FD19),"متأخرة","مخططة")),IF(_calc!AX19=0,"منتهية",IF(_calc!BT19=0,"قاربت الانتهاء","مكتملة"))))))</f>
        <v/>
      </c>
      <c r="J19" s="60" t="str">
        <f ca="1">IF(OR($A19="",J$6=""),"",IF($AB19="غادر","–",IF(_calc!G19=0,"–",IF(_calc!AC19=0,IF(_calc!CQ19&gt;0,"غير مجتازة",IF(AND(_calc!FE19&gt;0,TODAY()&gt;_calc!FE19),"متأخرة","مخططة")),IF(_calc!AY19=0,"منتهية",IF(_calc!BU19=0,"قاربت الانتهاء","مكتملة"))))))</f>
        <v/>
      </c>
      <c r="K19" s="60" t="str">
        <f ca="1">IF(OR($A19="",K$6=""),"",IF($AB19="غادر","–",IF(_calc!H19=0,"–",IF(_calc!AD19=0,IF(_calc!CR19&gt;0,"غير مجتازة",IF(AND(_calc!FF19&gt;0,TODAY()&gt;_calc!FF19),"متأخرة","مخططة")),IF(_calc!AZ19=0,"منتهية",IF(_calc!BV19=0,"قاربت الانتهاء","مكتملة"))))))</f>
        <v/>
      </c>
      <c r="L19" s="60" t="str">
        <f ca="1">IF(OR($A19="",L$6=""),"",IF($AB19="غادر","–",IF(_calc!I19=0,"–",IF(_calc!AE19=0,IF(_calc!CS19&gt;0,"غير مجتازة",IF(AND(_calc!FG19&gt;0,TODAY()&gt;_calc!FG19),"متأخرة","مخططة")),IF(_calc!BA19=0,"منتهية",IF(_calc!BW19=0,"قاربت الانتهاء","مكتملة"))))))</f>
        <v/>
      </c>
      <c r="M19" s="60" t="str">
        <f ca="1">IF(OR($A19="",M$6=""),"",IF($AB19="غادر","–",IF(_calc!J19=0,"–",IF(_calc!AF19=0,IF(_calc!CT19&gt;0,"غير مجتازة",IF(AND(_calc!FH19&gt;0,TODAY()&gt;_calc!FH19),"متأخرة","مخططة")),IF(_calc!BB19=0,"منتهية",IF(_calc!BX19=0,"قاربت الانتهاء","مكتملة"))))))</f>
        <v/>
      </c>
      <c r="N19" s="60" t="str">
        <f ca="1">IF(OR($A19="",N$6=""),"",IF($AB19="غادر","–",IF(_calc!K19=0,"–",IF(_calc!AG19=0,IF(_calc!CU19&gt;0,"غير مجتازة",IF(AND(_calc!FI19&gt;0,TODAY()&gt;_calc!FI19),"متأخرة","مخططة")),IF(_calc!BC19=0,"منتهية",IF(_calc!BY19=0,"قاربت الانتهاء","مكتملة"))))))</f>
        <v/>
      </c>
      <c r="O19" s="60" t="str">
        <f ca="1">IF(OR($A19="",O$6=""),"",IF($AB19="غادر","–",IF(_calc!L19=0,"–",IF(_calc!AH19=0,IF(_calc!CV19&gt;0,"غير مجتازة",IF(AND(_calc!FJ19&gt;0,TODAY()&gt;_calc!FJ19),"متأخرة","مخططة")),IF(_calc!BD19=0,"منتهية",IF(_calc!BZ19=0,"قاربت الانتهاء","مكتملة"))))))</f>
        <v/>
      </c>
      <c r="P19" s="60" t="str">
        <f ca="1">IF(OR($A19="",P$6=""),"",IF($AB19="غادر","–",IF(_calc!M19=0,"–",IF(_calc!AI19=0,IF(_calc!CW19&gt;0,"غير مجتازة",IF(AND(_calc!FK19&gt;0,TODAY()&gt;_calc!FK19),"متأخرة","مخططة")),IF(_calc!BE19=0,"منتهية",IF(_calc!CA19=0,"قاربت الانتهاء","مكتملة"))))))</f>
        <v/>
      </c>
      <c r="Q19" s="60" t="str">
        <f ca="1">IF(OR($A19="",Q$6=""),"",IF($AB19="غادر","–",IF(_calc!N19=0,"–",IF(_calc!AJ19=0,IF(_calc!CX19&gt;0,"غير مجتازة",IF(AND(_calc!FL19&gt;0,TODAY()&gt;_calc!FL19),"متأخرة","مخططة")),IF(_calc!BF19=0,"منتهية",IF(_calc!CB19=0,"قاربت الانتهاء","مكتملة"))))))</f>
        <v/>
      </c>
      <c r="R19" s="60" t="str">
        <f ca="1">IF(OR($A19="",R$6=""),"",IF($AB19="غادر","–",IF(_calc!O19=0,"–",IF(_calc!AK19=0,IF(_calc!CY19&gt;0,"غير مجتازة",IF(AND(_calc!FM19&gt;0,TODAY()&gt;_calc!FM19),"متأخرة","مخططة")),IF(_calc!BG19=0,"منتهية",IF(_calc!CC19=0,"قاربت الانتهاء","مكتملة"))))))</f>
        <v/>
      </c>
      <c r="S19" s="60" t="str">
        <f ca="1">IF(OR($A19="",S$6=""),"",IF($AB19="غادر","–",IF(_calc!P19=0,"–",IF(_calc!AL19=0,IF(_calc!CZ19&gt;0,"غير مجتازة",IF(AND(_calc!FN19&gt;0,TODAY()&gt;_calc!FN19),"متأخرة","مخططة")),IF(_calc!BH19=0,"منتهية",IF(_calc!CD19=0,"قاربت الانتهاء","مكتملة"))))))</f>
        <v/>
      </c>
      <c r="T19" s="60" t="str">
        <f ca="1">IF(OR($A19="",T$6=""),"",IF($AB19="غادر","–",IF(_calc!Q19=0,"–",IF(_calc!AM19=0,IF(_calc!DA19&gt;0,"غير مجتازة",IF(AND(_calc!FO19&gt;0,TODAY()&gt;_calc!FO19),"متأخرة","مخططة")),IF(_calc!BI19=0,"منتهية",IF(_calc!CE19=0,"قاربت الانتهاء","مكتملة"))))))</f>
        <v/>
      </c>
      <c r="U19" s="60" t="str">
        <f ca="1">IF(OR($A19="",U$6=""),"",IF($AB19="غادر","–",IF(_calc!R19=0,"–",IF(_calc!AN19=0,IF(_calc!DB19&gt;0,"غير مجتازة",IF(AND(_calc!FP19&gt;0,TODAY()&gt;_calc!FP19),"متأخرة","مخططة")),IF(_calc!BJ19=0,"منتهية",IF(_calc!CF19=0,"قاربت الانتهاء","مكتملة"))))))</f>
        <v/>
      </c>
      <c r="V19" s="60" t="str">
        <f ca="1">IF(OR($A19="",V$6=""),"",IF($AB19="غادر","–",IF(_calc!S19=0,"–",IF(_calc!AO19=0,IF(_calc!DC19&gt;0,"غير مجتازة",IF(AND(_calc!FQ19&gt;0,TODAY()&gt;_calc!FQ19),"متأخرة","مخططة")),IF(_calc!BK19=0,"منتهية",IF(_calc!CG19=0,"قاربت الانتهاء","مكتملة"))))))</f>
        <v/>
      </c>
      <c r="W19" s="60" t="str">
        <f ca="1">IF(OR($A19="",W$6=""),"",IF($AB19="غادر","–",IF(_calc!T19=0,"–",IF(_calc!AP19=0,IF(_calc!DD19&gt;0,"غير مجتازة",IF(AND(_calc!FR19&gt;0,TODAY()&gt;_calc!FR19),"متأخرة","مخططة")),IF(_calc!BL19=0,"منتهية",IF(_calc!CH19=0,"قاربت الانتهاء","مكتملة"))))))</f>
        <v/>
      </c>
      <c r="X19" s="60" t="str">
        <f ca="1">IF(OR($A19="",X$6=""),"",IF($AB19="غادر","–",IF(_calc!U19=0,"–",IF(_calc!AQ19=0,IF(_calc!DE19&gt;0,"غير مجتازة",IF(AND(_calc!FS19&gt;0,TODAY()&gt;_calc!FS19),"متأخرة","مخططة")),IF(_calc!BM19=0,"منتهية",IF(_calc!CI19=0,"قاربت الانتهاء","مكتملة"))))))</f>
        <v/>
      </c>
      <c r="Y19" s="60" t="str">
        <f ca="1">IF(OR($A19="",Y$6=""),"",IF($AB19="غادر","–",IF(_calc!V19=0,"–",IF(_calc!AR19=0,IF(_calc!DF19&gt;0,"غير مجتازة",IF(AND(_calc!FT19&gt;0,TODAY()&gt;_calc!FT19),"متأخرة","مخططة")),IF(_calc!BN19=0,"منتهية",IF(_calc!CJ19=0,"قاربت الانتهاء","مكتملة"))))))</f>
        <v/>
      </c>
      <c r="Z19" s="60" t="str">
        <f ca="1">IF(OR($A19="",Z$6=""),"",IF($AB19="غادر","–",IF(_calc!W19=0,"–",IF(_calc!AS19=0,IF(_calc!DG19&gt;0,"غير مجتازة",IF(AND(_calc!FU19&gt;0,TODAY()&gt;_calc!FU19),"متأخرة","مخططة")),IF(_calc!BO19=0,"منتهية",IF(_calc!CK19=0,"قاربت الانتهاء","مكتملة"))))))</f>
        <v/>
      </c>
      <c r="AA19" s="60" t="str">
        <f ca="1">IF(OR($A19="",AA$6=""),"",IF($AB19="غادر","–",IF(_calc!X19=0,"–",IF(_calc!AT19=0,IF(_calc!DH19&gt;0,"غير مجتازة",IF(AND(_calc!FV19&gt;0,TODAY()&gt;_calc!FV19),"متأخرة","مخططة")),IF(_calc!BP19=0,"منتهية",IF(_calc!CL19=0,"قاربت الانتهاء","مكتملة"))))))</f>
        <v/>
      </c>
      <c r="AB19" t="str">
        <f>IF(الموظفون!$A17="","",الموظفون!$G17&amp;"")</f>
        <v/>
      </c>
    </row>
    <row r="20" spans="1:28" ht="18" customHeight="1" x14ac:dyDescent="0.3">
      <c r="A20" s="31" t="str">
        <f>IF(الموظفون!$A18="","",الموظفون!$A18&amp;"")</f>
        <v/>
      </c>
      <c r="B20" s="32" t="str">
        <f>IF(الموظفون!$A18="","",الموظفون!$B18&amp;"")</f>
        <v/>
      </c>
      <c r="C20" s="31" t="str">
        <f>IF(الموظفون!$A18="","",الموظفون!$C18&amp;"")</f>
        <v/>
      </c>
      <c r="D20" s="31" t="str">
        <f>IF(الموظفون!$A18="","",الموظفون!$D18&amp;"")</f>
        <v/>
      </c>
      <c r="E20" s="35" t="str">
        <f t="shared" si="1"/>
        <v/>
      </c>
      <c r="F20" s="35" t="str">
        <f t="shared" si="2"/>
        <v/>
      </c>
      <c r="G20" s="59" t="str">
        <f t="shared" si="3"/>
        <v/>
      </c>
      <c r="H20" s="60" t="str">
        <f ca="1">IF(OR($A20="",H$6=""),"",IF($AB20="غادر","–",IF(_calc!E20=0,"–",IF(_calc!AA20=0,IF(_calc!CO20&gt;0,"غير مجتازة",IF(AND(_calc!FC20&gt;0,TODAY()&gt;_calc!FC20),"متأخرة","مخططة")),IF(_calc!AW20=0,"منتهية",IF(_calc!BS20=0,"قاربت الانتهاء","مكتملة"))))))</f>
        <v/>
      </c>
      <c r="I20" s="60" t="str">
        <f ca="1">IF(OR($A20="",I$6=""),"",IF($AB20="غادر","–",IF(_calc!F20=0,"–",IF(_calc!AB20=0,IF(_calc!CP20&gt;0,"غير مجتازة",IF(AND(_calc!FD20&gt;0,TODAY()&gt;_calc!FD20),"متأخرة","مخططة")),IF(_calc!AX20=0,"منتهية",IF(_calc!BT20=0,"قاربت الانتهاء","مكتملة"))))))</f>
        <v/>
      </c>
      <c r="J20" s="60" t="str">
        <f ca="1">IF(OR($A20="",J$6=""),"",IF($AB20="غادر","–",IF(_calc!G20=0,"–",IF(_calc!AC20=0,IF(_calc!CQ20&gt;0,"غير مجتازة",IF(AND(_calc!FE20&gt;0,TODAY()&gt;_calc!FE20),"متأخرة","مخططة")),IF(_calc!AY20=0,"منتهية",IF(_calc!BU20=0,"قاربت الانتهاء","مكتملة"))))))</f>
        <v/>
      </c>
      <c r="K20" s="60" t="str">
        <f ca="1">IF(OR($A20="",K$6=""),"",IF($AB20="غادر","–",IF(_calc!H20=0,"–",IF(_calc!AD20=0,IF(_calc!CR20&gt;0,"غير مجتازة",IF(AND(_calc!FF20&gt;0,TODAY()&gt;_calc!FF20),"متأخرة","مخططة")),IF(_calc!AZ20=0,"منتهية",IF(_calc!BV20=0,"قاربت الانتهاء","مكتملة"))))))</f>
        <v/>
      </c>
      <c r="L20" s="60" t="str">
        <f ca="1">IF(OR($A20="",L$6=""),"",IF($AB20="غادر","–",IF(_calc!I20=0,"–",IF(_calc!AE20=0,IF(_calc!CS20&gt;0,"غير مجتازة",IF(AND(_calc!FG20&gt;0,TODAY()&gt;_calc!FG20),"متأخرة","مخططة")),IF(_calc!BA20=0,"منتهية",IF(_calc!BW20=0,"قاربت الانتهاء","مكتملة"))))))</f>
        <v/>
      </c>
      <c r="M20" s="60" t="str">
        <f ca="1">IF(OR($A20="",M$6=""),"",IF($AB20="غادر","–",IF(_calc!J20=0,"–",IF(_calc!AF20=0,IF(_calc!CT20&gt;0,"غير مجتازة",IF(AND(_calc!FH20&gt;0,TODAY()&gt;_calc!FH20),"متأخرة","مخططة")),IF(_calc!BB20=0,"منتهية",IF(_calc!BX20=0,"قاربت الانتهاء","مكتملة"))))))</f>
        <v/>
      </c>
      <c r="N20" s="60" t="str">
        <f ca="1">IF(OR($A20="",N$6=""),"",IF($AB20="غادر","–",IF(_calc!K20=0,"–",IF(_calc!AG20=0,IF(_calc!CU20&gt;0,"غير مجتازة",IF(AND(_calc!FI20&gt;0,TODAY()&gt;_calc!FI20),"متأخرة","مخططة")),IF(_calc!BC20=0,"منتهية",IF(_calc!BY20=0,"قاربت الانتهاء","مكتملة"))))))</f>
        <v/>
      </c>
      <c r="O20" s="60" t="str">
        <f ca="1">IF(OR($A20="",O$6=""),"",IF($AB20="غادر","–",IF(_calc!L20=0,"–",IF(_calc!AH20=0,IF(_calc!CV20&gt;0,"غير مجتازة",IF(AND(_calc!FJ20&gt;0,TODAY()&gt;_calc!FJ20),"متأخرة","مخططة")),IF(_calc!BD20=0,"منتهية",IF(_calc!BZ20=0,"قاربت الانتهاء","مكتملة"))))))</f>
        <v/>
      </c>
      <c r="P20" s="60" t="str">
        <f ca="1">IF(OR($A20="",P$6=""),"",IF($AB20="غادر","–",IF(_calc!M20=0,"–",IF(_calc!AI20=0,IF(_calc!CW20&gt;0,"غير مجتازة",IF(AND(_calc!FK20&gt;0,TODAY()&gt;_calc!FK20),"متأخرة","مخططة")),IF(_calc!BE20=0,"منتهية",IF(_calc!CA20=0,"قاربت الانتهاء","مكتملة"))))))</f>
        <v/>
      </c>
      <c r="Q20" s="60" t="str">
        <f ca="1">IF(OR($A20="",Q$6=""),"",IF($AB20="غادر","–",IF(_calc!N20=0,"–",IF(_calc!AJ20=0,IF(_calc!CX20&gt;0,"غير مجتازة",IF(AND(_calc!FL20&gt;0,TODAY()&gt;_calc!FL20),"متأخرة","مخططة")),IF(_calc!BF20=0,"منتهية",IF(_calc!CB20=0,"قاربت الانتهاء","مكتملة"))))))</f>
        <v/>
      </c>
      <c r="R20" s="60" t="str">
        <f ca="1">IF(OR($A20="",R$6=""),"",IF($AB20="غادر","–",IF(_calc!O20=0,"–",IF(_calc!AK20=0,IF(_calc!CY20&gt;0,"غير مجتازة",IF(AND(_calc!FM20&gt;0,TODAY()&gt;_calc!FM20),"متأخرة","مخططة")),IF(_calc!BG20=0,"منتهية",IF(_calc!CC20=0,"قاربت الانتهاء","مكتملة"))))))</f>
        <v/>
      </c>
      <c r="S20" s="60" t="str">
        <f ca="1">IF(OR($A20="",S$6=""),"",IF($AB20="غادر","–",IF(_calc!P20=0,"–",IF(_calc!AL20=0,IF(_calc!CZ20&gt;0,"غير مجتازة",IF(AND(_calc!FN20&gt;0,TODAY()&gt;_calc!FN20),"متأخرة","مخططة")),IF(_calc!BH20=0,"منتهية",IF(_calc!CD20=0,"قاربت الانتهاء","مكتملة"))))))</f>
        <v/>
      </c>
      <c r="T20" s="60" t="str">
        <f ca="1">IF(OR($A20="",T$6=""),"",IF($AB20="غادر","–",IF(_calc!Q20=0,"–",IF(_calc!AM20=0,IF(_calc!DA20&gt;0,"غير مجتازة",IF(AND(_calc!FO20&gt;0,TODAY()&gt;_calc!FO20),"متأخرة","مخططة")),IF(_calc!BI20=0,"منتهية",IF(_calc!CE20=0,"قاربت الانتهاء","مكتملة"))))))</f>
        <v/>
      </c>
      <c r="U20" s="60" t="str">
        <f ca="1">IF(OR($A20="",U$6=""),"",IF($AB20="غادر","–",IF(_calc!R20=0,"–",IF(_calc!AN20=0,IF(_calc!DB20&gt;0,"غير مجتازة",IF(AND(_calc!FP20&gt;0,TODAY()&gt;_calc!FP20),"متأخرة","مخططة")),IF(_calc!BJ20=0,"منتهية",IF(_calc!CF20=0,"قاربت الانتهاء","مكتملة"))))))</f>
        <v/>
      </c>
      <c r="V20" s="60" t="str">
        <f ca="1">IF(OR($A20="",V$6=""),"",IF($AB20="غادر","–",IF(_calc!S20=0,"–",IF(_calc!AO20=0,IF(_calc!DC20&gt;0,"غير مجتازة",IF(AND(_calc!FQ20&gt;0,TODAY()&gt;_calc!FQ20),"متأخرة","مخططة")),IF(_calc!BK20=0,"منتهية",IF(_calc!CG20=0,"قاربت الانتهاء","مكتملة"))))))</f>
        <v/>
      </c>
      <c r="W20" s="60" t="str">
        <f ca="1">IF(OR($A20="",W$6=""),"",IF($AB20="غادر","–",IF(_calc!T20=0,"–",IF(_calc!AP20=0,IF(_calc!DD20&gt;0,"غير مجتازة",IF(AND(_calc!FR20&gt;0,TODAY()&gt;_calc!FR20),"متأخرة","مخططة")),IF(_calc!BL20=0,"منتهية",IF(_calc!CH20=0,"قاربت الانتهاء","مكتملة"))))))</f>
        <v/>
      </c>
      <c r="X20" s="60" t="str">
        <f ca="1">IF(OR($A20="",X$6=""),"",IF($AB20="غادر","–",IF(_calc!U20=0,"–",IF(_calc!AQ20=0,IF(_calc!DE20&gt;0,"غير مجتازة",IF(AND(_calc!FS20&gt;0,TODAY()&gt;_calc!FS20),"متأخرة","مخططة")),IF(_calc!BM20=0,"منتهية",IF(_calc!CI20=0,"قاربت الانتهاء","مكتملة"))))))</f>
        <v/>
      </c>
      <c r="Y20" s="60" t="str">
        <f ca="1">IF(OR($A20="",Y$6=""),"",IF($AB20="غادر","–",IF(_calc!V20=0,"–",IF(_calc!AR20=0,IF(_calc!DF20&gt;0,"غير مجتازة",IF(AND(_calc!FT20&gt;0,TODAY()&gt;_calc!FT20),"متأخرة","مخططة")),IF(_calc!BN20=0,"منتهية",IF(_calc!CJ20=0,"قاربت الانتهاء","مكتملة"))))))</f>
        <v/>
      </c>
      <c r="Z20" s="60" t="str">
        <f ca="1">IF(OR($A20="",Z$6=""),"",IF($AB20="غادر","–",IF(_calc!W20=0,"–",IF(_calc!AS20=0,IF(_calc!DG20&gt;0,"غير مجتازة",IF(AND(_calc!FU20&gt;0,TODAY()&gt;_calc!FU20),"متأخرة","مخططة")),IF(_calc!BO20=0,"منتهية",IF(_calc!CK20=0,"قاربت الانتهاء","مكتملة"))))))</f>
        <v/>
      </c>
      <c r="AA20" s="60" t="str">
        <f ca="1">IF(OR($A20="",AA$6=""),"",IF($AB20="غادر","–",IF(_calc!X20=0,"–",IF(_calc!AT20=0,IF(_calc!DH20&gt;0,"غير مجتازة",IF(AND(_calc!FV20&gt;0,TODAY()&gt;_calc!FV20),"متأخرة","مخططة")),IF(_calc!BP20=0,"منتهية",IF(_calc!CL20=0,"قاربت الانتهاء","مكتملة"))))))</f>
        <v/>
      </c>
      <c r="AB20" t="str">
        <f>IF(الموظفون!$A18="","",الموظفون!$G18&amp;"")</f>
        <v/>
      </c>
    </row>
    <row r="21" spans="1:28" ht="18" customHeight="1" x14ac:dyDescent="0.3">
      <c r="A21" s="31" t="str">
        <f>IF(الموظفون!$A19="","",الموظفون!$A19&amp;"")</f>
        <v/>
      </c>
      <c r="B21" s="32" t="str">
        <f>IF(الموظفون!$A19="","",الموظفون!$B19&amp;"")</f>
        <v/>
      </c>
      <c r="C21" s="31" t="str">
        <f>IF(الموظفون!$A19="","",الموظفون!$C19&amp;"")</f>
        <v/>
      </c>
      <c r="D21" s="31" t="str">
        <f>IF(الموظفون!$A19="","",الموظفون!$D19&amp;"")</f>
        <v/>
      </c>
      <c r="E21" s="35" t="str">
        <f t="shared" si="1"/>
        <v/>
      </c>
      <c r="F21" s="35" t="str">
        <f t="shared" si="2"/>
        <v/>
      </c>
      <c r="G21" s="59" t="str">
        <f t="shared" si="3"/>
        <v/>
      </c>
      <c r="H21" s="60" t="str">
        <f ca="1">IF(OR($A21="",H$6=""),"",IF($AB21="غادر","–",IF(_calc!E21=0,"–",IF(_calc!AA21=0,IF(_calc!CO21&gt;0,"غير مجتازة",IF(AND(_calc!FC21&gt;0,TODAY()&gt;_calc!FC21),"متأخرة","مخططة")),IF(_calc!AW21=0,"منتهية",IF(_calc!BS21=0,"قاربت الانتهاء","مكتملة"))))))</f>
        <v/>
      </c>
      <c r="I21" s="60" t="str">
        <f ca="1">IF(OR($A21="",I$6=""),"",IF($AB21="غادر","–",IF(_calc!F21=0,"–",IF(_calc!AB21=0,IF(_calc!CP21&gt;0,"غير مجتازة",IF(AND(_calc!FD21&gt;0,TODAY()&gt;_calc!FD21),"متأخرة","مخططة")),IF(_calc!AX21=0,"منتهية",IF(_calc!BT21=0,"قاربت الانتهاء","مكتملة"))))))</f>
        <v/>
      </c>
      <c r="J21" s="60" t="str">
        <f ca="1">IF(OR($A21="",J$6=""),"",IF($AB21="غادر","–",IF(_calc!G21=0,"–",IF(_calc!AC21=0,IF(_calc!CQ21&gt;0,"غير مجتازة",IF(AND(_calc!FE21&gt;0,TODAY()&gt;_calc!FE21),"متأخرة","مخططة")),IF(_calc!AY21=0,"منتهية",IF(_calc!BU21=0,"قاربت الانتهاء","مكتملة"))))))</f>
        <v/>
      </c>
      <c r="K21" s="60" t="str">
        <f ca="1">IF(OR($A21="",K$6=""),"",IF($AB21="غادر","–",IF(_calc!H21=0,"–",IF(_calc!AD21=0,IF(_calc!CR21&gt;0,"غير مجتازة",IF(AND(_calc!FF21&gt;0,TODAY()&gt;_calc!FF21),"متأخرة","مخططة")),IF(_calc!AZ21=0,"منتهية",IF(_calc!BV21=0,"قاربت الانتهاء","مكتملة"))))))</f>
        <v/>
      </c>
      <c r="L21" s="60" t="str">
        <f ca="1">IF(OR($A21="",L$6=""),"",IF($AB21="غادر","–",IF(_calc!I21=0,"–",IF(_calc!AE21=0,IF(_calc!CS21&gt;0,"غير مجتازة",IF(AND(_calc!FG21&gt;0,TODAY()&gt;_calc!FG21),"متأخرة","مخططة")),IF(_calc!BA21=0,"منتهية",IF(_calc!BW21=0,"قاربت الانتهاء","مكتملة"))))))</f>
        <v/>
      </c>
      <c r="M21" s="60" t="str">
        <f ca="1">IF(OR($A21="",M$6=""),"",IF($AB21="غادر","–",IF(_calc!J21=0,"–",IF(_calc!AF21=0,IF(_calc!CT21&gt;0,"غير مجتازة",IF(AND(_calc!FH21&gt;0,TODAY()&gt;_calc!FH21),"متأخرة","مخططة")),IF(_calc!BB21=0,"منتهية",IF(_calc!BX21=0,"قاربت الانتهاء","مكتملة"))))))</f>
        <v/>
      </c>
      <c r="N21" s="60" t="str">
        <f ca="1">IF(OR($A21="",N$6=""),"",IF($AB21="غادر","–",IF(_calc!K21=0,"–",IF(_calc!AG21=0,IF(_calc!CU21&gt;0,"غير مجتازة",IF(AND(_calc!FI21&gt;0,TODAY()&gt;_calc!FI21),"متأخرة","مخططة")),IF(_calc!BC21=0,"منتهية",IF(_calc!BY21=0,"قاربت الانتهاء","مكتملة"))))))</f>
        <v/>
      </c>
      <c r="O21" s="60" t="str">
        <f ca="1">IF(OR($A21="",O$6=""),"",IF($AB21="غادر","–",IF(_calc!L21=0,"–",IF(_calc!AH21=0,IF(_calc!CV21&gt;0,"غير مجتازة",IF(AND(_calc!FJ21&gt;0,TODAY()&gt;_calc!FJ21),"متأخرة","مخططة")),IF(_calc!BD21=0,"منتهية",IF(_calc!BZ21=0,"قاربت الانتهاء","مكتملة"))))))</f>
        <v/>
      </c>
      <c r="P21" s="60" t="str">
        <f ca="1">IF(OR($A21="",P$6=""),"",IF($AB21="غادر","–",IF(_calc!M21=0,"–",IF(_calc!AI21=0,IF(_calc!CW21&gt;0,"غير مجتازة",IF(AND(_calc!FK21&gt;0,TODAY()&gt;_calc!FK21),"متأخرة","مخططة")),IF(_calc!BE21=0,"منتهية",IF(_calc!CA21=0,"قاربت الانتهاء","مكتملة"))))))</f>
        <v/>
      </c>
      <c r="Q21" s="60" t="str">
        <f ca="1">IF(OR($A21="",Q$6=""),"",IF($AB21="غادر","–",IF(_calc!N21=0,"–",IF(_calc!AJ21=0,IF(_calc!CX21&gt;0,"غير مجتازة",IF(AND(_calc!FL21&gt;0,TODAY()&gt;_calc!FL21),"متأخرة","مخططة")),IF(_calc!BF21=0,"منتهية",IF(_calc!CB21=0,"قاربت الانتهاء","مكتملة"))))))</f>
        <v/>
      </c>
      <c r="R21" s="60" t="str">
        <f ca="1">IF(OR($A21="",R$6=""),"",IF($AB21="غادر","–",IF(_calc!O21=0,"–",IF(_calc!AK21=0,IF(_calc!CY21&gt;0,"غير مجتازة",IF(AND(_calc!FM21&gt;0,TODAY()&gt;_calc!FM21),"متأخرة","مخططة")),IF(_calc!BG21=0,"منتهية",IF(_calc!CC21=0,"قاربت الانتهاء","مكتملة"))))))</f>
        <v/>
      </c>
      <c r="S21" s="60" t="str">
        <f ca="1">IF(OR($A21="",S$6=""),"",IF($AB21="غادر","–",IF(_calc!P21=0,"–",IF(_calc!AL21=0,IF(_calc!CZ21&gt;0,"غير مجتازة",IF(AND(_calc!FN21&gt;0,TODAY()&gt;_calc!FN21),"متأخرة","مخططة")),IF(_calc!BH21=0,"منتهية",IF(_calc!CD21=0,"قاربت الانتهاء","مكتملة"))))))</f>
        <v/>
      </c>
      <c r="T21" s="60" t="str">
        <f ca="1">IF(OR($A21="",T$6=""),"",IF($AB21="غادر","–",IF(_calc!Q21=0,"–",IF(_calc!AM21=0,IF(_calc!DA21&gt;0,"غير مجتازة",IF(AND(_calc!FO21&gt;0,TODAY()&gt;_calc!FO21),"متأخرة","مخططة")),IF(_calc!BI21=0,"منتهية",IF(_calc!CE21=0,"قاربت الانتهاء","مكتملة"))))))</f>
        <v/>
      </c>
      <c r="U21" s="60" t="str">
        <f ca="1">IF(OR($A21="",U$6=""),"",IF($AB21="غادر","–",IF(_calc!R21=0,"–",IF(_calc!AN21=0,IF(_calc!DB21&gt;0,"غير مجتازة",IF(AND(_calc!FP21&gt;0,TODAY()&gt;_calc!FP21),"متأخرة","مخططة")),IF(_calc!BJ21=0,"منتهية",IF(_calc!CF21=0,"قاربت الانتهاء","مكتملة"))))))</f>
        <v/>
      </c>
      <c r="V21" s="60" t="str">
        <f ca="1">IF(OR($A21="",V$6=""),"",IF($AB21="غادر","–",IF(_calc!S21=0,"–",IF(_calc!AO21=0,IF(_calc!DC21&gt;0,"غير مجتازة",IF(AND(_calc!FQ21&gt;0,TODAY()&gt;_calc!FQ21),"متأخرة","مخططة")),IF(_calc!BK21=0,"منتهية",IF(_calc!CG21=0,"قاربت الانتهاء","مكتملة"))))))</f>
        <v/>
      </c>
      <c r="W21" s="60" t="str">
        <f ca="1">IF(OR($A21="",W$6=""),"",IF($AB21="غادر","–",IF(_calc!T21=0,"–",IF(_calc!AP21=0,IF(_calc!DD21&gt;0,"غير مجتازة",IF(AND(_calc!FR21&gt;0,TODAY()&gt;_calc!FR21),"متأخرة","مخططة")),IF(_calc!BL21=0,"منتهية",IF(_calc!CH21=0,"قاربت الانتهاء","مكتملة"))))))</f>
        <v/>
      </c>
      <c r="X21" s="60" t="str">
        <f ca="1">IF(OR($A21="",X$6=""),"",IF($AB21="غادر","–",IF(_calc!U21=0,"–",IF(_calc!AQ21=0,IF(_calc!DE21&gt;0,"غير مجتازة",IF(AND(_calc!FS21&gt;0,TODAY()&gt;_calc!FS21),"متأخرة","مخططة")),IF(_calc!BM21=0,"منتهية",IF(_calc!CI21=0,"قاربت الانتهاء","مكتملة"))))))</f>
        <v/>
      </c>
      <c r="Y21" s="60" t="str">
        <f ca="1">IF(OR($A21="",Y$6=""),"",IF($AB21="غادر","–",IF(_calc!V21=0,"–",IF(_calc!AR21=0,IF(_calc!DF21&gt;0,"غير مجتازة",IF(AND(_calc!FT21&gt;0,TODAY()&gt;_calc!FT21),"متأخرة","مخططة")),IF(_calc!BN21=0,"منتهية",IF(_calc!CJ21=0,"قاربت الانتهاء","مكتملة"))))))</f>
        <v/>
      </c>
      <c r="Z21" s="60" t="str">
        <f ca="1">IF(OR($A21="",Z$6=""),"",IF($AB21="غادر","–",IF(_calc!W21=0,"–",IF(_calc!AS21=0,IF(_calc!DG21&gt;0,"غير مجتازة",IF(AND(_calc!FU21&gt;0,TODAY()&gt;_calc!FU21),"متأخرة","مخططة")),IF(_calc!BO21=0,"منتهية",IF(_calc!CK21=0,"قاربت الانتهاء","مكتملة"))))))</f>
        <v/>
      </c>
      <c r="AA21" s="60" t="str">
        <f ca="1">IF(OR($A21="",AA$6=""),"",IF($AB21="غادر","–",IF(_calc!X21=0,"–",IF(_calc!AT21=0,IF(_calc!DH21&gt;0,"غير مجتازة",IF(AND(_calc!FV21&gt;0,TODAY()&gt;_calc!FV21),"متأخرة","مخططة")),IF(_calc!BP21=0,"منتهية",IF(_calc!CL21=0,"قاربت الانتهاء","مكتملة"))))))</f>
        <v/>
      </c>
      <c r="AB21" t="str">
        <f>IF(الموظفون!$A19="","",الموظفون!$G19&amp;"")</f>
        <v/>
      </c>
    </row>
    <row r="22" spans="1:28" ht="18" customHeight="1" x14ac:dyDescent="0.3">
      <c r="A22" s="31" t="str">
        <f>IF(الموظفون!$A20="","",الموظفون!$A20&amp;"")</f>
        <v/>
      </c>
      <c r="B22" s="32" t="str">
        <f>IF(الموظفون!$A20="","",الموظفون!$B20&amp;"")</f>
        <v/>
      </c>
      <c r="C22" s="31" t="str">
        <f>IF(الموظفون!$A20="","",الموظفون!$C20&amp;"")</f>
        <v/>
      </c>
      <c r="D22" s="31" t="str">
        <f>IF(الموظفون!$A20="","",الموظفون!$D20&amp;"")</f>
        <v/>
      </c>
      <c r="E22" s="35" t="str">
        <f t="shared" si="1"/>
        <v/>
      </c>
      <c r="F22" s="35" t="str">
        <f t="shared" si="2"/>
        <v/>
      </c>
      <c r="G22" s="59" t="str">
        <f t="shared" si="3"/>
        <v/>
      </c>
      <c r="H22" s="60" t="str">
        <f ca="1">IF(OR($A22="",H$6=""),"",IF($AB22="غادر","–",IF(_calc!E22=0,"–",IF(_calc!AA22=0,IF(_calc!CO22&gt;0,"غير مجتازة",IF(AND(_calc!FC22&gt;0,TODAY()&gt;_calc!FC22),"متأخرة","مخططة")),IF(_calc!AW22=0,"منتهية",IF(_calc!BS22=0,"قاربت الانتهاء","مكتملة"))))))</f>
        <v/>
      </c>
      <c r="I22" s="60" t="str">
        <f ca="1">IF(OR($A22="",I$6=""),"",IF($AB22="غادر","–",IF(_calc!F22=0,"–",IF(_calc!AB22=0,IF(_calc!CP22&gt;0,"غير مجتازة",IF(AND(_calc!FD22&gt;0,TODAY()&gt;_calc!FD22),"متأخرة","مخططة")),IF(_calc!AX22=0,"منتهية",IF(_calc!BT22=0,"قاربت الانتهاء","مكتملة"))))))</f>
        <v/>
      </c>
      <c r="J22" s="60" t="str">
        <f ca="1">IF(OR($A22="",J$6=""),"",IF($AB22="غادر","–",IF(_calc!G22=0,"–",IF(_calc!AC22=0,IF(_calc!CQ22&gt;0,"غير مجتازة",IF(AND(_calc!FE22&gt;0,TODAY()&gt;_calc!FE22),"متأخرة","مخططة")),IF(_calc!AY22=0,"منتهية",IF(_calc!BU22=0,"قاربت الانتهاء","مكتملة"))))))</f>
        <v/>
      </c>
      <c r="K22" s="60" t="str">
        <f ca="1">IF(OR($A22="",K$6=""),"",IF($AB22="غادر","–",IF(_calc!H22=0,"–",IF(_calc!AD22=0,IF(_calc!CR22&gt;0,"غير مجتازة",IF(AND(_calc!FF22&gt;0,TODAY()&gt;_calc!FF22),"متأخرة","مخططة")),IF(_calc!AZ22=0,"منتهية",IF(_calc!BV22=0,"قاربت الانتهاء","مكتملة"))))))</f>
        <v/>
      </c>
      <c r="L22" s="60" t="str">
        <f ca="1">IF(OR($A22="",L$6=""),"",IF($AB22="غادر","–",IF(_calc!I22=0,"–",IF(_calc!AE22=0,IF(_calc!CS22&gt;0,"غير مجتازة",IF(AND(_calc!FG22&gt;0,TODAY()&gt;_calc!FG22),"متأخرة","مخططة")),IF(_calc!BA22=0,"منتهية",IF(_calc!BW22=0,"قاربت الانتهاء","مكتملة"))))))</f>
        <v/>
      </c>
      <c r="M22" s="60" t="str">
        <f ca="1">IF(OR($A22="",M$6=""),"",IF($AB22="غادر","–",IF(_calc!J22=0,"–",IF(_calc!AF22=0,IF(_calc!CT22&gt;0,"غير مجتازة",IF(AND(_calc!FH22&gt;0,TODAY()&gt;_calc!FH22),"متأخرة","مخططة")),IF(_calc!BB22=0,"منتهية",IF(_calc!BX22=0,"قاربت الانتهاء","مكتملة"))))))</f>
        <v/>
      </c>
      <c r="N22" s="60" t="str">
        <f ca="1">IF(OR($A22="",N$6=""),"",IF($AB22="غادر","–",IF(_calc!K22=0,"–",IF(_calc!AG22=0,IF(_calc!CU22&gt;0,"غير مجتازة",IF(AND(_calc!FI22&gt;0,TODAY()&gt;_calc!FI22),"متأخرة","مخططة")),IF(_calc!BC22=0,"منتهية",IF(_calc!BY22=0,"قاربت الانتهاء","مكتملة"))))))</f>
        <v/>
      </c>
      <c r="O22" s="60" t="str">
        <f ca="1">IF(OR($A22="",O$6=""),"",IF($AB22="غادر","–",IF(_calc!L22=0,"–",IF(_calc!AH22=0,IF(_calc!CV22&gt;0,"غير مجتازة",IF(AND(_calc!FJ22&gt;0,TODAY()&gt;_calc!FJ22),"متأخرة","مخططة")),IF(_calc!BD22=0,"منتهية",IF(_calc!BZ22=0,"قاربت الانتهاء","مكتملة"))))))</f>
        <v/>
      </c>
      <c r="P22" s="60" t="str">
        <f ca="1">IF(OR($A22="",P$6=""),"",IF($AB22="غادر","–",IF(_calc!M22=0,"–",IF(_calc!AI22=0,IF(_calc!CW22&gt;0,"غير مجتازة",IF(AND(_calc!FK22&gt;0,TODAY()&gt;_calc!FK22),"متأخرة","مخططة")),IF(_calc!BE22=0,"منتهية",IF(_calc!CA22=0,"قاربت الانتهاء","مكتملة"))))))</f>
        <v/>
      </c>
      <c r="Q22" s="60" t="str">
        <f ca="1">IF(OR($A22="",Q$6=""),"",IF($AB22="غادر","–",IF(_calc!N22=0,"–",IF(_calc!AJ22=0,IF(_calc!CX22&gt;0,"غير مجتازة",IF(AND(_calc!FL22&gt;0,TODAY()&gt;_calc!FL22),"متأخرة","مخططة")),IF(_calc!BF22=0,"منتهية",IF(_calc!CB22=0,"قاربت الانتهاء","مكتملة"))))))</f>
        <v/>
      </c>
      <c r="R22" s="60" t="str">
        <f ca="1">IF(OR($A22="",R$6=""),"",IF($AB22="غادر","–",IF(_calc!O22=0,"–",IF(_calc!AK22=0,IF(_calc!CY22&gt;0,"غير مجتازة",IF(AND(_calc!FM22&gt;0,TODAY()&gt;_calc!FM22),"متأخرة","مخططة")),IF(_calc!BG22=0,"منتهية",IF(_calc!CC22=0,"قاربت الانتهاء","مكتملة"))))))</f>
        <v/>
      </c>
      <c r="S22" s="60" t="str">
        <f ca="1">IF(OR($A22="",S$6=""),"",IF($AB22="غادر","–",IF(_calc!P22=0,"–",IF(_calc!AL22=0,IF(_calc!CZ22&gt;0,"غير مجتازة",IF(AND(_calc!FN22&gt;0,TODAY()&gt;_calc!FN22),"متأخرة","مخططة")),IF(_calc!BH22=0,"منتهية",IF(_calc!CD22=0,"قاربت الانتهاء","مكتملة"))))))</f>
        <v/>
      </c>
      <c r="T22" s="60" t="str">
        <f ca="1">IF(OR($A22="",T$6=""),"",IF($AB22="غادر","–",IF(_calc!Q22=0,"–",IF(_calc!AM22=0,IF(_calc!DA22&gt;0,"غير مجتازة",IF(AND(_calc!FO22&gt;0,TODAY()&gt;_calc!FO22),"متأخرة","مخططة")),IF(_calc!BI22=0,"منتهية",IF(_calc!CE22=0,"قاربت الانتهاء","مكتملة"))))))</f>
        <v/>
      </c>
      <c r="U22" s="60" t="str">
        <f ca="1">IF(OR($A22="",U$6=""),"",IF($AB22="غادر","–",IF(_calc!R22=0,"–",IF(_calc!AN22=0,IF(_calc!DB22&gt;0,"غير مجتازة",IF(AND(_calc!FP22&gt;0,TODAY()&gt;_calc!FP22),"متأخرة","مخططة")),IF(_calc!BJ22=0,"منتهية",IF(_calc!CF22=0,"قاربت الانتهاء","مكتملة"))))))</f>
        <v/>
      </c>
      <c r="V22" s="60" t="str">
        <f ca="1">IF(OR($A22="",V$6=""),"",IF($AB22="غادر","–",IF(_calc!S22=0,"–",IF(_calc!AO22=0,IF(_calc!DC22&gt;0,"غير مجتازة",IF(AND(_calc!FQ22&gt;0,TODAY()&gt;_calc!FQ22),"متأخرة","مخططة")),IF(_calc!BK22=0,"منتهية",IF(_calc!CG22=0,"قاربت الانتهاء","مكتملة"))))))</f>
        <v/>
      </c>
      <c r="W22" s="60" t="str">
        <f ca="1">IF(OR($A22="",W$6=""),"",IF($AB22="غادر","–",IF(_calc!T22=0,"–",IF(_calc!AP22=0,IF(_calc!DD22&gt;0,"غير مجتازة",IF(AND(_calc!FR22&gt;0,TODAY()&gt;_calc!FR22),"متأخرة","مخططة")),IF(_calc!BL22=0,"منتهية",IF(_calc!CH22=0,"قاربت الانتهاء","مكتملة"))))))</f>
        <v/>
      </c>
      <c r="X22" s="60" t="str">
        <f ca="1">IF(OR($A22="",X$6=""),"",IF($AB22="غادر","–",IF(_calc!U22=0,"–",IF(_calc!AQ22=0,IF(_calc!DE22&gt;0,"غير مجتازة",IF(AND(_calc!FS22&gt;0,TODAY()&gt;_calc!FS22),"متأخرة","مخططة")),IF(_calc!BM22=0,"منتهية",IF(_calc!CI22=0,"قاربت الانتهاء","مكتملة"))))))</f>
        <v/>
      </c>
      <c r="Y22" s="60" t="str">
        <f ca="1">IF(OR($A22="",Y$6=""),"",IF($AB22="غادر","–",IF(_calc!V22=0,"–",IF(_calc!AR22=0,IF(_calc!DF22&gt;0,"غير مجتازة",IF(AND(_calc!FT22&gt;0,TODAY()&gt;_calc!FT22),"متأخرة","مخططة")),IF(_calc!BN22=0,"منتهية",IF(_calc!CJ22=0,"قاربت الانتهاء","مكتملة"))))))</f>
        <v/>
      </c>
      <c r="Z22" s="60" t="str">
        <f ca="1">IF(OR($A22="",Z$6=""),"",IF($AB22="غادر","–",IF(_calc!W22=0,"–",IF(_calc!AS22=0,IF(_calc!DG22&gt;0,"غير مجتازة",IF(AND(_calc!FU22&gt;0,TODAY()&gt;_calc!FU22),"متأخرة","مخططة")),IF(_calc!BO22=0,"منتهية",IF(_calc!CK22=0,"قاربت الانتهاء","مكتملة"))))))</f>
        <v/>
      </c>
      <c r="AA22" s="60" t="str">
        <f ca="1">IF(OR($A22="",AA$6=""),"",IF($AB22="غادر","–",IF(_calc!X22=0,"–",IF(_calc!AT22=0,IF(_calc!DH22&gt;0,"غير مجتازة",IF(AND(_calc!FV22&gt;0,TODAY()&gt;_calc!FV22),"متأخرة","مخططة")),IF(_calc!BP22=0,"منتهية",IF(_calc!CL22=0,"قاربت الانتهاء","مكتملة"))))))</f>
        <v/>
      </c>
      <c r="AB22" t="str">
        <f>IF(الموظفون!$A20="","",الموظفون!$G20&amp;"")</f>
        <v/>
      </c>
    </row>
    <row r="23" spans="1:28" ht="18" customHeight="1" x14ac:dyDescent="0.3">
      <c r="A23" s="31" t="str">
        <f>IF(الموظفون!$A21="","",الموظفون!$A21&amp;"")</f>
        <v/>
      </c>
      <c r="B23" s="32" t="str">
        <f>IF(الموظفون!$A21="","",الموظفون!$B21&amp;"")</f>
        <v/>
      </c>
      <c r="C23" s="31" t="str">
        <f>IF(الموظفون!$A21="","",الموظفون!$C21&amp;"")</f>
        <v/>
      </c>
      <c r="D23" s="31" t="str">
        <f>IF(الموظفون!$A21="","",الموظفون!$D21&amp;"")</f>
        <v/>
      </c>
      <c r="E23" s="35" t="str">
        <f t="shared" si="1"/>
        <v/>
      </c>
      <c r="F23" s="35" t="str">
        <f t="shared" si="2"/>
        <v/>
      </c>
      <c r="G23" s="59" t="str">
        <f t="shared" si="3"/>
        <v/>
      </c>
      <c r="H23" s="60" t="str">
        <f ca="1">IF(OR($A23="",H$6=""),"",IF($AB23="غادر","–",IF(_calc!E23=0,"–",IF(_calc!AA23=0,IF(_calc!CO23&gt;0,"غير مجتازة",IF(AND(_calc!FC23&gt;0,TODAY()&gt;_calc!FC23),"متأخرة","مخططة")),IF(_calc!AW23=0,"منتهية",IF(_calc!BS23=0,"قاربت الانتهاء","مكتملة"))))))</f>
        <v/>
      </c>
      <c r="I23" s="60" t="str">
        <f ca="1">IF(OR($A23="",I$6=""),"",IF($AB23="غادر","–",IF(_calc!F23=0,"–",IF(_calc!AB23=0,IF(_calc!CP23&gt;0,"غير مجتازة",IF(AND(_calc!FD23&gt;0,TODAY()&gt;_calc!FD23),"متأخرة","مخططة")),IF(_calc!AX23=0,"منتهية",IF(_calc!BT23=0,"قاربت الانتهاء","مكتملة"))))))</f>
        <v/>
      </c>
      <c r="J23" s="60" t="str">
        <f ca="1">IF(OR($A23="",J$6=""),"",IF($AB23="غادر","–",IF(_calc!G23=0,"–",IF(_calc!AC23=0,IF(_calc!CQ23&gt;0,"غير مجتازة",IF(AND(_calc!FE23&gt;0,TODAY()&gt;_calc!FE23),"متأخرة","مخططة")),IF(_calc!AY23=0,"منتهية",IF(_calc!BU23=0,"قاربت الانتهاء","مكتملة"))))))</f>
        <v/>
      </c>
      <c r="K23" s="60" t="str">
        <f ca="1">IF(OR($A23="",K$6=""),"",IF($AB23="غادر","–",IF(_calc!H23=0,"–",IF(_calc!AD23=0,IF(_calc!CR23&gt;0,"غير مجتازة",IF(AND(_calc!FF23&gt;0,TODAY()&gt;_calc!FF23),"متأخرة","مخططة")),IF(_calc!AZ23=0,"منتهية",IF(_calc!BV23=0,"قاربت الانتهاء","مكتملة"))))))</f>
        <v/>
      </c>
      <c r="L23" s="60" t="str">
        <f ca="1">IF(OR($A23="",L$6=""),"",IF($AB23="غادر","–",IF(_calc!I23=0,"–",IF(_calc!AE23=0,IF(_calc!CS23&gt;0,"غير مجتازة",IF(AND(_calc!FG23&gt;0,TODAY()&gt;_calc!FG23),"متأخرة","مخططة")),IF(_calc!BA23=0,"منتهية",IF(_calc!BW23=0,"قاربت الانتهاء","مكتملة"))))))</f>
        <v/>
      </c>
      <c r="M23" s="60" t="str">
        <f ca="1">IF(OR($A23="",M$6=""),"",IF($AB23="غادر","–",IF(_calc!J23=0,"–",IF(_calc!AF23=0,IF(_calc!CT23&gt;0,"غير مجتازة",IF(AND(_calc!FH23&gt;0,TODAY()&gt;_calc!FH23),"متأخرة","مخططة")),IF(_calc!BB23=0,"منتهية",IF(_calc!BX23=0,"قاربت الانتهاء","مكتملة"))))))</f>
        <v/>
      </c>
      <c r="N23" s="60" t="str">
        <f ca="1">IF(OR($A23="",N$6=""),"",IF($AB23="غادر","–",IF(_calc!K23=0,"–",IF(_calc!AG23=0,IF(_calc!CU23&gt;0,"غير مجتازة",IF(AND(_calc!FI23&gt;0,TODAY()&gt;_calc!FI23),"متأخرة","مخططة")),IF(_calc!BC23=0,"منتهية",IF(_calc!BY23=0,"قاربت الانتهاء","مكتملة"))))))</f>
        <v/>
      </c>
      <c r="O23" s="60" t="str">
        <f ca="1">IF(OR($A23="",O$6=""),"",IF($AB23="غادر","–",IF(_calc!L23=0,"–",IF(_calc!AH23=0,IF(_calc!CV23&gt;0,"غير مجتازة",IF(AND(_calc!FJ23&gt;0,TODAY()&gt;_calc!FJ23),"متأخرة","مخططة")),IF(_calc!BD23=0,"منتهية",IF(_calc!BZ23=0,"قاربت الانتهاء","مكتملة"))))))</f>
        <v/>
      </c>
      <c r="P23" s="60" t="str">
        <f ca="1">IF(OR($A23="",P$6=""),"",IF($AB23="غادر","–",IF(_calc!M23=0,"–",IF(_calc!AI23=0,IF(_calc!CW23&gt;0,"غير مجتازة",IF(AND(_calc!FK23&gt;0,TODAY()&gt;_calc!FK23),"متأخرة","مخططة")),IF(_calc!BE23=0,"منتهية",IF(_calc!CA23=0,"قاربت الانتهاء","مكتملة"))))))</f>
        <v/>
      </c>
      <c r="Q23" s="60" t="str">
        <f ca="1">IF(OR($A23="",Q$6=""),"",IF($AB23="غادر","–",IF(_calc!N23=0,"–",IF(_calc!AJ23=0,IF(_calc!CX23&gt;0,"غير مجتازة",IF(AND(_calc!FL23&gt;0,TODAY()&gt;_calc!FL23),"متأخرة","مخططة")),IF(_calc!BF23=0,"منتهية",IF(_calc!CB23=0,"قاربت الانتهاء","مكتملة"))))))</f>
        <v/>
      </c>
      <c r="R23" s="60" t="str">
        <f ca="1">IF(OR($A23="",R$6=""),"",IF($AB23="غادر","–",IF(_calc!O23=0,"–",IF(_calc!AK23=0,IF(_calc!CY23&gt;0,"غير مجتازة",IF(AND(_calc!FM23&gt;0,TODAY()&gt;_calc!FM23),"متأخرة","مخططة")),IF(_calc!BG23=0,"منتهية",IF(_calc!CC23=0,"قاربت الانتهاء","مكتملة"))))))</f>
        <v/>
      </c>
      <c r="S23" s="60" t="str">
        <f ca="1">IF(OR($A23="",S$6=""),"",IF($AB23="غادر","–",IF(_calc!P23=0,"–",IF(_calc!AL23=0,IF(_calc!CZ23&gt;0,"غير مجتازة",IF(AND(_calc!FN23&gt;0,TODAY()&gt;_calc!FN23),"متأخرة","مخططة")),IF(_calc!BH23=0,"منتهية",IF(_calc!CD23=0,"قاربت الانتهاء","مكتملة"))))))</f>
        <v/>
      </c>
      <c r="T23" s="60" t="str">
        <f ca="1">IF(OR($A23="",T$6=""),"",IF($AB23="غادر","–",IF(_calc!Q23=0,"–",IF(_calc!AM23=0,IF(_calc!DA23&gt;0,"غير مجتازة",IF(AND(_calc!FO23&gt;0,TODAY()&gt;_calc!FO23),"متأخرة","مخططة")),IF(_calc!BI23=0,"منتهية",IF(_calc!CE23=0,"قاربت الانتهاء","مكتملة"))))))</f>
        <v/>
      </c>
      <c r="U23" s="60" t="str">
        <f ca="1">IF(OR($A23="",U$6=""),"",IF($AB23="غادر","–",IF(_calc!R23=0,"–",IF(_calc!AN23=0,IF(_calc!DB23&gt;0,"غير مجتازة",IF(AND(_calc!FP23&gt;0,TODAY()&gt;_calc!FP23),"متأخرة","مخططة")),IF(_calc!BJ23=0,"منتهية",IF(_calc!CF23=0,"قاربت الانتهاء","مكتملة"))))))</f>
        <v/>
      </c>
      <c r="V23" s="60" t="str">
        <f ca="1">IF(OR($A23="",V$6=""),"",IF($AB23="غادر","–",IF(_calc!S23=0,"–",IF(_calc!AO23=0,IF(_calc!DC23&gt;0,"غير مجتازة",IF(AND(_calc!FQ23&gt;0,TODAY()&gt;_calc!FQ23),"متأخرة","مخططة")),IF(_calc!BK23=0,"منتهية",IF(_calc!CG23=0,"قاربت الانتهاء","مكتملة"))))))</f>
        <v/>
      </c>
      <c r="W23" s="60" t="str">
        <f ca="1">IF(OR($A23="",W$6=""),"",IF($AB23="غادر","–",IF(_calc!T23=0,"–",IF(_calc!AP23=0,IF(_calc!DD23&gt;0,"غير مجتازة",IF(AND(_calc!FR23&gt;0,TODAY()&gt;_calc!FR23),"متأخرة","مخططة")),IF(_calc!BL23=0,"منتهية",IF(_calc!CH23=0,"قاربت الانتهاء","مكتملة"))))))</f>
        <v/>
      </c>
      <c r="X23" s="60" t="str">
        <f ca="1">IF(OR($A23="",X$6=""),"",IF($AB23="غادر","–",IF(_calc!U23=0,"–",IF(_calc!AQ23=0,IF(_calc!DE23&gt;0,"غير مجتازة",IF(AND(_calc!FS23&gt;0,TODAY()&gt;_calc!FS23),"متأخرة","مخططة")),IF(_calc!BM23=0,"منتهية",IF(_calc!CI23=0,"قاربت الانتهاء","مكتملة"))))))</f>
        <v/>
      </c>
      <c r="Y23" s="60" t="str">
        <f ca="1">IF(OR($A23="",Y$6=""),"",IF($AB23="غادر","–",IF(_calc!V23=0,"–",IF(_calc!AR23=0,IF(_calc!DF23&gt;0,"غير مجتازة",IF(AND(_calc!FT23&gt;0,TODAY()&gt;_calc!FT23),"متأخرة","مخططة")),IF(_calc!BN23=0,"منتهية",IF(_calc!CJ23=0,"قاربت الانتهاء","مكتملة"))))))</f>
        <v/>
      </c>
      <c r="Z23" s="60" t="str">
        <f ca="1">IF(OR($A23="",Z$6=""),"",IF($AB23="غادر","–",IF(_calc!W23=0,"–",IF(_calc!AS23=0,IF(_calc!DG23&gt;0,"غير مجتازة",IF(AND(_calc!FU23&gt;0,TODAY()&gt;_calc!FU23),"متأخرة","مخططة")),IF(_calc!BO23=0,"منتهية",IF(_calc!CK23=0,"قاربت الانتهاء","مكتملة"))))))</f>
        <v/>
      </c>
      <c r="AA23" s="60" t="str">
        <f ca="1">IF(OR($A23="",AA$6=""),"",IF($AB23="غادر","–",IF(_calc!X23=0,"–",IF(_calc!AT23=0,IF(_calc!DH23&gt;0,"غير مجتازة",IF(AND(_calc!FV23&gt;0,TODAY()&gt;_calc!FV23),"متأخرة","مخططة")),IF(_calc!BP23=0,"منتهية",IF(_calc!CL23=0,"قاربت الانتهاء","مكتملة"))))))</f>
        <v/>
      </c>
      <c r="AB23" t="str">
        <f>IF(الموظفون!$A21="","",الموظفون!$G21&amp;"")</f>
        <v/>
      </c>
    </row>
    <row r="24" spans="1:28" ht="18" customHeight="1" x14ac:dyDescent="0.3">
      <c r="A24" s="31" t="str">
        <f>IF(الموظفون!$A22="","",الموظفون!$A22&amp;"")</f>
        <v/>
      </c>
      <c r="B24" s="32" t="str">
        <f>IF(الموظفون!$A22="","",الموظفون!$B22&amp;"")</f>
        <v/>
      </c>
      <c r="C24" s="31" t="str">
        <f>IF(الموظفون!$A22="","",الموظفون!$C22&amp;"")</f>
        <v/>
      </c>
      <c r="D24" s="31" t="str">
        <f>IF(الموظفون!$A22="","",الموظفون!$D22&amp;"")</f>
        <v/>
      </c>
      <c r="E24" s="35" t="str">
        <f t="shared" si="1"/>
        <v/>
      </c>
      <c r="F24" s="35" t="str">
        <f t="shared" si="2"/>
        <v/>
      </c>
      <c r="G24" s="59" t="str">
        <f t="shared" si="3"/>
        <v/>
      </c>
      <c r="H24" s="60" t="str">
        <f ca="1">IF(OR($A24="",H$6=""),"",IF($AB24="غادر","–",IF(_calc!E24=0,"–",IF(_calc!AA24=0,IF(_calc!CO24&gt;0,"غير مجتازة",IF(AND(_calc!FC24&gt;0,TODAY()&gt;_calc!FC24),"متأخرة","مخططة")),IF(_calc!AW24=0,"منتهية",IF(_calc!BS24=0,"قاربت الانتهاء","مكتملة"))))))</f>
        <v/>
      </c>
      <c r="I24" s="60" t="str">
        <f ca="1">IF(OR($A24="",I$6=""),"",IF($AB24="غادر","–",IF(_calc!F24=0,"–",IF(_calc!AB24=0,IF(_calc!CP24&gt;0,"غير مجتازة",IF(AND(_calc!FD24&gt;0,TODAY()&gt;_calc!FD24),"متأخرة","مخططة")),IF(_calc!AX24=0,"منتهية",IF(_calc!BT24=0,"قاربت الانتهاء","مكتملة"))))))</f>
        <v/>
      </c>
      <c r="J24" s="60" t="str">
        <f ca="1">IF(OR($A24="",J$6=""),"",IF($AB24="غادر","–",IF(_calc!G24=0,"–",IF(_calc!AC24=0,IF(_calc!CQ24&gt;0,"غير مجتازة",IF(AND(_calc!FE24&gt;0,TODAY()&gt;_calc!FE24),"متأخرة","مخططة")),IF(_calc!AY24=0,"منتهية",IF(_calc!BU24=0,"قاربت الانتهاء","مكتملة"))))))</f>
        <v/>
      </c>
      <c r="K24" s="60" t="str">
        <f ca="1">IF(OR($A24="",K$6=""),"",IF($AB24="غادر","–",IF(_calc!H24=0,"–",IF(_calc!AD24=0,IF(_calc!CR24&gt;0,"غير مجتازة",IF(AND(_calc!FF24&gt;0,TODAY()&gt;_calc!FF24),"متأخرة","مخططة")),IF(_calc!AZ24=0,"منتهية",IF(_calc!BV24=0,"قاربت الانتهاء","مكتملة"))))))</f>
        <v/>
      </c>
      <c r="L24" s="60" t="str">
        <f ca="1">IF(OR($A24="",L$6=""),"",IF($AB24="غادر","–",IF(_calc!I24=0,"–",IF(_calc!AE24=0,IF(_calc!CS24&gt;0,"غير مجتازة",IF(AND(_calc!FG24&gt;0,TODAY()&gt;_calc!FG24),"متأخرة","مخططة")),IF(_calc!BA24=0,"منتهية",IF(_calc!BW24=0,"قاربت الانتهاء","مكتملة"))))))</f>
        <v/>
      </c>
      <c r="M24" s="60" t="str">
        <f ca="1">IF(OR($A24="",M$6=""),"",IF($AB24="غادر","–",IF(_calc!J24=0,"–",IF(_calc!AF24=0,IF(_calc!CT24&gt;0,"غير مجتازة",IF(AND(_calc!FH24&gt;0,TODAY()&gt;_calc!FH24),"متأخرة","مخططة")),IF(_calc!BB24=0,"منتهية",IF(_calc!BX24=0,"قاربت الانتهاء","مكتملة"))))))</f>
        <v/>
      </c>
      <c r="N24" s="60" t="str">
        <f ca="1">IF(OR($A24="",N$6=""),"",IF($AB24="غادر","–",IF(_calc!K24=0,"–",IF(_calc!AG24=0,IF(_calc!CU24&gt;0,"غير مجتازة",IF(AND(_calc!FI24&gt;0,TODAY()&gt;_calc!FI24),"متأخرة","مخططة")),IF(_calc!BC24=0,"منتهية",IF(_calc!BY24=0,"قاربت الانتهاء","مكتملة"))))))</f>
        <v/>
      </c>
      <c r="O24" s="60" t="str">
        <f ca="1">IF(OR($A24="",O$6=""),"",IF($AB24="غادر","–",IF(_calc!L24=0,"–",IF(_calc!AH24=0,IF(_calc!CV24&gt;0,"غير مجتازة",IF(AND(_calc!FJ24&gt;0,TODAY()&gt;_calc!FJ24),"متأخرة","مخططة")),IF(_calc!BD24=0,"منتهية",IF(_calc!BZ24=0,"قاربت الانتهاء","مكتملة"))))))</f>
        <v/>
      </c>
      <c r="P24" s="60" t="str">
        <f ca="1">IF(OR($A24="",P$6=""),"",IF($AB24="غادر","–",IF(_calc!M24=0,"–",IF(_calc!AI24=0,IF(_calc!CW24&gt;0,"غير مجتازة",IF(AND(_calc!FK24&gt;0,TODAY()&gt;_calc!FK24),"متأخرة","مخططة")),IF(_calc!BE24=0,"منتهية",IF(_calc!CA24=0,"قاربت الانتهاء","مكتملة"))))))</f>
        <v/>
      </c>
      <c r="Q24" s="60" t="str">
        <f ca="1">IF(OR($A24="",Q$6=""),"",IF($AB24="غادر","–",IF(_calc!N24=0,"–",IF(_calc!AJ24=0,IF(_calc!CX24&gt;0,"غير مجتازة",IF(AND(_calc!FL24&gt;0,TODAY()&gt;_calc!FL24),"متأخرة","مخططة")),IF(_calc!BF24=0,"منتهية",IF(_calc!CB24=0,"قاربت الانتهاء","مكتملة"))))))</f>
        <v/>
      </c>
      <c r="R24" s="60" t="str">
        <f ca="1">IF(OR($A24="",R$6=""),"",IF($AB24="غادر","–",IF(_calc!O24=0,"–",IF(_calc!AK24=0,IF(_calc!CY24&gt;0,"غير مجتازة",IF(AND(_calc!FM24&gt;0,TODAY()&gt;_calc!FM24),"متأخرة","مخططة")),IF(_calc!BG24=0,"منتهية",IF(_calc!CC24=0,"قاربت الانتهاء","مكتملة"))))))</f>
        <v/>
      </c>
      <c r="S24" s="60" t="str">
        <f ca="1">IF(OR($A24="",S$6=""),"",IF($AB24="غادر","–",IF(_calc!P24=0,"–",IF(_calc!AL24=0,IF(_calc!CZ24&gt;0,"غير مجتازة",IF(AND(_calc!FN24&gt;0,TODAY()&gt;_calc!FN24),"متأخرة","مخططة")),IF(_calc!BH24=0,"منتهية",IF(_calc!CD24=0,"قاربت الانتهاء","مكتملة"))))))</f>
        <v/>
      </c>
      <c r="T24" s="60" t="str">
        <f ca="1">IF(OR($A24="",T$6=""),"",IF($AB24="غادر","–",IF(_calc!Q24=0,"–",IF(_calc!AM24=0,IF(_calc!DA24&gt;0,"غير مجتازة",IF(AND(_calc!FO24&gt;0,TODAY()&gt;_calc!FO24),"متأخرة","مخططة")),IF(_calc!BI24=0,"منتهية",IF(_calc!CE24=0,"قاربت الانتهاء","مكتملة"))))))</f>
        <v/>
      </c>
      <c r="U24" s="60" t="str">
        <f ca="1">IF(OR($A24="",U$6=""),"",IF($AB24="غادر","–",IF(_calc!R24=0,"–",IF(_calc!AN24=0,IF(_calc!DB24&gt;0,"غير مجتازة",IF(AND(_calc!FP24&gt;0,TODAY()&gt;_calc!FP24),"متأخرة","مخططة")),IF(_calc!BJ24=0,"منتهية",IF(_calc!CF24=0,"قاربت الانتهاء","مكتملة"))))))</f>
        <v/>
      </c>
      <c r="V24" s="60" t="str">
        <f ca="1">IF(OR($A24="",V$6=""),"",IF($AB24="غادر","–",IF(_calc!S24=0,"–",IF(_calc!AO24=0,IF(_calc!DC24&gt;0,"غير مجتازة",IF(AND(_calc!FQ24&gt;0,TODAY()&gt;_calc!FQ24),"متأخرة","مخططة")),IF(_calc!BK24=0,"منتهية",IF(_calc!CG24=0,"قاربت الانتهاء","مكتملة"))))))</f>
        <v/>
      </c>
      <c r="W24" s="60" t="str">
        <f ca="1">IF(OR($A24="",W$6=""),"",IF($AB24="غادر","–",IF(_calc!T24=0,"–",IF(_calc!AP24=0,IF(_calc!DD24&gt;0,"غير مجتازة",IF(AND(_calc!FR24&gt;0,TODAY()&gt;_calc!FR24),"متأخرة","مخططة")),IF(_calc!BL24=0,"منتهية",IF(_calc!CH24=0,"قاربت الانتهاء","مكتملة"))))))</f>
        <v/>
      </c>
      <c r="X24" s="60" t="str">
        <f ca="1">IF(OR($A24="",X$6=""),"",IF($AB24="غادر","–",IF(_calc!U24=0,"–",IF(_calc!AQ24=0,IF(_calc!DE24&gt;0,"غير مجتازة",IF(AND(_calc!FS24&gt;0,TODAY()&gt;_calc!FS24),"متأخرة","مخططة")),IF(_calc!BM24=0,"منتهية",IF(_calc!CI24=0,"قاربت الانتهاء","مكتملة"))))))</f>
        <v/>
      </c>
      <c r="Y24" s="60" t="str">
        <f ca="1">IF(OR($A24="",Y$6=""),"",IF($AB24="غادر","–",IF(_calc!V24=0,"–",IF(_calc!AR24=0,IF(_calc!DF24&gt;0,"غير مجتازة",IF(AND(_calc!FT24&gt;0,TODAY()&gt;_calc!FT24),"متأخرة","مخططة")),IF(_calc!BN24=0,"منتهية",IF(_calc!CJ24=0,"قاربت الانتهاء","مكتملة"))))))</f>
        <v/>
      </c>
      <c r="Z24" s="60" t="str">
        <f ca="1">IF(OR($A24="",Z$6=""),"",IF($AB24="غادر","–",IF(_calc!W24=0,"–",IF(_calc!AS24=0,IF(_calc!DG24&gt;0,"غير مجتازة",IF(AND(_calc!FU24&gt;0,TODAY()&gt;_calc!FU24),"متأخرة","مخططة")),IF(_calc!BO24=0,"منتهية",IF(_calc!CK24=0,"قاربت الانتهاء","مكتملة"))))))</f>
        <v/>
      </c>
      <c r="AA24" s="60" t="str">
        <f ca="1">IF(OR($A24="",AA$6=""),"",IF($AB24="غادر","–",IF(_calc!X24=0,"–",IF(_calc!AT24=0,IF(_calc!DH24&gt;0,"غير مجتازة",IF(AND(_calc!FV24&gt;0,TODAY()&gt;_calc!FV24),"متأخرة","مخططة")),IF(_calc!BP24=0,"منتهية",IF(_calc!CL24=0,"قاربت الانتهاء","مكتملة"))))))</f>
        <v/>
      </c>
      <c r="AB24" t="str">
        <f>IF(الموظفون!$A22="","",الموظفون!$G22&amp;"")</f>
        <v/>
      </c>
    </row>
    <row r="25" spans="1:28" ht="18" customHeight="1" x14ac:dyDescent="0.3">
      <c r="A25" s="31" t="str">
        <f>IF(الموظفون!$A23="","",الموظفون!$A23&amp;"")</f>
        <v/>
      </c>
      <c r="B25" s="32" t="str">
        <f>IF(الموظفون!$A23="","",الموظفون!$B23&amp;"")</f>
        <v/>
      </c>
      <c r="C25" s="31" t="str">
        <f>IF(الموظفون!$A23="","",الموظفون!$C23&amp;"")</f>
        <v/>
      </c>
      <c r="D25" s="31" t="str">
        <f>IF(الموظفون!$A23="","",الموظفون!$D23&amp;"")</f>
        <v/>
      </c>
      <c r="E25" s="35" t="str">
        <f t="shared" si="1"/>
        <v/>
      </c>
      <c r="F25" s="35" t="str">
        <f t="shared" si="2"/>
        <v/>
      </c>
      <c r="G25" s="59" t="str">
        <f t="shared" si="3"/>
        <v/>
      </c>
      <c r="H25" s="60" t="str">
        <f ca="1">IF(OR($A25="",H$6=""),"",IF($AB25="غادر","–",IF(_calc!E25=0,"–",IF(_calc!AA25=0,IF(_calc!CO25&gt;0,"غير مجتازة",IF(AND(_calc!FC25&gt;0,TODAY()&gt;_calc!FC25),"متأخرة","مخططة")),IF(_calc!AW25=0,"منتهية",IF(_calc!BS25=0,"قاربت الانتهاء","مكتملة"))))))</f>
        <v/>
      </c>
      <c r="I25" s="60" t="str">
        <f ca="1">IF(OR($A25="",I$6=""),"",IF($AB25="غادر","–",IF(_calc!F25=0,"–",IF(_calc!AB25=0,IF(_calc!CP25&gt;0,"غير مجتازة",IF(AND(_calc!FD25&gt;0,TODAY()&gt;_calc!FD25),"متأخرة","مخططة")),IF(_calc!AX25=0,"منتهية",IF(_calc!BT25=0,"قاربت الانتهاء","مكتملة"))))))</f>
        <v/>
      </c>
      <c r="J25" s="60" t="str">
        <f ca="1">IF(OR($A25="",J$6=""),"",IF($AB25="غادر","–",IF(_calc!G25=0,"–",IF(_calc!AC25=0,IF(_calc!CQ25&gt;0,"غير مجتازة",IF(AND(_calc!FE25&gt;0,TODAY()&gt;_calc!FE25),"متأخرة","مخططة")),IF(_calc!AY25=0,"منتهية",IF(_calc!BU25=0,"قاربت الانتهاء","مكتملة"))))))</f>
        <v/>
      </c>
      <c r="K25" s="60" t="str">
        <f ca="1">IF(OR($A25="",K$6=""),"",IF($AB25="غادر","–",IF(_calc!H25=0,"–",IF(_calc!AD25=0,IF(_calc!CR25&gt;0,"غير مجتازة",IF(AND(_calc!FF25&gt;0,TODAY()&gt;_calc!FF25),"متأخرة","مخططة")),IF(_calc!AZ25=0,"منتهية",IF(_calc!BV25=0,"قاربت الانتهاء","مكتملة"))))))</f>
        <v/>
      </c>
      <c r="L25" s="60" t="str">
        <f ca="1">IF(OR($A25="",L$6=""),"",IF($AB25="غادر","–",IF(_calc!I25=0,"–",IF(_calc!AE25=0,IF(_calc!CS25&gt;0,"غير مجتازة",IF(AND(_calc!FG25&gt;0,TODAY()&gt;_calc!FG25),"متأخرة","مخططة")),IF(_calc!BA25=0,"منتهية",IF(_calc!BW25=0,"قاربت الانتهاء","مكتملة"))))))</f>
        <v/>
      </c>
      <c r="M25" s="60" t="str">
        <f ca="1">IF(OR($A25="",M$6=""),"",IF($AB25="غادر","–",IF(_calc!J25=0,"–",IF(_calc!AF25=0,IF(_calc!CT25&gt;0,"غير مجتازة",IF(AND(_calc!FH25&gt;0,TODAY()&gt;_calc!FH25),"متأخرة","مخططة")),IF(_calc!BB25=0,"منتهية",IF(_calc!BX25=0,"قاربت الانتهاء","مكتملة"))))))</f>
        <v/>
      </c>
      <c r="N25" s="60" t="str">
        <f ca="1">IF(OR($A25="",N$6=""),"",IF($AB25="غادر","–",IF(_calc!K25=0,"–",IF(_calc!AG25=0,IF(_calc!CU25&gt;0,"غير مجتازة",IF(AND(_calc!FI25&gt;0,TODAY()&gt;_calc!FI25),"متأخرة","مخططة")),IF(_calc!BC25=0,"منتهية",IF(_calc!BY25=0,"قاربت الانتهاء","مكتملة"))))))</f>
        <v/>
      </c>
      <c r="O25" s="60" t="str">
        <f ca="1">IF(OR($A25="",O$6=""),"",IF($AB25="غادر","–",IF(_calc!L25=0,"–",IF(_calc!AH25=0,IF(_calc!CV25&gt;0,"غير مجتازة",IF(AND(_calc!FJ25&gt;0,TODAY()&gt;_calc!FJ25),"متأخرة","مخططة")),IF(_calc!BD25=0,"منتهية",IF(_calc!BZ25=0,"قاربت الانتهاء","مكتملة"))))))</f>
        <v/>
      </c>
      <c r="P25" s="60" t="str">
        <f ca="1">IF(OR($A25="",P$6=""),"",IF($AB25="غادر","–",IF(_calc!M25=0,"–",IF(_calc!AI25=0,IF(_calc!CW25&gt;0,"غير مجتازة",IF(AND(_calc!FK25&gt;0,TODAY()&gt;_calc!FK25),"متأخرة","مخططة")),IF(_calc!BE25=0,"منتهية",IF(_calc!CA25=0,"قاربت الانتهاء","مكتملة"))))))</f>
        <v/>
      </c>
      <c r="Q25" s="60" t="str">
        <f ca="1">IF(OR($A25="",Q$6=""),"",IF($AB25="غادر","–",IF(_calc!N25=0,"–",IF(_calc!AJ25=0,IF(_calc!CX25&gt;0,"غير مجتازة",IF(AND(_calc!FL25&gt;0,TODAY()&gt;_calc!FL25),"متأخرة","مخططة")),IF(_calc!BF25=0,"منتهية",IF(_calc!CB25=0,"قاربت الانتهاء","مكتملة"))))))</f>
        <v/>
      </c>
      <c r="R25" s="60" t="str">
        <f ca="1">IF(OR($A25="",R$6=""),"",IF($AB25="غادر","–",IF(_calc!O25=0,"–",IF(_calc!AK25=0,IF(_calc!CY25&gt;0,"غير مجتازة",IF(AND(_calc!FM25&gt;0,TODAY()&gt;_calc!FM25),"متأخرة","مخططة")),IF(_calc!BG25=0,"منتهية",IF(_calc!CC25=0,"قاربت الانتهاء","مكتملة"))))))</f>
        <v/>
      </c>
      <c r="S25" s="60" t="str">
        <f ca="1">IF(OR($A25="",S$6=""),"",IF($AB25="غادر","–",IF(_calc!P25=0,"–",IF(_calc!AL25=0,IF(_calc!CZ25&gt;0,"غير مجتازة",IF(AND(_calc!FN25&gt;0,TODAY()&gt;_calc!FN25),"متأخرة","مخططة")),IF(_calc!BH25=0,"منتهية",IF(_calc!CD25=0,"قاربت الانتهاء","مكتملة"))))))</f>
        <v/>
      </c>
      <c r="T25" s="60" t="str">
        <f ca="1">IF(OR($A25="",T$6=""),"",IF($AB25="غادر","–",IF(_calc!Q25=0,"–",IF(_calc!AM25=0,IF(_calc!DA25&gt;0,"غير مجتازة",IF(AND(_calc!FO25&gt;0,TODAY()&gt;_calc!FO25),"متأخرة","مخططة")),IF(_calc!BI25=0,"منتهية",IF(_calc!CE25=0,"قاربت الانتهاء","مكتملة"))))))</f>
        <v/>
      </c>
      <c r="U25" s="60" t="str">
        <f ca="1">IF(OR($A25="",U$6=""),"",IF($AB25="غادر","–",IF(_calc!R25=0,"–",IF(_calc!AN25=0,IF(_calc!DB25&gt;0,"غير مجتازة",IF(AND(_calc!FP25&gt;0,TODAY()&gt;_calc!FP25),"متأخرة","مخططة")),IF(_calc!BJ25=0,"منتهية",IF(_calc!CF25=0,"قاربت الانتهاء","مكتملة"))))))</f>
        <v/>
      </c>
      <c r="V25" s="60" t="str">
        <f ca="1">IF(OR($A25="",V$6=""),"",IF($AB25="غادر","–",IF(_calc!S25=0,"–",IF(_calc!AO25=0,IF(_calc!DC25&gt;0,"غير مجتازة",IF(AND(_calc!FQ25&gt;0,TODAY()&gt;_calc!FQ25),"متأخرة","مخططة")),IF(_calc!BK25=0,"منتهية",IF(_calc!CG25=0,"قاربت الانتهاء","مكتملة"))))))</f>
        <v/>
      </c>
      <c r="W25" s="60" t="str">
        <f ca="1">IF(OR($A25="",W$6=""),"",IF($AB25="غادر","–",IF(_calc!T25=0,"–",IF(_calc!AP25=0,IF(_calc!DD25&gt;0,"غير مجتازة",IF(AND(_calc!FR25&gt;0,TODAY()&gt;_calc!FR25),"متأخرة","مخططة")),IF(_calc!BL25=0,"منتهية",IF(_calc!CH25=0,"قاربت الانتهاء","مكتملة"))))))</f>
        <v/>
      </c>
      <c r="X25" s="60" t="str">
        <f ca="1">IF(OR($A25="",X$6=""),"",IF($AB25="غادر","–",IF(_calc!U25=0,"–",IF(_calc!AQ25=0,IF(_calc!DE25&gt;0,"غير مجتازة",IF(AND(_calc!FS25&gt;0,TODAY()&gt;_calc!FS25),"متأخرة","مخططة")),IF(_calc!BM25=0,"منتهية",IF(_calc!CI25=0,"قاربت الانتهاء","مكتملة"))))))</f>
        <v/>
      </c>
      <c r="Y25" s="60" t="str">
        <f ca="1">IF(OR($A25="",Y$6=""),"",IF($AB25="غادر","–",IF(_calc!V25=0,"–",IF(_calc!AR25=0,IF(_calc!DF25&gt;0,"غير مجتازة",IF(AND(_calc!FT25&gt;0,TODAY()&gt;_calc!FT25),"متأخرة","مخططة")),IF(_calc!BN25=0,"منتهية",IF(_calc!CJ25=0,"قاربت الانتهاء","مكتملة"))))))</f>
        <v/>
      </c>
      <c r="Z25" s="60" t="str">
        <f ca="1">IF(OR($A25="",Z$6=""),"",IF($AB25="غادر","–",IF(_calc!W25=0,"–",IF(_calc!AS25=0,IF(_calc!DG25&gt;0,"غير مجتازة",IF(AND(_calc!FU25&gt;0,TODAY()&gt;_calc!FU25),"متأخرة","مخططة")),IF(_calc!BO25=0,"منتهية",IF(_calc!CK25=0,"قاربت الانتهاء","مكتملة"))))))</f>
        <v/>
      </c>
      <c r="AA25" s="60" t="str">
        <f ca="1">IF(OR($A25="",AA$6=""),"",IF($AB25="غادر","–",IF(_calc!X25=0,"–",IF(_calc!AT25=0,IF(_calc!DH25&gt;0,"غير مجتازة",IF(AND(_calc!FV25&gt;0,TODAY()&gt;_calc!FV25),"متأخرة","مخططة")),IF(_calc!BP25=0,"منتهية",IF(_calc!CL25=0,"قاربت الانتهاء","مكتملة"))))))</f>
        <v/>
      </c>
      <c r="AB25" t="str">
        <f>IF(الموظفون!$A23="","",الموظفون!$G23&amp;"")</f>
        <v/>
      </c>
    </row>
    <row r="26" spans="1:28" ht="18" customHeight="1" x14ac:dyDescent="0.3">
      <c r="A26" s="31" t="str">
        <f>IF(الموظفون!$A24="","",الموظفون!$A24&amp;"")</f>
        <v/>
      </c>
      <c r="B26" s="32" t="str">
        <f>IF(الموظفون!$A24="","",الموظفون!$B24&amp;"")</f>
        <v/>
      </c>
      <c r="C26" s="31" t="str">
        <f>IF(الموظفون!$A24="","",الموظفون!$C24&amp;"")</f>
        <v/>
      </c>
      <c r="D26" s="31" t="str">
        <f>IF(الموظفون!$A24="","",الموظفون!$D24&amp;"")</f>
        <v/>
      </c>
      <c r="E26" s="35" t="str">
        <f t="shared" si="1"/>
        <v/>
      </c>
      <c r="F26" s="35" t="str">
        <f t="shared" si="2"/>
        <v/>
      </c>
      <c r="G26" s="59" t="str">
        <f t="shared" si="3"/>
        <v/>
      </c>
      <c r="H26" s="60" t="str">
        <f ca="1">IF(OR($A26="",H$6=""),"",IF($AB26="غادر","–",IF(_calc!E26=0,"–",IF(_calc!AA26=0,IF(_calc!CO26&gt;0,"غير مجتازة",IF(AND(_calc!FC26&gt;0,TODAY()&gt;_calc!FC26),"متأخرة","مخططة")),IF(_calc!AW26=0,"منتهية",IF(_calc!BS26=0,"قاربت الانتهاء","مكتملة"))))))</f>
        <v/>
      </c>
      <c r="I26" s="60" t="str">
        <f ca="1">IF(OR($A26="",I$6=""),"",IF($AB26="غادر","–",IF(_calc!F26=0,"–",IF(_calc!AB26=0,IF(_calc!CP26&gt;0,"غير مجتازة",IF(AND(_calc!FD26&gt;0,TODAY()&gt;_calc!FD26),"متأخرة","مخططة")),IF(_calc!AX26=0,"منتهية",IF(_calc!BT26=0,"قاربت الانتهاء","مكتملة"))))))</f>
        <v/>
      </c>
      <c r="J26" s="60" t="str">
        <f ca="1">IF(OR($A26="",J$6=""),"",IF($AB26="غادر","–",IF(_calc!G26=0,"–",IF(_calc!AC26=0,IF(_calc!CQ26&gt;0,"غير مجتازة",IF(AND(_calc!FE26&gt;0,TODAY()&gt;_calc!FE26),"متأخرة","مخططة")),IF(_calc!AY26=0,"منتهية",IF(_calc!BU26=0,"قاربت الانتهاء","مكتملة"))))))</f>
        <v/>
      </c>
      <c r="K26" s="60" t="str">
        <f ca="1">IF(OR($A26="",K$6=""),"",IF($AB26="غادر","–",IF(_calc!H26=0,"–",IF(_calc!AD26=0,IF(_calc!CR26&gt;0,"غير مجتازة",IF(AND(_calc!FF26&gt;0,TODAY()&gt;_calc!FF26),"متأخرة","مخططة")),IF(_calc!AZ26=0,"منتهية",IF(_calc!BV26=0,"قاربت الانتهاء","مكتملة"))))))</f>
        <v/>
      </c>
      <c r="L26" s="60" t="str">
        <f ca="1">IF(OR($A26="",L$6=""),"",IF($AB26="غادر","–",IF(_calc!I26=0,"–",IF(_calc!AE26=0,IF(_calc!CS26&gt;0,"غير مجتازة",IF(AND(_calc!FG26&gt;0,TODAY()&gt;_calc!FG26),"متأخرة","مخططة")),IF(_calc!BA26=0,"منتهية",IF(_calc!BW26=0,"قاربت الانتهاء","مكتملة"))))))</f>
        <v/>
      </c>
      <c r="M26" s="60" t="str">
        <f ca="1">IF(OR($A26="",M$6=""),"",IF($AB26="غادر","–",IF(_calc!J26=0,"–",IF(_calc!AF26=0,IF(_calc!CT26&gt;0,"غير مجتازة",IF(AND(_calc!FH26&gt;0,TODAY()&gt;_calc!FH26),"متأخرة","مخططة")),IF(_calc!BB26=0,"منتهية",IF(_calc!BX26=0,"قاربت الانتهاء","مكتملة"))))))</f>
        <v/>
      </c>
      <c r="N26" s="60" t="str">
        <f ca="1">IF(OR($A26="",N$6=""),"",IF($AB26="غادر","–",IF(_calc!K26=0,"–",IF(_calc!AG26=0,IF(_calc!CU26&gt;0,"غير مجتازة",IF(AND(_calc!FI26&gt;0,TODAY()&gt;_calc!FI26),"متأخرة","مخططة")),IF(_calc!BC26=0,"منتهية",IF(_calc!BY26=0,"قاربت الانتهاء","مكتملة"))))))</f>
        <v/>
      </c>
      <c r="O26" s="60" t="str">
        <f ca="1">IF(OR($A26="",O$6=""),"",IF($AB26="غادر","–",IF(_calc!L26=0,"–",IF(_calc!AH26=0,IF(_calc!CV26&gt;0,"غير مجتازة",IF(AND(_calc!FJ26&gt;0,TODAY()&gt;_calc!FJ26),"متأخرة","مخططة")),IF(_calc!BD26=0,"منتهية",IF(_calc!BZ26=0,"قاربت الانتهاء","مكتملة"))))))</f>
        <v/>
      </c>
      <c r="P26" s="60" t="str">
        <f ca="1">IF(OR($A26="",P$6=""),"",IF($AB26="غادر","–",IF(_calc!M26=0,"–",IF(_calc!AI26=0,IF(_calc!CW26&gt;0,"غير مجتازة",IF(AND(_calc!FK26&gt;0,TODAY()&gt;_calc!FK26),"متأخرة","مخططة")),IF(_calc!BE26=0,"منتهية",IF(_calc!CA26=0,"قاربت الانتهاء","مكتملة"))))))</f>
        <v/>
      </c>
      <c r="Q26" s="60" t="str">
        <f ca="1">IF(OR($A26="",Q$6=""),"",IF($AB26="غادر","–",IF(_calc!N26=0,"–",IF(_calc!AJ26=0,IF(_calc!CX26&gt;0,"غير مجتازة",IF(AND(_calc!FL26&gt;0,TODAY()&gt;_calc!FL26),"متأخرة","مخططة")),IF(_calc!BF26=0,"منتهية",IF(_calc!CB26=0,"قاربت الانتهاء","مكتملة"))))))</f>
        <v/>
      </c>
      <c r="R26" s="60" t="str">
        <f ca="1">IF(OR($A26="",R$6=""),"",IF($AB26="غادر","–",IF(_calc!O26=0,"–",IF(_calc!AK26=0,IF(_calc!CY26&gt;0,"غير مجتازة",IF(AND(_calc!FM26&gt;0,TODAY()&gt;_calc!FM26),"متأخرة","مخططة")),IF(_calc!BG26=0,"منتهية",IF(_calc!CC26=0,"قاربت الانتهاء","مكتملة"))))))</f>
        <v/>
      </c>
      <c r="S26" s="60" t="str">
        <f ca="1">IF(OR($A26="",S$6=""),"",IF($AB26="غادر","–",IF(_calc!P26=0,"–",IF(_calc!AL26=0,IF(_calc!CZ26&gt;0,"غير مجتازة",IF(AND(_calc!FN26&gt;0,TODAY()&gt;_calc!FN26),"متأخرة","مخططة")),IF(_calc!BH26=0,"منتهية",IF(_calc!CD26=0,"قاربت الانتهاء","مكتملة"))))))</f>
        <v/>
      </c>
      <c r="T26" s="60" t="str">
        <f ca="1">IF(OR($A26="",T$6=""),"",IF($AB26="غادر","–",IF(_calc!Q26=0,"–",IF(_calc!AM26=0,IF(_calc!DA26&gt;0,"غير مجتازة",IF(AND(_calc!FO26&gt;0,TODAY()&gt;_calc!FO26),"متأخرة","مخططة")),IF(_calc!BI26=0,"منتهية",IF(_calc!CE26=0,"قاربت الانتهاء","مكتملة"))))))</f>
        <v/>
      </c>
      <c r="U26" s="60" t="str">
        <f ca="1">IF(OR($A26="",U$6=""),"",IF($AB26="غادر","–",IF(_calc!R26=0,"–",IF(_calc!AN26=0,IF(_calc!DB26&gt;0,"غير مجتازة",IF(AND(_calc!FP26&gt;0,TODAY()&gt;_calc!FP26),"متأخرة","مخططة")),IF(_calc!BJ26=0,"منتهية",IF(_calc!CF26=0,"قاربت الانتهاء","مكتملة"))))))</f>
        <v/>
      </c>
      <c r="V26" s="60" t="str">
        <f ca="1">IF(OR($A26="",V$6=""),"",IF($AB26="غادر","–",IF(_calc!S26=0,"–",IF(_calc!AO26=0,IF(_calc!DC26&gt;0,"غير مجتازة",IF(AND(_calc!FQ26&gt;0,TODAY()&gt;_calc!FQ26),"متأخرة","مخططة")),IF(_calc!BK26=0,"منتهية",IF(_calc!CG26=0,"قاربت الانتهاء","مكتملة"))))))</f>
        <v/>
      </c>
      <c r="W26" s="60" t="str">
        <f ca="1">IF(OR($A26="",W$6=""),"",IF($AB26="غادر","–",IF(_calc!T26=0,"–",IF(_calc!AP26=0,IF(_calc!DD26&gt;0,"غير مجتازة",IF(AND(_calc!FR26&gt;0,TODAY()&gt;_calc!FR26),"متأخرة","مخططة")),IF(_calc!BL26=0,"منتهية",IF(_calc!CH26=0,"قاربت الانتهاء","مكتملة"))))))</f>
        <v/>
      </c>
      <c r="X26" s="60" t="str">
        <f ca="1">IF(OR($A26="",X$6=""),"",IF($AB26="غادر","–",IF(_calc!U26=0,"–",IF(_calc!AQ26=0,IF(_calc!DE26&gt;0,"غير مجتازة",IF(AND(_calc!FS26&gt;0,TODAY()&gt;_calc!FS26),"متأخرة","مخططة")),IF(_calc!BM26=0,"منتهية",IF(_calc!CI26=0,"قاربت الانتهاء","مكتملة"))))))</f>
        <v/>
      </c>
      <c r="Y26" s="60" t="str">
        <f ca="1">IF(OR($A26="",Y$6=""),"",IF($AB26="غادر","–",IF(_calc!V26=0,"–",IF(_calc!AR26=0,IF(_calc!DF26&gt;0,"غير مجتازة",IF(AND(_calc!FT26&gt;0,TODAY()&gt;_calc!FT26),"متأخرة","مخططة")),IF(_calc!BN26=0,"منتهية",IF(_calc!CJ26=0,"قاربت الانتهاء","مكتملة"))))))</f>
        <v/>
      </c>
      <c r="Z26" s="60" t="str">
        <f ca="1">IF(OR($A26="",Z$6=""),"",IF($AB26="غادر","–",IF(_calc!W26=0,"–",IF(_calc!AS26=0,IF(_calc!DG26&gt;0,"غير مجتازة",IF(AND(_calc!FU26&gt;0,TODAY()&gt;_calc!FU26),"متأخرة","مخططة")),IF(_calc!BO26=0,"منتهية",IF(_calc!CK26=0,"قاربت الانتهاء","مكتملة"))))))</f>
        <v/>
      </c>
      <c r="AA26" s="60" t="str">
        <f ca="1">IF(OR($A26="",AA$6=""),"",IF($AB26="غادر","–",IF(_calc!X26=0,"–",IF(_calc!AT26=0,IF(_calc!DH26&gt;0,"غير مجتازة",IF(AND(_calc!FV26&gt;0,TODAY()&gt;_calc!FV26),"متأخرة","مخططة")),IF(_calc!BP26=0,"منتهية",IF(_calc!CL26=0,"قاربت الانتهاء","مكتملة"))))))</f>
        <v/>
      </c>
      <c r="AB26" t="str">
        <f>IF(الموظفون!$A24="","",الموظفون!$G24&amp;"")</f>
        <v/>
      </c>
    </row>
    <row r="27" spans="1:28" ht="18" customHeight="1" x14ac:dyDescent="0.3">
      <c r="A27" s="31" t="str">
        <f>IF(الموظفون!$A25="","",الموظفون!$A25&amp;"")</f>
        <v/>
      </c>
      <c r="B27" s="32" t="str">
        <f>IF(الموظفون!$A25="","",الموظفون!$B25&amp;"")</f>
        <v/>
      </c>
      <c r="C27" s="31" t="str">
        <f>IF(الموظفون!$A25="","",الموظفون!$C25&amp;"")</f>
        <v/>
      </c>
      <c r="D27" s="31" t="str">
        <f>IF(الموظفون!$A25="","",الموظفون!$D25&amp;"")</f>
        <v/>
      </c>
      <c r="E27" s="35" t="str">
        <f t="shared" si="1"/>
        <v/>
      </c>
      <c r="F27" s="35" t="str">
        <f t="shared" si="2"/>
        <v/>
      </c>
      <c r="G27" s="59" t="str">
        <f t="shared" si="3"/>
        <v/>
      </c>
      <c r="H27" s="60" t="str">
        <f ca="1">IF(OR($A27="",H$6=""),"",IF($AB27="غادر","–",IF(_calc!E27=0,"–",IF(_calc!AA27=0,IF(_calc!CO27&gt;0,"غير مجتازة",IF(AND(_calc!FC27&gt;0,TODAY()&gt;_calc!FC27),"متأخرة","مخططة")),IF(_calc!AW27=0,"منتهية",IF(_calc!BS27=0,"قاربت الانتهاء","مكتملة"))))))</f>
        <v/>
      </c>
      <c r="I27" s="60" t="str">
        <f ca="1">IF(OR($A27="",I$6=""),"",IF($AB27="غادر","–",IF(_calc!F27=0,"–",IF(_calc!AB27=0,IF(_calc!CP27&gt;0,"غير مجتازة",IF(AND(_calc!FD27&gt;0,TODAY()&gt;_calc!FD27),"متأخرة","مخططة")),IF(_calc!AX27=0,"منتهية",IF(_calc!BT27=0,"قاربت الانتهاء","مكتملة"))))))</f>
        <v/>
      </c>
      <c r="J27" s="60" t="str">
        <f ca="1">IF(OR($A27="",J$6=""),"",IF($AB27="غادر","–",IF(_calc!G27=0,"–",IF(_calc!AC27=0,IF(_calc!CQ27&gt;0,"غير مجتازة",IF(AND(_calc!FE27&gt;0,TODAY()&gt;_calc!FE27),"متأخرة","مخططة")),IF(_calc!AY27=0,"منتهية",IF(_calc!BU27=0,"قاربت الانتهاء","مكتملة"))))))</f>
        <v/>
      </c>
      <c r="K27" s="60" t="str">
        <f ca="1">IF(OR($A27="",K$6=""),"",IF($AB27="غادر","–",IF(_calc!H27=0,"–",IF(_calc!AD27=0,IF(_calc!CR27&gt;0,"غير مجتازة",IF(AND(_calc!FF27&gt;0,TODAY()&gt;_calc!FF27),"متأخرة","مخططة")),IF(_calc!AZ27=0,"منتهية",IF(_calc!BV27=0,"قاربت الانتهاء","مكتملة"))))))</f>
        <v/>
      </c>
      <c r="L27" s="60" t="str">
        <f ca="1">IF(OR($A27="",L$6=""),"",IF($AB27="غادر","–",IF(_calc!I27=0,"–",IF(_calc!AE27=0,IF(_calc!CS27&gt;0,"غير مجتازة",IF(AND(_calc!FG27&gt;0,TODAY()&gt;_calc!FG27),"متأخرة","مخططة")),IF(_calc!BA27=0,"منتهية",IF(_calc!BW27=0,"قاربت الانتهاء","مكتملة"))))))</f>
        <v/>
      </c>
      <c r="M27" s="60" t="str">
        <f ca="1">IF(OR($A27="",M$6=""),"",IF($AB27="غادر","–",IF(_calc!J27=0,"–",IF(_calc!AF27=0,IF(_calc!CT27&gt;0,"غير مجتازة",IF(AND(_calc!FH27&gt;0,TODAY()&gt;_calc!FH27),"متأخرة","مخططة")),IF(_calc!BB27=0,"منتهية",IF(_calc!BX27=0,"قاربت الانتهاء","مكتملة"))))))</f>
        <v/>
      </c>
      <c r="N27" s="60" t="str">
        <f ca="1">IF(OR($A27="",N$6=""),"",IF($AB27="غادر","–",IF(_calc!K27=0,"–",IF(_calc!AG27=0,IF(_calc!CU27&gt;0,"غير مجتازة",IF(AND(_calc!FI27&gt;0,TODAY()&gt;_calc!FI27),"متأخرة","مخططة")),IF(_calc!BC27=0,"منتهية",IF(_calc!BY27=0,"قاربت الانتهاء","مكتملة"))))))</f>
        <v/>
      </c>
      <c r="O27" s="60" t="str">
        <f ca="1">IF(OR($A27="",O$6=""),"",IF($AB27="غادر","–",IF(_calc!L27=0,"–",IF(_calc!AH27=0,IF(_calc!CV27&gt;0,"غير مجتازة",IF(AND(_calc!FJ27&gt;0,TODAY()&gt;_calc!FJ27),"متأخرة","مخططة")),IF(_calc!BD27=0,"منتهية",IF(_calc!BZ27=0,"قاربت الانتهاء","مكتملة"))))))</f>
        <v/>
      </c>
      <c r="P27" s="60" t="str">
        <f ca="1">IF(OR($A27="",P$6=""),"",IF($AB27="غادر","–",IF(_calc!M27=0,"–",IF(_calc!AI27=0,IF(_calc!CW27&gt;0,"غير مجتازة",IF(AND(_calc!FK27&gt;0,TODAY()&gt;_calc!FK27),"متأخرة","مخططة")),IF(_calc!BE27=0,"منتهية",IF(_calc!CA27=0,"قاربت الانتهاء","مكتملة"))))))</f>
        <v/>
      </c>
      <c r="Q27" s="60" t="str">
        <f ca="1">IF(OR($A27="",Q$6=""),"",IF($AB27="غادر","–",IF(_calc!N27=0,"–",IF(_calc!AJ27=0,IF(_calc!CX27&gt;0,"غير مجتازة",IF(AND(_calc!FL27&gt;0,TODAY()&gt;_calc!FL27),"متأخرة","مخططة")),IF(_calc!BF27=0,"منتهية",IF(_calc!CB27=0,"قاربت الانتهاء","مكتملة"))))))</f>
        <v/>
      </c>
      <c r="R27" s="60" t="str">
        <f ca="1">IF(OR($A27="",R$6=""),"",IF($AB27="غادر","–",IF(_calc!O27=0,"–",IF(_calc!AK27=0,IF(_calc!CY27&gt;0,"غير مجتازة",IF(AND(_calc!FM27&gt;0,TODAY()&gt;_calc!FM27),"متأخرة","مخططة")),IF(_calc!BG27=0,"منتهية",IF(_calc!CC27=0,"قاربت الانتهاء","مكتملة"))))))</f>
        <v/>
      </c>
      <c r="S27" s="60" t="str">
        <f ca="1">IF(OR($A27="",S$6=""),"",IF($AB27="غادر","–",IF(_calc!P27=0,"–",IF(_calc!AL27=0,IF(_calc!CZ27&gt;0,"غير مجتازة",IF(AND(_calc!FN27&gt;0,TODAY()&gt;_calc!FN27),"متأخرة","مخططة")),IF(_calc!BH27=0,"منتهية",IF(_calc!CD27=0,"قاربت الانتهاء","مكتملة"))))))</f>
        <v/>
      </c>
      <c r="T27" s="60" t="str">
        <f ca="1">IF(OR($A27="",T$6=""),"",IF($AB27="غادر","–",IF(_calc!Q27=0,"–",IF(_calc!AM27=0,IF(_calc!DA27&gt;0,"غير مجتازة",IF(AND(_calc!FO27&gt;0,TODAY()&gt;_calc!FO27),"متأخرة","مخططة")),IF(_calc!BI27=0,"منتهية",IF(_calc!CE27=0,"قاربت الانتهاء","مكتملة"))))))</f>
        <v/>
      </c>
      <c r="U27" s="60" t="str">
        <f ca="1">IF(OR($A27="",U$6=""),"",IF($AB27="غادر","–",IF(_calc!R27=0,"–",IF(_calc!AN27=0,IF(_calc!DB27&gt;0,"غير مجتازة",IF(AND(_calc!FP27&gt;0,TODAY()&gt;_calc!FP27),"متأخرة","مخططة")),IF(_calc!BJ27=0,"منتهية",IF(_calc!CF27=0,"قاربت الانتهاء","مكتملة"))))))</f>
        <v/>
      </c>
      <c r="V27" s="60" t="str">
        <f ca="1">IF(OR($A27="",V$6=""),"",IF($AB27="غادر","–",IF(_calc!S27=0,"–",IF(_calc!AO27=0,IF(_calc!DC27&gt;0,"غير مجتازة",IF(AND(_calc!FQ27&gt;0,TODAY()&gt;_calc!FQ27),"متأخرة","مخططة")),IF(_calc!BK27=0,"منتهية",IF(_calc!CG27=0,"قاربت الانتهاء","مكتملة"))))))</f>
        <v/>
      </c>
      <c r="W27" s="60" t="str">
        <f ca="1">IF(OR($A27="",W$6=""),"",IF($AB27="غادر","–",IF(_calc!T27=0,"–",IF(_calc!AP27=0,IF(_calc!DD27&gt;0,"غير مجتازة",IF(AND(_calc!FR27&gt;0,TODAY()&gt;_calc!FR27),"متأخرة","مخططة")),IF(_calc!BL27=0,"منتهية",IF(_calc!CH27=0,"قاربت الانتهاء","مكتملة"))))))</f>
        <v/>
      </c>
      <c r="X27" s="60" t="str">
        <f ca="1">IF(OR($A27="",X$6=""),"",IF($AB27="غادر","–",IF(_calc!U27=0,"–",IF(_calc!AQ27=0,IF(_calc!DE27&gt;0,"غير مجتازة",IF(AND(_calc!FS27&gt;0,TODAY()&gt;_calc!FS27),"متأخرة","مخططة")),IF(_calc!BM27=0,"منتهية",IF(_calc!CI27=0,"قاربت الانتهاء","مكتملة"))))))</f>
        <v/>
      </c>
      <c r="Y27" s="60" t="str">
        <f ca="1">IF(OR($A27="",Y$6=""),"",IF($AB27="غادر","–",IF(_calc!V27=0,"–",IF(_calc!AR27=0,IF(_calc!DF27&gt;0,"غير مجتازة",IF(AND(_calc!FT27&gt;0,TODAY()&gt;_calc!FT27),"متأخرة","مخططة")),IF(_calc!BN27=0,"منتهية",IF(_calc!CJ27=0,"قاربت الانتهاء","مكتملة"))))))</f>
        <v/>
      </c>
      <c r="Z27" s="60" t="str">
        <f ca="1">IF(OR($A27="",Z$6=""),"",IF($AB27="غادر","–",IF(_calc!W27=0,"–",IF(_calc!AS27=0,IF(_calc!DG27&gt;0,"غير مجتازة",IF(AND(_calc!FU27&gt;0,TODAY()&gt;_calc!FU27),"متأخرة","مخططة")),IF(_calc!BO27=0,"منتهية",IF(_calc!CK27=0,"قاربت الانتهاء","مكتملة"))))))</f>
        <v/>
      </c>
      <c r="AA27" s="60" t="str">
        <f ca="1">IF(OR($A27="",AA$6=""),"",IF($AB27="غادر","–",IF(_calc!X27=0,"–",IF(_calc!AT27=0,IF(_calc!DH27&gt;0,"غير مجتازة",IF(AND(_calc!FV27&gt;0,TODAY()&gt;_calc!FV27),"متأخرة","مخططة")),IF(_calc!BP27=0,"منتهية",IF(_calc!CL27=0,"قاربت الانتهاء","مكتملة"))))))</f>
        <v/>
      </c>
      <c r="AB27" t="str">
        <f>IF(الموظفون!$A25="","",الموظفون!$G25&amp;"")</f>
        <v/>
      </c>
    </row>
    <row r="28" spans="1:28" ht="18" customHeight="1" x14ac:dyDescent="0.3">
      <c r="A28" s="31" t="str">
        <f>IF(الموظفون!$A26="","",الموظفون!$A26&amp;"")</f>
        <v/>
      </c>
      <c r="B28" s="32" t="str">
        <f>IF(الموظفون!$A26="","",الموظفون!$B26&amp;"")</f>
        <v/>
      </c>
      <c r="C28" s="31" t="str">
        <f>IF(الموظفون!$A26="","",الموظفون!$C26&amp;"")</f>
        <v/>
      </c>
      <c r="D28" s="31" t="str">
        <f>IF(الموظفون!$A26="","",الموظفون!$D26&amp;"")</f>
        <v/>
      </c>
      <c r="E28" s="35" t="str">
        <f t="shared" si="1"/>
        <v/>
      </c>
      <c r="F28" s="35" t="str">
        <f t="shared" si="2"/>
        <v/>
      </c>
      <c r="G28" s="59" t="str">
        <f t="shared" si="3"/>
        <v/>
      </c>
      <c r="H28" s="60" t="str">
        <f ca="1">IF(OR($A28="",H$6=""),"",IF($AB28="غادر","–",IF(_calc!E28=0,"–",IF(_calc!AA28=0,IF(_calc!CO28&gt;0,"غير مجتازة",IF(AND(_calc!FC28&gt;0,TODAY()&gt;_calc!FC28),"متأخرة","مخططة")),IF(_calc!AW28=0,"منتهية",IF(_calc!BS28=0,"قاربت الانتهاء","مكتملة"))))))</f>
        <v/>
      </c>
      <c r="I28" s="60" t="str">
        <f ca="1">IF(OR($A28="",I$6=""),"",IF($AB28="غادر","–",IF(_calc!F28=0,"–",IF(_calc!AB28=0,IF(_calc!CP28&gt;0,"غير مجتازة",IF(AND(_calc!FD28&gt;0,TODAY()&gt;_calc!FD28),"متأخرة","مخططة")),IF(_calc!AX28=0,"منتهية",IF(_calc!BT28=0,"قاربت الانتهاء","مكتملة"))))))</f>
        <v/>
      </c>
      <c r="J28" s="60" t="str">
        <f ca="1">IF(OR($A28="",J$6=""),"",IF($AB28="غادر","–",IF(_calc!G28=0,"–",IF(_calc!AC28=0,IF(_calc!CQ28&gt;0,"غير مجتازة",IF(AND(_calc!FE28&gt;0,TODAY()&gt;_calc!FE28),"متأخرة","مخططة")),IF(_calc!AY28=0,"منتهية",IF(_calc!BU28=0,"قاربت الانتهاء","مكتملة"))))))</f>
        <v/>
      </c>
      <c r="K28" s="60" t="str">
        <f ca="1">IF(OR($A28="",K$6=""),"",IF($AB28="غادر","–",IF(_calc!H28=0,"–",IF(_calc!AD28=0,IF(_calc!CR28&gt;0,"غير مجتازة",IF(AND(_calc!FF28&gt;0,TODAY()&gt;_calc!FF28),"متأخرة","مخططة")),IF(_calc!AZ28=0,"منتهية",IF(_calc!BV28=0,"قاربت الانتهاء","مكتملة"))))))</f>
        <v/>
      </c>
      <c r="L28" s="60" t="str">
        <f ca="1">IF(OR($A28="",L$6=""),"",IF($AB28="غادر","–",IF(_calc!I28=0,"–",IF(_calc!AE28=0,IF(_calc!CS28&gt;0,"غير مجتازة",IF(AND(_calc!FG28&gt;0,TODAY()&gt;_calc!FG28),"متأخرة","مخططة")),IF(_calc!BA28=0,"منتهية",IF(_calc!BW28=0,"قاربت الانتهاء","مكتملة"))))))</f>
        <v/>
      </c>
      <c r="M28" s="60" t="str">
        <f ca="1">IF(OR($A28="",M$6=""),"",IF($AB28="غادر","–",IF(_calc!J28=0,"–",IF(_calc!AF28=0,IF(_calc!CT28&gt;0,"غير مجتازة",IF(AND(_calc!FH28&gt;0,TODAY()&gt;_calc!FH28),"متأخرة","مخططة")),IF(_calc!BB28=0,"منتهية",IF(_calc!BX28=0,"قاربت الانتهاء","مكتملة"))))))</f>
        <v/>
      </c>
      <c r="N28" s="60" t="str">
        <f ca="1">IF(OR($A28="",N$6=""),"",IF($AB28="غادر","–",IF(_calc!K28=0,"–",IF(_calc!AG28=0,IF(_calc!CU28&gt;0,"غير مجتازة",IF(AND(_calc!FI28&gt;0,TODAY()&gt;_calc!FI28),"متأخرة","مخططة")),IF(_calc!BC28=0,"منتهية",IF(_calc!BY28=0,"قاربت الانتهاء","مكتملة"))))))</f>
        <v/>
      </c>
      <c r="O28" s="60" t="str">
        <f ca="1">IF(OR($A28="",O$6=""),"",IF($AB28="غادر","–",IF(_calc!L28=0,"–",IF(_calc!AH28=0,IF(_calc!CV28&gt;0,"غير مجتازة",IF(AND(_calc!FJ28&gt;0,TODAY()&gt;_calc!FJ28),"متأخرة","مخططة")),IF(_calc!BD28=0,"منتهية",IF(_calc!BZ28=0,"قاربت الانتهاء","مكتملة"))))))</f>
        <v/>
      </c>
      <c r="P28" s="60" t="str">
        <f ca="1">IF(OR($A28="",P$6=""),"",IF($AB28="غادر","–",IF(_calc!M28=0,"–",IF(_calc!AI28=0,IF(_calc!CW28&gt;0,"غير مجتازة",IF(AND(_calc!FK28&gt;0,TODAY()&gt;_calc!FK28),"متأخرة","مخططة")),IF(_calc!BE28=0,"منتهية",IF(_calc!CA28=0,"قاربت الانتهاء","مكتملة"))))))</f>
        <v/>
      </c>
      <c r="Q28" s="60" t="str">
        <f ca="1">IF(OR($A28="",Q$6=""),"",IF($AB28="غادر","–",IF(_calc!N28=0,"–",IF(_calc!AJ28=0,IF(_calc!CX28&gt;0,"غير مجتازة",IF(AND(_calc!FL28&gt;0,TODAY()&gt;_calc!FL28),"متأخرة","مخططة")),IF(_calc!BF28=0,"منتهية",IF(_calc!CB28=0,"قاربت الانتهاء","مكتملة"))))))</f>
        <v/>
      </c>
      <c r="R28" s="60" t="str">
        <f ca="1">IF(OR($A28="",R$6=""),"",IF($AB28="غادر","–",IF(_calc!O28=0,"–",IF(_calc!AK28=0,IF(_calc!CY28&gt;0,"غير مجتازة",IF(AND(_calc!FM28&gt;0,TODAY()&gt;_calc!FM28),"متأخرة","مخططة")),IF(_calc!BG28=0,"منتهية",IF(_calc!CC28=0,"قاربت الانتهاء","مكتملة"))))))</f>
        <v/>
      </c>
      <c r="S28" s="60" t="str">
        <f ca="1">IF(OR($A28="",S$6=""),"",IF($AB28="غادر","–",IF(_calc!P28=0,"–",IF(_calc!AL28=0,IF(_calc!CZ28&gt;0,"غير مجتازة",IF(AND(_calc!FN28&gt;0,TODAY()&gt;_calc!FN28),"متأخرة","مخططة")),IF(_calc!BH28=0,"منتهية",IF(_calc!CD28=0,"قاربت الانتهاء","مكتملة"))))))</f>
        <v/>
      </c>
      <c r="T28" s="60" t="str">
        <f ca="1">IF(OR($A28="",T$6=""),"",IF($AB28="غادر","–",IF(_calc!Q28=0,"–",IF(_calc!AM28=0,IF(_calc!DA28&gt;0,"غير مجتازة",IF(AND(_calc!FO28&gt;0,TODAY()&gt;_calc!FO28),"متأخرة","مخططة")),IF(_calc!BI28=0,"منتهية",IF(_calc!CE28=0,"قاربت الانتهاء","مكتملة"))))))</f>
        <v/>
      </c>
      <c r="U28" s="60" t="str">
        <f ca="1">IF(OR($A28="",U$6=""),"",IF($AB28="غادر","–",IF(_calc!R28=0,"–",IF(_calc!AN28=0,IF(_calc!DB28&gt;0,"غير مجتازة",IF(AND(_calc!FP28&gt;0,TODAY()&gt;_calc!FP28),"متأخرة","مخططة")),IF(_calc!BJ28=0,"منتهية",IF(_calc!CF28=0,"قاربت الانتهاء","مكتملة"))))))</f>
        <v/>
      </c>
      <c r="V28" s="60" t="str">
        <f ca="1">IF(OR($A28="",V$6=""),"",IF($AB28="غادر","–",IF(_calc!S28=0,"–",IF(_calc!AO28=0,IF(_calc!DC28&gt;0,"غير مجتازة",IF(AND(_calc!FQ28&gt;0,TODAY()&gt;_calc!FQ28),"متأخرة","مخططة")),IF(_calc!BK28=0,"منتهية",IF(_calc!CG28=0,"قاربت الانتهاء","مكتملة"))))))</f>
        <v/>
      </c>
      <c r="W28" s="60" t="str">
        <f ca="1">IF(OR($A28="",W$6=""),"",IF($AB28="غادر","–",IF(_calc!T28=0,"–",IF(_calc!AP28=0,IF(_calc!DD28&gt;0,"غير مجتازة",IF(AND(_calc!FR28&gt;0,TODAY()&gt;_calc!FR28),"متأخرة","مخططة")),IF(_calc!BL28=0,"منتهية",IF(_calc!CH28=0,"قاربت الانتهاء","مكتملة"))))))</f>
        <v/>
      </c>
      <c r="X28" s="60" t="str">
        <f ca="1">IF(OR($A28="",X$6=""),"",IF($AB28="غادر","–",IF(_calc!U28=0,"–",IF(_calc!AQ28=0,IF(_calc!DE28&gt;0,"غير مجتازة",IF(AND(_calc!FS28&gt;0,TODAY()&gt;_calc!FS28),"متأخرة","مخططة")),IF(_calc!BM28=0,"منتهية",IF(_calc!CI28=0,"قاربت الانتهاء","مكتملة"))))))</f>
        <v/>
      </c>
      <c r="Y28" s="60" t="str">
        <f ca="1">IF(OR($A28="",Y$6=""),"",IF($AB28="غادر","–",IF(_calc!V28=0,"–",IF(_calc!AR28=0,IF(_calc!DF28&gt;0,"غير مجتازة",IF(AND(_calc!FT28&gt;0,TODAY()&gt;_calc!FT28),"متأخرة","مخططة")),IF(_calc!BN28=0,"منتهية",IF(_calc!CJ28=0,"قاربت الانتهاء","مكتملة"))))))</f>
        <v/>
      </c>
      <c r="Z28" s="60" t="str">
        <f ca="1">IF(OR($A28="",Z$6=""),"",IF($AB28="غادر","–",IF(_calc!W28=0,"–",IF(_calc!AS28=0,IF(_calc!DG28&gt;0,"غير مجتازة",IF(AND(_calc!FU28&gt;0,TODAY()&gt;_calc!FU28),"متأخرة","مخططة")),IF(_calc!BO28=0,"منتهية",IF(_calc!CK28=0,"قاربت الانتهاء","مكتملة"))))))</f>
        <v/>
      </c>
      <c r="AA28" s="60" t="str">
        <f ca="1">IF(OR($A28="",AA$6=""),"",IF($AB28="غادر","–",IF(_calc!X28=0,"–",IF(_calc!AT28=0,IF(_calc!DH28&gt;0,"غير مجتازة",IF(AND(_calc!FV28&gt;0,TODAY()&gt;_calc!FV28),"متأخرة","مخططة")),IF(_calc!BP28=0,"منتهية",IF(_calc!CL28=0,"قاربت الانتهاء","مكتملة"))))))</f>
        <v/>
      </c>
      <c r="AB28" t="str">
        <f>IF(الموظفون!$A26="","",الموظفون!$G26&amp;"")</f>
        <v/>
      </c>
    </row>
    <row r="29" spans="1:28" ht="18" customHeight="1" x14ac:dyDescent="0.3">
      <c r="A29" s="31" t="str">
        <f>IF(الموظفون!$A27="","",الموظفون!$A27&amp;"")</f>
        <v/>
      </c>
      <c r="B29" s="32" t="str">
        <f>IF(الموظفون!$A27="","",الموظفون!$B27&amp;"")</f>
        <v/>
      </c>
      <c r="C29" s="31" t="str">
        <f>IF(الموظفون!$A27="","",الموظفون!$C27&amp;"")</f>
        <v/>
      </c>
      <c r="D29" s="31" t="str">
        <f>IF(الموظفون!$A27="","",الموظفون!$D27&amp;"")</f>
        <v/>
      </c>
      <c r="E29" s="35" t="str">
        <f t="shared" si="1"/>
        <v/>
      </c>
      <c r="F29" s="35" t="str">
        <f t="shared" si="2"/>
        <v/>
      </c>
      <c r="G29" s="59" t="str">
        <f t="shared" si="3"/>
        <v/>
      </c>
      <c r="H29" s="60" t="str">
        <f ca="1">IF(OR($A29="",H$6=""),"",IF($AB29="غادر","–",IF(_calc!E29=0,"–",IF(_calc!AA29=0,IF(_calc!CO29&gt;0,"غير مجتازة",IF(AND(_calc!FC29&gt;0,TODAY()&gt;_calc!FC29),"متأخرة","مخططة")),IF(_calc!AW29=0,"منتهية",IF(_calc!BS29=0,"قاربت الانتهاء","مكتملة"))))))</f>
        <v/>
      </c>
      <c r="I29" s="60" t="str">
        <f ca="1">IF(OR($A29="",I$6=""),"",IF($AB29="غادر","–",IF(_calc!F29=0,"–",IF(_calc!AB29=0,IF(_calc!CP29&gt;0,"غير مجتازة",IF(AND(_calc!FD29&gt;0,TODAY()&gt;_calc!FD29),"متأخرة","مخططة")),IF(_calc!AX29=0,"منتهية",IF(_calc!BT29=0,"قاربت الانتهاء","مكتملة"))))))</f>
        <v/>
      </c>
      <c r="J29" s="60" t="str">
        <f ca="1">IF(OR($A29="",J$6=""),"",IF($AB29="غادر","–",IF(_calc!G29=0,"–",IF(_calc!AC29=0,IF(_calc!CQ29&gt;0,"غير مجتازة",IF(AND(_calc!FE29&gt;0,TODAY()&gt;_calc!FE29),"متأخرة","مخططة")),IF(_calc!AY29=0,"منتهية",IF(_calc!BU29=0,"قاربت الانتهاء","مكتملة"))))))</f>
        <v/>
      </c>
      <c r="K29" s="60" t="str">
        <f ca="1">IF(OR($A29="",K$6=""),"",IF($AB29="غادر","–",IF(_calc!H29=0,"–",IF(_calc!AD29=0,IF(_calc!CR29&gt;0,"غير مجتازة",IF(AND(_calc!FF29&gt;0,TODAY()&gt;_calc!FF29),"متأخرة","مخططة")),IF(_calc!AZ29=0,"منتهية",IF(_calc!BV29=0,"قاربت الانتهاء","مكتملة"))))))</f>
        <v/>
      </c>
      <c r="L29" s="60" t="str">
        <f ca="1">IF(OR($A29="",L$6=""),"",IF($AB29="غادر","–",IF(_calc!I29=0,"–",IF(_calc!AE29=0,IF(_calc!CS29&gt;0,"غير مجتازة",IF(AND(_calc!FG29&gt;0,TODAY()&gt;_calc!FG29),"متأخرة","مخططة")),IF(_calc!BA29=0,"منتهية",IF(_calc!BW29=0,"قاربت الانتهاء","مكتملة"))))))</f>
        <v/>
      </c>
      <c r="M29" s="60" t="str">
        <f ca="1">IF(OR($A29="",M$6=""),"",IF($AB29="غادر","–",IF(_calc!J29=0,"–",IF(_calc!AF29=0,IF(_calc!CT29&gt;0,"غير مجتازة",IF(AND(_calc!FH29&gt;0,TODAY()&gt;_calc!FH29),"متأخرة","مخططة")),IF(_calc!BB29=0,"منتهية",IF(_calc!BX29=0,"قاربت الانتهاء","مكتملة"))))))</f>
        <v/>
      </c>
      <c r="N29" s="60" t="str">
        <f ca="1">IF(OR($A29="",N$6=""),"",IF($AB29="غادر","–",IF(_calc!K29=0,"–",IF(_calc!AG29=0,IF(_calc!CU29&gt;0,"غير مجتازة",IF(AND(_calc!FI29&gt;0,TODAY()&gt;_calc!FI29),"متأخرة","مخططة")),IF(_calc!BC29=0,"منتهية",IF(_calc!BY29=0,"قاربت الانتهاء","مكتملة"))))))</f>
        <v/>
      </c>
      <c r="O29" s="60" t="str">
        <f ca="1">IF(OR($A29="",O$6=""),"",IF($AB29="غادر","–",IF(_calc!L29=0,"–",IF(_calc!AH29=0,IF(_calc!CV29&gt;0,"غير مجتازة",IF(AND(_calc!FJ29&gt;0,TODAY()&gt;_calc!FJ29),"متأخرة","مخططة")),IF(_calc!BD29=0,"منتهية",IF(_calc!BZ29=0,"قاربت الانتهاء","مكتملة"))))))</f>
        <v/>
      </c>
      <c r="P29" s="60" t="str">
        <f ca="1">IF(OR($A29="",P$6=""),"",IF($AB29="غادر","–",IF(_calc!M29=0,"–",IF(_calc!AI29=0,IF(_calc!CW29&gt;0,"غير مجتازة",IF(AND(_calc!FK29&gt;0,TODAY()&gt;_calc!FK29),"متأخرة","مخططة")),IF(_calc!BE29=0,"منتهية",IF(_calc!CA29=0,"قاربت الانتهاء","مكتملة"))))))</f>
        <v/>
      </c>
      <c r="Q29" s="60" t="str">
        <f ca="1">IF(OR($A29="",Q$6=""),"",IF($AB29="غادر","–",IF(_calc!N29=0,"–",IF(_calc!AJ29=0,IF(_calc!CX29&gt;0,"غير مجتازة",IF(AND(_calc!FL29&gt;0,TODAY()&gt;_calc!FL29),"متأخرة","مخططة")),IF(_calc!BF29=0,"منتهية",IF(_calc!CB29=0,"قاربت الانتهاء","مكتملة"))))))</f>
        <v/>
      </c>
      <c r="R29" s="60" t="str">
        <f ca="1">IF(OR($A29="",R$6=""),"",IF($AB29="غادر","–",IF(_calc!O29=0,"–",IF(_calc!AK29=0,IF(_calc!CY29&gt;0,"غير مجتازة",IF(AND(_calc!FM29&gt;0,TODAY()&gt;_calc!FM29),"متأخرة","مخططة")),IF(_calc!BG29=0,"منتهية",IF(_calc!CC29=0,"قاربت الانتهاء","مكتملة"))))))</f>
        <v/>
      </c>
      <c r="S29" s="60" t="str">
        <f ca="1">IF(OR($A29="",S$6=""),"",IF($AB29="غادر","–",IF(_calc!P29=0,"–",IF(_calc!AL29=0,IF(_calc!CZ29&gt;0,"غير مجتازة",IF(AND(_calc!FN29&gt;0,TODAY()&gt;_calc!FN29),"متأخرة","مخططة")),IF(_calc!BH29=0,"منتهية",IF(_calc!CD29=0,"قاربت الانتهاء","مكتملة"))))))</f>
        <v/>
      </c>
      <c r="T29" s="60" t="str">
        <f ca="1">IF(OR($A29="",T$6=""),"",IF($AB29="غادر","–",IF(_calc!Q29=0,"–",IF(_calc!AM29=0,IF(_calc!DA29&gt;0,"غير مجتازة",IF(AND(_calc!FO29&gt;0,TODAY()&gt;_calc!FO29),"متأخرة","مخططة")),IF(_calc!BI29=0,"منتهية",IF(_calc!CE29=0,"قاربت الانتهاء","مكتملة"))))))</f>
        <v/>
      </c>
      <c r="U29" s="60" t="str">
        <f ca="1">IF(OR($A29="",U$6=""),"",IF($AB29="غادر","–",IF(_calc!R29=0,"–",IF(_calc!AN29=0,IF(_calc!DB29&gt;0,"غير مجتازة",IF(AND(_calc!FP29&gt;0,TODAY()&gt;_calc!FP29),"متأخرة","مخططة")),IF(_calc!BJ29=0,"منتهية",IF(_calc!CF29=0,"قاربت الانتهاء","مكتملة"))))))</f>
        <v/>
      </c>
      <c r="V29" s="60" t="str">
        <f ca="1">IF(OR($A29="",V$6=""),"",IF($AB29="غادر","–",IF(_calc!S29=0,"–",IF(_calc!AO29=0,IF(_calc!DC29&gt;0,"غير مجتازة",IF(AND(_calc!FQ29&gt;0,TODAY()&gt;_calc!FQ29),"متأخرة","مخططة")),IF(_calc!BK29=0,"منتهية",IF(_calc!CG29=0,"قاربت الانتهاء","مكتملة"))))))</f>
        <v/>
      </c>
      <c r="W29" s="60" t="str">
        <f ca="1">IF(OR($A29="",W$6=""),"",IF($AB29="غادر","–",IF(_calc!T29=0,"–",IF(_calc!AP29=0,IF(_calc!DD29&gt;0,"غير مجتازة",IF(AND(_calc!FR29&gt;0,TODAY()&gt;_calc!FR29),"متأخرة","مخططة")),IF(_calc!BL29=0,"منتهية",IF(_calc!CH29=0,"قاربت الانتهاء","مكتملة"))))))</f>
        <v/>
      </c>
      <c r="X29" s="60" t="str">
        <f ca="1">IF(OR($A29="",X$6=""),"",IF($AB29="غادر","–",IF(_calc!U29=0,"–",IF(_calc!AQ29=0,IF(_calc!DE29&gt;0,"غير مجتازة",IF(AND(_calc!FS29&gt;0,TODAY()&gt;_calc!FS29),"متأخرة","مخططة")),IF(_calc!BM29=0,"منتهية",IF(_calc!CI29=0,"قاربت الانتهاء","مكتملة"))))))</f>
        <v/>
      </c>
      <c r="Y29" s="60" t="str">
        <f ca="1">IF(OR($A29="",Y$6=""),"",IF($AB29="غادر","–",IF(_calc!V29=0,"–",IF(_calc!AR29=0,IF(_calc!DF29&gt;0,"غير مجتازة",IF(AND(_calc!FT29&gt;0,TODAY()&gt;_calc!FT29),"متأخرة","مخططة")),IF(_calc!BN29=0,"منتهية",IF(_calc!CJ29=0,"قاربت الانتهاء","مكتملة"))))))</f>
        <v/>
      </c>
      <c r="Z29" s="60" t="str">
        <f ca="1">IF(OR($A29="",Z$6=""),"",IF($AB29="غادر","–",IF(_calc!W29=0,"–",IF(_calc!AS29=0,IF(_calc!DG29&gt;0,"غير مجتازة",IF(AND(_calc!FU29&gt;0,TODAY()&gt;_calc!FU29),"متأخرة","مخططة")),IF(_calc!BO29=0,"منتهية",IF(_calc!CK29=0,"قاربت الانتهاء","مكتملة"))))))</f>
        <v/>
      </c>
      <c r="AA29" s="60" t="str">
        <f ca="1">IF(OR($A29="",AA$6=""),"",IF($AB29="غادر","–",IF(_calc!X29=0,"–",IF(_calc!AT29=0,IF(_calc!DH29&gt;0,"غير مجتازة",IF(AND(_calc!FV29&gt;0,TODAY()&gt;_calc!FV29),"متأخرة","مخططة")),IF(_calc!BP29=0,"منتهية",IF(_calc!CL29=0,"قاربت الانتهاء","مكتملة"))))))</f>
        <v/>
      </c>
      <c r="AB29" t="str">
        <f>IF(الموظفون!$A27="","",الموظفون!$G27&amp;"")</f>
        <v/>
      </c>
    </row>
    <row r="30" spans="1:28" ht="18" customHeight="1" x14ac:dyDescent="0.3">
      <c r="A30" s="31" t="str">
        <f>IF(الموظفون!$A28="","",الموظفون!$A28&amp;"")</f>
        <v/>
      </c>
      <c r="B30" s="32" t="str">
        <f>IF(الموظفون!$A28="","",الموظفون!$B28&amp;"")</f>
        <v/>
      </c>
      <c r="C30" s="31" t="str">
        <f>IF(الموظفون!$A28="","",الموظفون!$C28&amp;"")</f>
        <v/>
      </c>
      <c r="D30" s="31" t="str">
        <f>IF(الموظفون!$A28="","",الموظفون!$D28&amp;"")</f>
        <v/>
      </c>
      <c r="E30" s="35" t="str">
        <f t="shared" si="1"/>
        <v/>
      </c>
      <c r="F30" s="35" t="str">
        <f t="shared" si="2"/>
        <v/>
      </c>
      <c r="G30" s="59" t="str">
        <f t="shared" si="3"/>
        <v/>
      </c>
      <c r="H30" s="60" t="str">
        <f ca="1">IF(OR($A30="",H$6=""),"",IF($AB30="غادر","–",IF(_calc!E30=0,"–",IF(_calc!AA30=0,IF(_calc!CO30&gt;0,"غير مجتازة",IF(AND(_calc!FC30&gt;0,TODAY()&gt;_calc!FC30),"متأخرة","مخططة")),IF(_calc!AW30=0,"منتهية",IF(_calc!BS30=0,"قاربت الانتهاء","مكتملة"))))))</f>
        <v/>
      </c>
      <c r="I30" s="60" t="str">
        <f ca="1">IF(OR($A30="",I$6=""),"",IF($AB30="غادر","–",IF(_calc!F30=0,"–",IF(_calc!AB30=0,IF(_calc!CP30&gt;0,"غير مجتازة",IF(AND(_calc!FD30&gt;0,TODAY()&gt;_calc!FD30),"متأخرة","مخططة")),IF(_calc!AX30=0,"منتهية",IF(_calc!BT30=0,"قاربت الانتهاء","مكتملة"))))))</f>
        <v/>
      </c>
      <c r="J30" s="60" t="str">
        <f ca="1">IF(OR($A30="",J$6=""),"",IF($AB30="غادر","–",IF(_calc!G30=0,"–",IF(_calc!AC30=0,IF(_calc!CQ30&gt;0,"غير مجتازة",IF(AND(_calc!FE30&gt;0,TODAY()&gt;_calc!FE30),"متأخرة","مخططة")),IF(_calc!AY30=0,"منتهية",IF(_calc!BU30=0,"قاربت الانتهاء","مكتملة"))))))</f>
        <v/>
      </c>
      <c r="K30" s="60" t="str">
        <f ca="1">IF(OR($A30="",K$6=""),"",IF($AB30="غادر","–",IF(_calc!H30=0,"–",IF(_calc!AD30=0,IF(_calc!CR30&gt;0,"غير مجتازة",IF(AND(_calc!FF30&gt;0,TODAY()&gt;_calc!FF30),"متأخرة","مخططة")),IF(_calc!AZ30=0,"منتهية",IF(_calc!BV30=0,"قاربت الانتهاء","مكتملة"))))))</f>
        <v/>
      </c>
      <c r="L30" s="60" t="str">
        <f ca="1">IF(OR($A30="",L$6=""),"",IF($AB30="غادر","–",IF(_calc!I30=0,"–",IF(_calc!AE30=0,IF(_calc!CS30&gt;0,"غير مجتازة",IF(AND(_calc!FG30&gt;0,TODAY()&gt;_calc!FG30),"متأخرة","مخططة")),IF(_calc!BA30=0,"منتهية",IF(_calc!BW30=0,"قاربت الانتهاء","مكتملة"))))))</f>
        <v/>
      </c>
      <c r="M30" s="60" t="str">
        <f ca="1">IF(OR($A30="",M$6=""),"",IF($AB30="غادر","–",IF(_calc!J30=0,"–",IF(_calc!AF30=0,IF(_calc!CT30&gt;0,"غير مجتازة",IF(AND(_calc!FH30&gt;0,TODAY()&gt;_calc!FH30),"متأخرة","مخططة")),IF(_calc!BB30=0,"منتهية",IF(_calc!BX30=0,"قاربت الانتهاء","مكتملة"))))))</f>
        <v/>
      </c>
      <c r="N30" s="60" t="str">
        <f ca="1">IF(OR($A30="",N$6=""),"",IF($AB30="غادر","–",IF(_calc!K30=0,"–",IF(_calc!AG30=0,IF(_calc!CU30&gt;0,"غير مجتازة",IF(AND(_calc!FI30&gt;0,TODAY()&gt;_calc!FI30),"متأخرة","مخططة")),IF(_calc!BC30=0,"منتهية",IF(_calc!BY30=0,"قاربت الانتهاء","مكتملة"))))))</f>
        <v/>
      </c>
      <c r="O30" s="60" t="str">
        <f ca="1">IF(OR($A30="",O$6=""),"",IF($AB30="غادر","–",IF(_calc!L30=0,"–",IF(_calc!AH30=0,IF(_calc!CV30&gt;0,"غير مجتازة",IF(AND(_calc!FJ30&gt;0,TODAY()&gt;_calc!FJ30),"متأخرة","مخططة")),IF(_calc!BD30=0,"منتهية",IF(_calc!BZ30=0,"قاربت الانتهاء","مكتملة"))))))</f>
        <v/>
      </c>
      <c r="P30" s="60" t="str">
        <f ca="1">IF(OR($A30="",P$6=""),"",IF($AB30="غادر","–",IF(_calc!M30=0,"–",IF(_calc!AI30=0,IF(_calc!CW30&gt;0,"غير مجتازة",IF(AND(_calc!FK30&gt;0,TODAY()&gt;_calc!FK30),"متأخرة","مخططة")),IF(_calc!BE30=0,"منتهية",IF(_calc!CA30=0,"قاربت الانتهاء","مكتملة"))))))</f>
        <v/>
      </c>
      <c r="Q30" s="60" t="str">
        <f ca="1">IF(OR($A30="",Q$6=""),"",IF($AB30="غادر","–",IF(_calc!N30=0,"–",IF(_calc!AJ30=0,IF(_calc!CX30&gt;0,"غير مجتازة",IF(AND(_calc!FL30&gt;0,TODAY()&gt;_calc!FL30),"متأخرة","مخططة")),IF(_calc!BF30=0,"منتهية",IF(_calc!CB30=0,"قاربت الانتهاء","مكتملة"))))))</f>
        <v/>
      </c>
      <c r="R30" s="60" t="str">
        <f ca="1">IF(OR($A30="",R$6=""),"",IF($AB30="غادر","–",IF(_calc!O30=0,"–",IF(_calc!AK30=0,IF(_calc!CY30&gt;0,"غير مجتازة",IF(AND(_calc!FM30&gt;0,TODAY()&gt;_calc!FM30),"متأخرة","مخططة")),IF(_calc!BG30=0,"منتهية",IF(_calc!CC30=0,"قاربت الانتهاء","مكتملة"))))))</f>
        <v/>
      </c>
      <c r="S30" s="60" t="str">
        <f ca="1">IF(OR($A30="",S$6=""),"",IF($AB30="غادر","–",IF(_calc!P30=0,"–",IF(_calc!AL30=0,IF(_calc!CZ30&gt;0,"غير مجتازة",IF(AND(_calc!FN30&gt;0,TODAY()&gt;_calc!FN30),"متأخرة","مخططة")),IF(_calc!BH30=0,"منتهية",IF(_calc!CD30=0,"قاربت الانتهاء","مكتملة"))))))</f>
        <v/>
      </c>
      <c r="T30" s="60" t="str">
        <f ca="1">IF(OR($A30="",T$6=""),"",IF($AB30="غادر","–",IF(_calc!Q30=0,"–",IF(_calc!AM30=0,IF(_calc!DA30&gt;0,"غير مجتازة",IF(AND(_calc!FO30&gt;0,TODAY()&gt;_calc!FO30),"متأخرة","مخططة")),IF(_calc!BI30=0,"منتهية",IF(_calc!CE30=0,"قاربت الانتهاء","مكتملة"))))))</f>
        <v/>
      </c>
      <c r="U30" s="60" t="str">
        <f ca="1">IF(OR($A30="",U$6=""),"",IF($AB30="غادر","–",IF(_calc!R30=0,"–",IF(_calc!AN30=0,IF(_calc!DB30&gt;0,"غير مجتازة",IF(AND(_calc!FP30&gt;0,TODAY()&gt;_calc!FP30),"متأخرة","مخططة")),IF(_calc!BJ30=0,"منتهية",IF(_calc!CF30=0,"قاربت الانتهاء","مكتملة"))))))</f>
        <v/>
      </c>
      <c r="V30" s="60" t="str">
        <f ca="1">IF(OR($A30="",V$6=""),"",IF($AB30="غادر","–",IF(_calc!S30=0,"–",IF(_calc!AO30=0,IF(_calc!DC30&gt;0,"غير مجتازة",IF(AND(_calc!FQ30&gt;0,TODAY()&gt;_calc!FQ30),"متأخرة","مخططة")),IF(_calc!BK30=0,"منتهية",IF(_calc!CG30=0,"قاربت الانتهاء","مكتملة"))))))</f>
        <v/>
      </c>
      <c r="W30" s="60" t="str">
        <f ca="1">IF(OR($A30="",W$6=""),"",IF($AB30="غادر","–",IF(_calc!T30=0,"–",IF(_calc!AP30=0,IF(_calc!DD30&gt;0,"غير مجتازة",IF(AND(_calc!FR30&gt;0,TODAY()&gt;_calc!FR30),"متأخرة","مخططة")),IF(_calc!BL30=0,"منتهية",IF(_calc!CH30=0,"قاربت الانتهاء","مكتملة"))))))</f>
        <v/>
      </c>
      <c r="X30" s="60" t="str">
        <f ca="1">IF(OR($A30="",X$6=""),"",IF($AB30="غادر","–",IF(_calc!U30=0,"–",IF(_calc!AQ30=0,IF(_calc!DE30&gt;0,"غير مجتازة",IF(AND(_calc!FS30&gt;0,TODAY()&gt;_calc!FS30),"متأخرة","مخططة")),IF(_calc!BM30=0,"منتهية",IF(_calc!CI30=0,"قاربت الانتهاء","مكتملة"))))))</f>
        <v/>
      </c>
      <c r="Y30" s="60" t="str">
        <f ca="1">IF(OR($A30="",Y$6=""),"",IF($AB30="غادر","–",IF(_calc!V30=0,"–",IF(_calc!AR30=0,IF(_calc!DF30&gt;0,"غير مجتازة",IF(AND(_calc!FT30&gt;0,TODAY()&gt;_calc!FT30),"متأخرة","مخططة")),IF(_calc!BN30=0,"منتهية",IF(_calc!CJ30=0,"قاربت الانتهاء","مكتملة"))))))</f>
        <v/>
      </c>
      <c r="Z30" s="60" t="str">
        <f ca="1">IF(OR($A30="",Z$6=""),"",IF($AB30="غادر","–",IF(_calc!W30=0,"–",IF(_calc!AS30=0,IF(_calc!DG30&gt;0,"غير مجتازة",IF(AND(_calc!FU30&gt;0,TODAY()&gt;_calc!FU30),"متأخرة","مخططة")),IF(_calc!BO30=0,"منتهية",IF(_calc!CK30=0,"قاربت الانتهاء","مكتملة"))))))</f>
        <v/>
      </c>
      <c r="AA30" s="60" t="str">
        <f ca="1">IF(OR($A30="",AA$6=""),"",IF($AB30="غادر","–",IF(_calc!X30=0,"–",IF(_calc!AT30=0,IF(_calc!DH30&gt;0,"غير مجتازة",IF(AND(_calc!FV30&gt;0,TODAY()&gt;_calc!FV30),"متأخرة","مخططة")),IF(_calc!BP30=0,"منتهية",IF(_calc!CL30=0,"قاربت الانتهاء","مكتملة"))))))</f>
        <v/>
      </c>
      <c r="AB30" t="str">
        <f>IF(الموظفون!$A28="","",الموظفون!$G28&amp;"")</f>
        <v/>
      </c>
    </row>
    <row r="31" spans="1:28" ht="18" customHeight="1" x14ac:dyDescent="0.3">
      <c r="A31" s="31" t="str">
        <f>IF(الموظفون!$A29="","",الموظفون!$A29&amp;"")</f>
        <v/>
      </c>
      <c r="B31" s="32" t="str">
        <f>IF(الموظفون!$A29="","",الموظفون!$B29&amp;"")</f>
        <v/>
      </c>
      <c r="C31" s="31" t="str">
        <f>IF(الموظفون!$A29="","",الموظفون!$C29&amp;"")</f>
        <v/>
      </c>
      <c r="D31" s="31" t="str">
        <f>IF(الموظفون!$A29="","",الموظفون!$D29&amp;"")</f>
        <v/>
      </c>
      <c r="E31" s="35" t="str">
        <f t="shared" si="1"/>
        <v/>
      </c>
      <c r="F31" s="35" t="str">
        <f t="shared" si="2"/>
        <v/>
      </c>
      <c r="G31" s="59" t="str">
        <f t="shared" si="3"/>
        <v/>
      </c>
      <c r="H31" s="60" t="str">
        <f ca="1">IF(OR($A31="",H$6=""),"",IF($AB31="غادر","–",IF(_calc!E31=0,"–",IF(_calc!AA31=0,IF(_calc!CO31&gt;0,"غير مجتازة",IF(AND(_calc!FC31&gt;0,TODAY()&gt;_calc!FC31),"متأخرة","مخططة")),IF(_calc!AW31=0,"منتهية",IF(_calc!BS31=0,"قاربت الانتهاء","مكتملة"))))))</f>
        <v/>
      </c>
      <c r="I31" s="60" t="str">
        <f ca="1">IF(OR($A31="",I$6=""),"",IF($AB31="غادر","–",IF(_calc!F31=0,"–",IF(_calc!AB31=0,IF(_calc!CP31&gt;0,"غير مجتازة",IF(AND(_calc!FD31&gt;0,TODAY()&gt;_calc!FD31),"متأخرة","مخططة")),IF(_calc!AX31=0,"منتهية",IF(_calc!BT31=0,"قاربت الانتهاء","مكتملة"))))))</f>
        <v/>
      </c>
      <c r="J31" s="60" t="str">
        <f ca="1">IF(OR($A31="",J$6=""),"",IF($AB31="غادر","–",IF(_calc!G31=0,"–",IF(_calc!AC31=0,IF(_calc!CQ31&gt;0,"غير مجتازة",IF(AND(_calc!FE31&gt;0,TODAY()&gt;_calc!FE31),"متأخرة","مخططة")),IF(_calc!AY31=0,"منتهية",IF(_calc!BU31=0,"قاربت الانتهاء","مكتملة"))))))</f>
        <v/>
      </c>
      <c r="K31" s="60" t="str">
        <f ca="1">IF(OR($A31="",K$6=""),"",IF($AB31="غادر","–",IF(_calc!H31=0,"–",IF(_calc!AD31=0,IF(_calc!CR31&gt;0,"غير مجتازة",IF(AND(_calc!FF31&gt;0,TODAY()&gt;_calc!FF31),"متأخرة","مخططة")),IF(_calc!AZ31=0,"منتهية",IF(_calc!BV31=0,"قاربت الانتهاء","مكتملة"))))))</f>
        <v/>
      </c>
      <c r="L31" s="60" t="str">
        <f ca="1">IF(OR($A31="",L$6=""),"",IF($AB31="غادر","–",IF(_calc!I31=0,"–",IF(_calc!AE31=0,IF(_calc!CS31&gt;0,"غير مجتازة",IF(AND(_calc!FG31&gt;0,TODAY()&gt;_calc!FG31),"متأخرة","مخططة")),IF(_calc!BA31=0,"منتهية",IF(_calc!BW31=0,"قاربت الانتهاء","مكتملة"))))))</f>
        <v/>
      </c>
      <c r="M31" s="60" t="str">
        <f ca="1">IF(OR($A31="",M$6=""),"",IF($AB31="غادر","–",IF(_calc!J31=0,"–",IF(_calc!AF31=0,IF(_calc!CT31&gt;0,"غير مجتازة",IF(AND(_calc!FH31&gt;0,TODAY()&gt;_calc!FH31),"متأخرة","مخططة")),IF(_calc!BB31=0,"منتهية",IF(_calc!BX31=0,"قاربت الانتهاء","مكتملة"))))))</f>
        <v/>
      </c>
      <c r="N31" s="60" t="str">
        <f ca="1">IF(OR($A31="",N$6=""),"",IF($AB31="غادر","–",IF(_calc!K31=0,"–",IF(_calc!AG31=0,IF(_calc!CU31&gt;0,"غير مجتازة",IF(AND(_calc!FI31&gt;0,TODAY()&gt;_calc!FI31),"متأخرة","مخططة")),IF(_calc!BC31=0,"منتهية",IF(_calc!BY31=0,"قاربت الانتهاء","مكتملة"))))))</f>
        <v/>
      </c>
      <c r="O31" s="60" t="str">
        <f ca="1">IF(OR($A31="",O$6=""),"",IF($AB31="غادر","–",IF(_calc!L31=0,"–",IF(_calc!AH31=0,IF(_calc!CV31&gt;0,"غير مجتازة",IF(AND(_calc!FJ31&gt;0,TODAY()&gt;_calc!FJ31),"متأخرة","مخططة")),IF(_calc!BD31=0,"منتهية",IF(_calc!BZ31=0,"قاربت الانتهاء","مكتملة"))))))</f>
        <v/>
      </c>
      <c r="P31" s="60" t="str">
        <f ca="1">IF(OR($A31="",P$6=""),"",IF($AB31="غادر","–",IF(_calc!M31=0,"–",IF(_calc!AI31=0,IF(_calc!CW31&gt;0,"غير مجتازة",IF(AND(_calc!FK31&gt;0,TODAY()&gt;_calc!FK31),"متأخرة","مخططة")),IF(_calc!BE31=0,"منتهية",IF(_calc!CA31=0,"قاربت الانتهاء","مكتملة"))))))</f>
        <v/>
      </c>
      <c r="Q31" s="60" t="str">
        <f ca="1">IF(OR($A31="",Q$6=""),"",IF($AB31="غادر","–",IF(_calc!N31=0,"–",IF(_calc!AJ31=0,IF(_calc!CX31&gt;0,"غير مجتازة",IF(AND(_calc!FL31&gt;0,TODAY()&gt;_calc!FL31),"متأخرة","مخططة")),IF(_calc!BF31=0,"منتهية",IF(_calc!CB31=0,"قاربت الانتهاء","مكتملة"))))))</f>
        <v/>
      </c>
      <c r="R31" s="60" t="str">
        <f ca="1">IF(OR($A31="",R$6=""),"",IF($AB31="غادر","–",IF(_calc!O31=0,"–",IF(_calc!AK31=0,IF(_calc!CY31&gt;0,"غير مجتازة",IF(AND(_calc!FM31&gt;0,TODAY()&gt;_calc!FM31),"متأخرة","مخططة")),IF(_calc!BG31=0,"منتهية",IF(_calc!CC31=0,"قاربت الانتهاء","مكتملة"))))))</f>
        <v/>
      </c>
      <c r="S31" s="60" t="str">
        <f ca="1">IF(OR($A31="",S$6=""),"",IF($AB31="غادر","–",IF(_calc!P31=0,"–",IF(_calc!AL31=0,IF(_calc!CZ31&gt;0,"غير مجتازة",IF(AND(_calc!FN31&gt;0,TODAY()&gt;_calc!FN31),"متأخرة","مخططة")),IF(_calc!BH31=0,"منتهية",IF(_calc!CD31=0,"قاربت الانتهاء","مكتملة"))))))</f>
        <v/>
      </c>
      <c r="T31" s="60" t="str">
        <f ca="1">IF(OR($A31="",T$6=""),"",IF($AB31="غادر","–",IF(_calc!Q31=0,"–",IF(_calc!AM31=0,IF(_calc!DA31&gt;0,"غير مجتازة",IF(AND(_calc!FO31&gt;0,TODAY()&gt;_calc!FO31),"متأخرة","مخططة")),IF(_calc!BI31=0,"منتهية",IF(_calc!CE31=0,"قاربت الانتهاء","مكتملة"))))))</f>
        <v/>
      </c>
      <c r="U31" s="60" t="str">
        <f ca="1">IF(OR($A31="",U$6=""),"",IF($AB31="غادر","–",IF(_calc!R31=0,"–",IF(_calc!AN31=0,IF(_calc!DB31&gt;0,"غير مجتازة",IF(AND(_calc!FP31&gt;0,TODAY()&gt;_calc!FP31),"متأخرة","مخططة")),IF(_calc!BJ31=0,"منتهية",IF(_calc!CF31=0,"قاربت الانتهاء","مكتملة"))))))</f>
        <v/>
      </c>
      <c r="V31" s="60" t="str">
        <f ca="1">IF(OR($A31="",V$6=""),"",IF($AB31="غادر","–",IF(_calc!S31=0,"–",IF(_calc!AO31=0,IF(_calc!DC31&gt;0,"غير مجتازة",IF(AND(_calc!FQ31&gt;0,TODAY()&gt;_calc!FQ31),"متأخرة","مخططة")),IF(_calc!BK31=0,"منتهية",IF(_calc!CG31=0,"قاربت الانتهاء","مكتملة"))))))</f>
        <v/>
      </c>
      <c r="W31" s="60" t="str">
        <f ca="1">IF(OR($A31="",W$6=""),"",IF($AB31="غادر","–",IF(_calc!T31=0,"–",IF(_calc!AP31=0,IF(_calc!DD31&gt;0,"غير مجتازة",IF(AND(_calc!FR31&gt;0,TODAY()&gt;_calc!FR31),"متأخرة","مخططة")),IF(_calc!BL31=0,"منتهية",IF(_calc!CH31=0,"قاربت الانتهاء","مكتملة"))))))</f>
        <v/>
      </c>
      <c r="X31" s="60" t="str">
        <f ca="1">IF(OR($A31="",X$6=""),"",IF($AB31="غادر","–",IF(_calc!U31=0,"–",IF(_calc!AQ31=0,IF(_calc!DE31&gt;0,"غير مجتازة",IF(AND(_calc!FS31&gt;0,TODAY()&gt;_calc!FS31),"متأخرة","مخططة")),IF(_calc!BM31=0,"منتهية",IF(_calc!CI31=0,"قاربت الانتهاء","مكتملة"))))))</f>
        <v/>
      </c>
      <c r="Y31" s="60" t="str">
        <f ca="1">IF(OR($A31="",Y$6=""),"",IF($AB31="غادر","–",IF(_calc!V31=0,"–",IF(_calc!AR31=0,IF(_calc!DF31&gt;0,"غير مجتازة",IF(AND(_calc!FT31&gt;0,TODAY()&gt;_calc!FT31),"متأخرة","مخططة")),IF(_calc!BN31=0,"منتهية",IF(_calc!CJ31=0,"قاربت الانتهاء","مكتملة"))))))</f>
        <v/>
      </c>
      <c r="Z31" s="60" t="str">
        <f ca="1">IF(OR($A31="",Z$6=""),"",IF($AB31="غادر","–",IF(_calc!W31=0,"–",IF(_calc!AS31=0,IF(_calc!DG31&gt;0,"غير مجتازة",IF(AND(_calc!FU31&gt;0,TODAY()&gt;_calc!FU31),"متأخرة","مخططة")),IF(_calc!BO31=0,"منتهية",IF(_calc!CK31=0,"قاربت الانتهاء","مكتملة"))))))</f>
        <v/>
      </c>
      <c r="AA31" s="60" t="str">
        <f ca="1">IF(OR($A31="",AA$6=""),"",IF($AB31="غادر","–",IF(_calc!X31=0,"–",IF(_calc!AT31=0,IF(_calc!DH31&gt;0,"غير مجتازة",IF(AND(_calc!FV31&gt;0,TODAY()&gt;_calc!FV31),"متأخرة","مخططة")),IF(_calc!BP31=0,"منتهية",IF(_calc!CL31=0,"قاربت الانتهاء","مكتملة"))))))</f>
        <v/>
      </c>
      <c r="AB31" t="str">
        <f>IF(الموظفون!$A29="","",الموظفون!$G29&amp;"")</f>
        <v/>
      </c>
    </row>
    <row r="32" spans="1:28" ht="18" customHeight="1" x14ac:dyDescent="0.3">
      <c r="A32" s="31" t="str">
        <f>IF(الموظفون!$A30="","",الموظفون!$A30&amp;"")</f>
        <v/>
      </c>
      <c r="B32" s="32" t="str">
        <f>IF(الموظفون!$A30="","",الموظفون!$B30&amp;"")</f>
        <v/>
      </c>
      <c r="C32" s="31" t="str">
        <f>IF(الموظفون!$A30="","",الموظفون!$C30&amp;"")</f>
        <v/>
      </c>
      <c r="D32" s="31" t="str">
        <f>IF(الموظفون!$A30="","",الموظفون!$D30&amp;"")</f>
        <v/>
      </c>
      <c r="E32" s="35" t="str">
        <f t="shared" si="1"/>
        <v/>
      </c>
      <c r="F32" s="35" t="str">
        <f t="shared" si="2"/>
        <v/>
      </c>
      <c r="G32" s="59" t="str">
        <f t="shared" si="3"/>
        <v/>
      </c>
      <c r="H32" s="60" t="str">
        <f ca="1">IF(OR($A32="",H$6=""),"",IF($AB32="غادر","–",IF(_calc!E32=0,"–",IF(_calc!AA32=0,IF(_calc!CO32&gt;0,"غير مجتازة",IF(AND(_calc!FC32&gt;0,TODAY()&gt;_calc!FC32),"متأخرة","مخططة")),IF(_calc!AW32=0,"منتهية",IF(_calc!BS32=0,"قاربت الانتهاء","مكتملة"))))))</f>
        <v/>
      </c>
      <c r="I32" s="60" t="str">
        <f ca="1">IF(OR($A32="",I$6=""),"",IF($AB32="غادر","–",IF(_calc!F32=0,"–",IF(_calc!AB32=0,IF(_calc!CP32&gt;0,"غير مجتازة",IF(AND(_calc!FD32&gt;0,TODAY()&gt;_calc!FD32),"متأخرة","مخططة")),IF(_calc!AX32=0,"منتهية",IF(_calc!BT32=0,"قاربت الانتهاء","مكتملة"))))))</f>
        <v/>
      </c>
      <c r="J32" s="60" t="str">
        <f ca="1">IF(OR($A32="",J$6=""),"",IF($AB32="غادر","–",IF(_calc!G32=0,"–",IF(_calc!AC32=0,IF(_calc!CQ32&gt;0,"غير مجتازة",IF(AND(_calc!FE32&gt;0,TODAY()&gt;_calc!FE32),"متأخرة","مخططة")),IF(_calc!AY32=0,"منتهية",IF(_calc!BU32=0,"قاربت الانتهاء","مكتملة"))))))</f>
        <v/>
      </c>
      <c r="K32" s="60" t="str">
        <f ca="1">IF(OR($A32="",K$6=""),"",IF($AB32="غادر","–",IF(_calc!H32=0,"–",IF(_calc!AD32=0,IF(_calc!CR32&gt;0,"غير مجتازة",IF(AND(_calc!FF32&gt;0,TODAY()&gt;_calc!FF32),"متأخرة","مخططة")),IF(_calc!AZ32=0,"منتهية",IF(_calc!BV32=0,"قاربت الانتهاء","مكتملة"))))))</f>
        <v/>
      </c>
      <c r="L32" s="60" t="str">
        <f ca="1">IF(OR($A32="",L$6=""),"",IF($AB32="غادر","–",IF(_calc!I32=0,"–",IF(_calc!AE32=0,IF(_calc!CS32&gt;0,"غير مجتازة",IF(AND(_calc!FG32&gt;0,TODAY()&gt;_calc!FG32),"متأخرة","مخططة")),IF(_calc!BA32=0,"منتهية",IF(_calc!BW32=0,"قاربت الانتهاء","مكتملة"))))))</f>
        <v/>
      </c>
      <c r="M32" s="60" t="str">
        <f ca="1">IF(OR($A32="",M$6=""),"",IF($AB32="غادر","–",IF(_calc!J32=0,"–",IF(_calc!AF32=0,IF(_calc!CT32&gt;0,"غير مجتازة",IF(AND(_calc!FH32&gt;0,TODAY()&gt;_calc!FH32),"متأخرة","مخططة")),IF(_calc!BB32=0,"منتهية",IF(_calc!BX32=0,"قاربت الانتهاء","مكتملة"))))))</f>
        <v/>
      </c>
      <c r="N32" s="60" t="str">
        <f ca="1">IF(OR($A32="",N$6=""),"",IF($AB32="غادر","–",IF(_calc!K32=0,"–",IF(_calc!AG32=0,IF(_calc!CU32&gt;0,"غير مجتازة",IF(AND(_calc!FI32&gt;0,TODAY()&gt;_calc!FI32),"متأخرة","مخططة")),IF(_calc!BC32=0,"منتهية",IF(_calc!BY32=0,"قاربت الانتهاء","مكتملة"))))))</f>
        <v/>
      </c>
      <c r="O32" s="60" t="str">
        <f ca="1">IF(OR($A32="",O$6=""),"",IF($AB32="غادر","–",IF(_calc!L32=0,"–",IF(_calc!AH32=0,IF(_calc!CV32&gt;0,"غير مجتازة",IF(AND(_calc!FJ32&gt;0,TODAY()&gt;_calc!FJ32),"متأخرة","مخططة")),IF(_calc!BD32=0,"منتهية",IF(_calc!BZ32=0,"قاربت الانتهاء","مكتملة"))))))</f>
        <v/>
      </c>
      <c r="P32" s="60" t="str">
        <f ca="1">IF(OR($A32="",P$6=""),"",IF($AB32="غادر","–",IF(_calc!M32=0,"–",IF(_calc!AI32=0,IF(_calc!CW32&gt;0,"غير مجتازة",IF(AND(_calc!FK32&gt;0,TODAY()&gt;_calc!FK32),"متأخرة","مخططة")),IF(_calc!BE32=0,"منتهية",IF(_calc!CA32=0,"قاربت الانتهاء","مكتملة"))))))</f>
        <v/>
      </c>
      <c r="Q32" s="60" t="str">
        <f ca="1">IF(OR($A32="",Q$6=""),"",IF($AB32="غادر","–",IF(_calc!N32=0,"–",IF(_calc!AJ32=0,IF(_calc!CX32&gt;0,"غير مجتازة",IF(AND(_calc!FL32&gt;0,TODAY()&gt;_calc!FL32),"متأخرة","مخططة")),IF(_calc!BF32=0,"منتهية",IF(_calc!CB32=0,"قاربت الانتهاء","مكتملة"))))))</f>
        <v/>
      </c>
      <c r="R32" s="60" t="str">
        <f ca="1">IF(OR($A32="",R$6=""),"",IF($AB32="غادر","–",IF(_calc!O32=0,"–",IF(_calc!AK32=0,IF(_calc!CY32&gt;0,"غير مجتازة",IF(AND(_calc!FM32&gt;0,TODAY()&gt;_calc!FM32),"متأخرة","مخططة")),IF(_calc!BG32=0,"منتهية",IF(_calc!CC32=0,"قاربت الانتهاء","مكتملة"))))))</f>
        <v/>
      </c>
      <c r="S32" s="60" t="str">
        <f ca="1">IF(OR($A32="",S$6=""),"",IF($AB32="غادر","–",IF(_calc!P32=0,"–",IF(_calc!AL32=0,IF(_calc!CZ32&gt;0,"غير مجتازة",IF(AND(_calc!FN32&gt;0,TODAY()&gt;_calc!FN32),"متأخرة","مخططة")),IF(_calc!BH32=0,"منتهية",IF(_calc!CD32=0,"قاربت الانتهاء","مكتملة"))))))</f>
        <v/>
      </c>
      <c r="T32" s="60" t="str">
        <f ca="1">IF(OR($A32="",T$6=""),"",IF($AB32="غادر","–",IF(_calc!Q32=0,"–",IF(_calc!AM32=0,IF(_calc!DA32&gt;0,"غير مجتازة",IF(AND(_calc!FO32&gt;0,TODAY()&gt;_calc!FO32),"متأخرة","مخططة")),IF(_calc!BI32=0,"منتهية",IF(_calc!CE32=0,"قاربت الانتهاء","مكتملة"))))))</f>
        <v/>
      </c>
      <c r="U32" s="60" t="str">
        <f ca="1">IF(OR($A32="",U$6=""),"",IF($AB32="غادر","–",IF(_calc!R32=0,"–",IF(_calc!AN32=0,IF(_calc!DB32&gt;0,"غير مجتازة",IF(AND(_calc!FP32&gt;0,TODAY()&gt;_calc!FP32),"متأخرة","مخططة")),IF(_calc!BJ32=0,"منتهية",IF(_calc!CF32=0,"قاربت الانتهاء","مكتملة"))))))</f>
        <v/>
      </c>
      <c r="V32" s="60" t="str">
        <f ca="1">IF(OR($A32="",V$6=""),"",IF($AB32="غادر","–",IF(_calc!S32=0,"–",IF(_calc!AO32=0,IF(_calc!DC32&gt;0,"غير مجتازة",IF(AND(_calc!FQ32&gt;0,TODAY()&gt;_calc!FQ32),"متأخرة","مخططة")),IF(_calc!BK32=0,"منتهية",IF(_calc!CG32=0,"قاربت الانتهاء","مكتملة"))))))</f>
        <v/>
      </c>
      <c r="W32" s="60" t="str">
        <f ca="1">IF(OR($A32="",W$6=""),"",IF($AB32="غادر","–",IF(_calc!T32=0,"–",IF(_calc!AP32=0,IF(_calc!DD32&gt;0,"غير مجتازة",IF(AND(_calc!FR32&gt;0,TODAY()&gt;_calc!FR32),"متأخرة","مخططة")),IF(_calc!BL32=0,"منتهية",IF(_calc!CH32=0,"قاربت الانتهاء","مكتملة"))))))</f>
        <v/>
      </c>
      <c r="X32" s="60" t="str">
        <f ca="1">IF(OR($A32="",X$6=""),"",IF($AB32="غادر","–",IF(_calc!U32=0,"–",IF(_calc!AQ32=0,IF(_calc!DE32&gt;0,"غير مجتازة",IF(AND(_calc!FS32&gt;0,TODAY()&gt;_calc!FS32),"متأخرة","مخططة")),IF(_calc!BM32=0,"منتهية",IF(_calc!CI32=0,"قاربت الانتهاء","مكتملة"))))))</f>
        <v/>
      </c>
      <c r="Y32" s="60" t="str">
        <f ca="1">IF(OR($A32="",Y$6=""),"",IF($AB32="غادر","–",IF(_calc!V32=0,"–",IF(_calc!AR32=0,IF(_calc!DF32&gt;0,"غير مجتازة",IF(AND(_calc!FT32&gt;0,TODAY()&gt;_calc!FT32),"متأخرة","مخططة")),IF(_calc!BN32=0,"منتهية",IF(_calc!CJ32=0,"قاربت الانتهاء","مكتملة"))))))</f>
        <v/>
      </c>
      <c r="Z32" s="60" t="str">
        <f ca="1">IF(OR($A32="",Z$6=""),"",IF($AB32="غادر","–",IF(_calc!W32=0,"–",IF(_calc!AS32=0,IF(_calc!DG32&gt;0,"غير مجتازة",IF(AND(_calc!FU32&gt;0,TODAY()&gt;_calc!FU32),"متأخرة","مخططة")),IF(_calc!BO32=0,"منتهية",IF(_calc!CK32=0,"قاربت الانتهاء","مكتملة"))))))</f>
        <v/>
      </c>
      <c r="AA32" s="60" t="str">
        <f ca="1">IF(OR($A32="",AA$6=""),"",IF($AB32="غادر","–",IF(_calc!X32=0,"–",IF(_calc!AT32=0,IF(_calc!DH32&gt;0,"غير مجتازة",IF(AND(_calc!FV32&gt;0,TODAY()&gt;_calc!FV32),"متأخرة","مخططة")),IF(_calc!BP32=0,"منتهية",IF(_calc!CL32=0,"قاربت الانتهاء","مكتملة"))))))</f>
        <v/>
      </c>
      <c r="AB32" t="str">
        <f>IF(الموظفون!$A30="","",الموظفون!$G30&amp;"")</f>
        <v/>
      </c>
    </row>
    <row r="33" spans="1:28" ht="18" customHeight="1" x14ac:dyDescent="0.3">
      <c r="A33" s="31" t="str">
        <f>IF(الموظفون!$A31="","",الموظفون!$A31&amp;"")</f>
        <v/>
      </c>
      <c r="B33" s="32" t="str">
        <f>IF(الموظفون!$A31="","",الموظفون!$B31&amp;"")</f>
        <v/>
      </c>
      <c r="C33" s="31" t="str">
        <f>IF(الموظفون!$A31="","",الموظفون!$C31&amp;"")</f>
        <v/>
      </c>
      <c r="D33" s="31" t="str">
        <f>IF(الموظفون!$A31="","",الموظفون!$D31&amp;"")</f>
        <v/>
      </c>
      <c r="E33" s="35" t="str">
        <f t="shared" si="1"/>
        <v/>
      </c>
      <c r="F33" s="35" t="str">
        <f t="shared" si="2"/>
        <v/>
      </c>
      <c r="G33" s="59" t="str">
        <f t="shared" si="3"/>
        <v/>
      </c>
      <c r="H33" s="60" t="str">
        <f ca="1">IF(OR($A33="",H$6=""),"",IF($AB33="غادر","–",IF(_calc!E33=0,"–",IF(_calc!AA33=0,IF(_calc!CO33&gt;0,"غير مجتازة",IF(AND(_calc!FC33&gt;0,TODAY()&gt;_calc!FC33),"متأخرة","مخططة")),IF(_calc!AW33=0,"منتهية",IF(_calc!BS33=0,"قاربت الانتهاء","مكتملة"))))))</f>
        <v/>
      </c>
      <c r="I33" s="60" t="str">
        <f ca="1">IF(OR($A33="",I$6=""),"",IF($AB33="غادر","–",IF(_calc!F33=0,"–",IF(_calc!AB33=0,IF(_calc!CP33&gt;0,"غير مجتازة",IF(AND(_calc!FD33&gt;0,TODAY()&gt;_calc!FD33),"متأخرة","مخططة")),IF(_calc!AX33=0,"منتهية",IF(_calc!BT33=0,"قاربت الانتهاء","مكتملة"))))))</f>
        <v/>
      </c>
      <c r="J33" s="60" t="str">
        <f ca="1">IF(OR($A33="",J$6=""),"",IF($AB33="غادر","–",IF(_calc!G33=0,"–",IF(_calc!AC33=0,IF(_calc!CQ33&gt;0,"غير مجتازة",IF(AND(_calc!FE33&gt;0,TODAY()&gt;_calc!FE33),"متأخرة","مخططة")),IF(_calc!AY33=0,"منتهية",IF(_calc!BU33=0,"قاربت الانتهاء","مكتملة"))))))</f>
        <v/>
      </c>
      <c r="K33" s="60" t="str">
        <f ca="1">IF(OR($A33="",K$6=""),"",IF($AB33="غادر","–",IF(_calc!H33=0,"–",IF(_calc!AD33=0,IF(_calc!CR33&gt;0,"غير مجتازة",IF(AND(_calc!FF33&gt;0,TODAY()&gt;_calc!FF33),"متأخرة","مخططة")),IF(_calc!AZ33=0,"منتهية",IF(_calc!BV33=0,"قاربت الانتهاء","مكتملة"))))))</f>
        <v/>
      </c>
      <c r="L33" s="60" t="str">
        <f ca="1">IF(OR($A33="",L$6=""),"",IF($AB33="غادر","–",IF(_calc!I33=0,"–",IF(_calc!AE33=0,IF(_calc!CS33&gt;0,"غير مجتازة",IF(AND(_calc!FG33&gt;0,TODAY()&gt;_calc!FG33),"متأخرة","مخططة")),IF(_calc!BA33=0,"منتهية",IF(_calc!BW33=0,"قاربت الانتهاء","مكتملة"))))))</f>
        <v/>
      </c>
      <c r="M33" s="60" t="str">
        <f ca="1">IF(OR($A33="",M$6=""),"",IF($AB33="غادر","–",IF(_calc!J33=0,"–",IF(_calc!AF33=0,IF(_calc!CT33&gt;0,"غير مجتازة",IF(AND(_calc!FH33&gt;0,TODAY()&gt;_calc!FH33),"متأخرة","مخططة")),IF(_calc!BB33=0,"منتهية",IF(_calc!BX33=0,"قاربت الانتهاء","مكتملة"))))))</f>
        <v/>
      </c>
      <c r="N33" s="60" t="str">
        <f ca="1">IF(OR($A33="",N$6=""),"",IF($AB33="غادر","–",IF(_calc!K33=0,"–",IF(_calc!AG33=0,IF(_calc!CU33&gt;0,"غير مجتازة",IF(AND(_calc!FI33&gt;0,TODAY()&gt;_calc!FI33),"متأخرة","مخططة")),IF(_calc!BC33=0,"منتهية",IF(_calc!BY33=0,"قاربت الانتهاء","مكتملة"))))))</f>
        <v/>
      </c>
      <c r="O33" s="60" t="str">
        <f ca="1">IF(OR($A33="",O$6=""),"",IF($AB33="غادر","–",IF(_calc!L33=0,"–",IF(_calc!AH33=0,IF(_calc!CV33&gt;0,"غير مجتازة",IF(AND(_calc!FJ33&gt;0,TODAY()&gt;_calc!FJ33),"متأخرة","مخططة")),IF(_calc!BD33=0,"منتهية",IF(_calc!BZ33=0,"قاربت الانتهاء","مكتملة"))))))</f>
        <v/>
      </c>
      <c r="P33" s="60" t="str">
        <f ca="1">IF(OR($A33="",P$6=""),"",IF($AB33="غادر","–",IF(_calc!M33=0,"–",IF(_calc!AI33=0,IF(_calc!CW33&gt;0,"غير مجتازة",IF(AND(_calc!FK33&gt;0,TODAY()&gt;_calc!FK33),"متأخرة","مخططة")),IF(_calc!BE33=0,"منتهية",IF(_calc!CA33=0,"قاربت الانتهاء","مكتملة"))))))</f>
        <v/>
      </c>
      <c r="Q33" s="60" t="str">
        <f ca="1">IF(OR($A33="",Q$6=""),"",IF($AB33="غادر","–",IF(_calc!N33=0,"–",IF(_calc!AJ33=0,IF(_calc!CX33&gt;0,"غير مجتازة",IF(AND(_calc!FL33&gt;0,TODAY()&gt;_calc!FL33),"متأخرة","مخططة")),IF(_calc!BF33=0,"منتهية",IF(_calc!CB33=0,"قاربت الانتهاء","مكتملة"))))))</f>
        <v/>
      </c>
      <c r="R33" s="60" t="str">
        <f ca="1">IF(OR($A33="",R$6=""),"",IF($AB33="غادر","–",IF(_calc!O33=0,"–",IF(_calc!AK33=0,IF(_calc!CY33&gt;0,"غير مجتازة",IF(AND(_calc!FM33&gt;0,TODAY()&gt;_calc!FM33),"متأخرة","مخططة")),IF(_calc!BG33=0,"منتهية",IF(_calc!CC33=0,"قاربت الانتهاء","مكتملة"))))))</f>
        <v/>
      </c>
      <c r="S33" s="60" t="str">
        <f ca="1">IF(OR($A33="",S$6=""),"",IF($AB33="غادر","–",IF(_calc!P33=0,"–",IF(_calc!AL33=0,IF(_calc!CZ33&gt;0,"غير مجتازة",IF(AND(_calc!FN33&gt;0,TODAY()&gt;_calc!FN33),"متأخرة","مخططة")),IF(_calc!BH33=0,"منتهية",IF(_calc!CD33=0,"قاربت الانتهاء","مكتملة"))))))</f>
        <v/>
      </c>
      <c r="T33" s="60" t="str">
        <f ca="1">IF(OR($A33="",T$6=""),"",IF($AB33="غادر","–",IF(_calc!Q33=0,"–",IF(_calc!AM33=0,IF(_calc!DA33&gt;0,"غير مجتازة",IF(AND(_calc!FO33&gt;0,TODAY()&gt;_calc!FO33),"متأخرة","مخططة")),IF(_calc!BI33=0,"منتهية",IF(_calc!CE33=0,"قاربت الانتهاء","مكتملة"))))))</f>
        <v/>
      </c>
      <c r="U33" s="60" t="str">
        <f ca="1">IF(OR($A33="",U$6=""),"",IF($AB33="غادر","–",IF(_calc!R33=0,"–",IF(_calc!AN33=0,IF(_calc!DB33&gt;0,"غير مجتازة",IF(AND(_calc!FP33&gt;0,TODAY()&gt;_calc!FP33),"متأخرة","مخططة")),IF(_calc!BJ33=0,"منتهية",IF(_calc!CF33=0,"قاربت الانتهاء","مكتملة"))))))</f>
        <v/>
      </c>
      <c r="V33" s="60" t="str">
        <f ca="1">IF(OR($A33="",V$6=""),"",IF($AB33="غادر","–",IF(_calc!S33=0,"–",IF(_calc!AO33=0,IF(_calc!DC33&gt;0,"غير مجتازة",IF(AND(_calc!FQ33&gt;0,TODAY()&gt;_calc!FQ33),"متأخرة","مخططة")),IF(_calc!BK33=0,"منتهية",IF(_calc!CG33=0,"قاربت الانتهاء","مكتملة"))))))</f>
        <v/>
      </c>
      <c r="W33" s="60" t="str">
        <f ca="1">IF(OR($A33="",W$6=""),"",IF($AB33="غادر","–",IF(_calc!T33=0,"–",IF(_calc!AP33=0,IF(_calc!DD33&gt;0,"غير مجتازة",IF(AND(_calc!FR33&gt;0,TODAY()&gt;_calc!FR33),"متأخرة","مخططة")),IF(_calc!BL33=0,"منتهية",IF(_calc!CH33=0,"قاربت الانتهاء","مكتملة"))))))</f>
        <v/>
      </c>
      <c r="X33" s="60" t="str">
        <f ca="1">IF(OR($A33="",X$6=""),"",IF($AB33="غادر","–",IF(_calc!U33=0,"–",IF(_calc!AQ33=0,IF(_calc!DE33&gt;0,"غير مجتازة",IF(AND(_calc!FS33&gt;0,TODAY()&gt;_calc!FS33),"متأخرة","مخططة")),IF(_calc!BM33=0,"منتهية",IF(_calc!CI33=0,"قاربت الانتهاء","مكتملة"))))))</f>
        <v/>
      </c>
      <c r="Y33" s="60" t="str">
        <f ca="1">IF(OR($A33="",Y$6=""),"",IF($AB33="غادر","–",IF(_calc!V33=0,"–",IF(_calc!AR33=0,IF(_calc!DF33&gt;0,"غير مجتازة",IF(AND(_calc!FT33&gt;0,TODAY()&gt;_calc!FT33),"متأخرة","مخططة")),IF(_calc!BN33=0,"منتهية",IF(_calc!CJ33=0,"قاربت الانتهاء","مكتملة"))))))</f>
        <v/>
      </c>
      <c r="Z33" s="60" t="str">
        <f ca="1">IF(OR($A33="",Z$6=""),"",IF($AB33="غادر","–",IF(_calc!W33=0,"–",IF(_calc!AS33=0,IF(_calc!DG33&gt;0,"غير مجتازة",IF(AND(_calc!FU33&gt;0,TODAY()&gt;_calc!FU33),"متأخرة","مخططة")),IF(_calc!BO33=0,"منتهية",IF(_calc!CK33=0,"قاربت الانتهاء","مكتملة"))))))</f>
        <v/>
      </c>
      <c r="AA33" s="60" t="str">
        <f ca="1">IF(OR($A33="",AA$6=""),"",IF($AB33="غادر","–",IF(_calc!X33=0,"–",IF(_calc!AT33=0,IF(_calc!DH33&gt;0,"غير مجتازة",IF(AND(_calc!FV33&gt;0,TODAY()&gt;_calc!FV33),"متأخرة","مخططة")),IF(_calc!BP33=0,"منتهية",IF(_calc!CL33=0,"قاربت الانتهاء","مكتملة"))))))</f>
        <v/>
      </c>
      <c r="AB33" t="str">
        <f>IF(الموظفون!$A31="","",الموظفون!$G31&amp;"")</f>
        <v/>
      </c>
    </row>
    <row r="34" spans="1:28" ht="18" customHeight="1" x14ac:dyDescent="0.3">
      <c r="A34" s="31" t="str">
        <f>IF(الموظفون!$A32="","",الموظفون!$A32&amp;"")</f>
        <v/>
      </c>
      <c r="B34" s="32" t="str">
        <f>IF(الموظفون!$A32="","",الموظفون!$B32&amp;"")</f>
        <v/>
      </c>
      <c r="C34" s="31" t="str">
        <f>IF(الموظفون!$A32="","",الموظفون!$C32&amp;"")</f>
        <v/>
      </c>
      <c r="D34" s="31" t="str">
        <f>IF(الموظفون!$A32="","",الموظفون!$D32&amp;"")</f>
        <v/>
      </c>
      <c r="E34" s="35" t="str">
        <f t="shared" si="1"/>
        <v/>
      </c>
      <c r="F34" s="35" t="str">
        <f t="shared" si="2"/>
        <v/>
      </c>
      <c r="G34" s="59" t="str">
        <f t="shared" si="3"/>
        <v/>
      </c>
      <c r="H34" s="60" t="str">
        <f ca="1">IF(OR($A34="",H$6=""),"",IF($AB34="غادر","–",IF(_calc!E34=0,"–",IF(_calc!AA34=0,IF(_calc!CO34&gt;0,"غير مجتازة",IF(AND(_calc!FC34&gt;0,TODAY()&gt;_calc!FC34),"متأخرة","مخططة")),IF(_calc!AW34=0,"منتهية",IF(_calc!BS34=0,"قاربت الانتهاء","مكتملة"))))))</f>
        <v/>
      </c>
      <c r="I34" s="60" t="str">
        <f ca="1">IF(OR($A34="",I$6=""),"",IF($AB34="غادر","–",IF(_calc!F34=0,"–",IF(_calc!AB34=0,IF(_calc!CP34&gt;0,"غير مجتازة",IF(AND(_calc!FD34&gt;0,TODAY()&gt;_calc!FD34),"متأخرة","مخططة")),IF(_calc!AX34=0,"منتهية",IF(_calc!BT34=0,"قاربت الانتهاء","مكتملة"))))))</f>
        <v/>
      </c>
      <c r="J34" s="60" t="str">
        <f ca="1">IF(OR($A34="",J$6=""),"",IF($AB34="غادر","–",IF(_calc!G34=0,"–",IF(_calc!AC34=0,IF(_calc!CQ34&gt;0,"غير مجتازة",IF(AND(_calc!FE34&gt;0,TODAY()&gt;_calc!FE34),"متأخرة","مخططة")),IF(_calc!AY34=0,"منتهية",IF(_calc!BU34=0,"قاربت الانتهاء","مكتملة"))))))</f>
        <v/>
      </c>
      <c r="K34" s="60" t="str">
        <f ca="1">IF(OR($A34="",K$6=""),"",IF($AB34="غادر","–",IF(_calc!H34=0,"–",IF(_calc!AD34=0,IF(_calc!CR34&gt;0,"غير مجتازة",IF(AND(_calc!FF34&gt;0,TODAY()&gt;_calc!FF34),"متأخرة","مخططة")),IF(_calc!AZ34=0,"منتهية",IF(_calc!BV34=0,"قاربت الانتهاء","مكتملة"))))))</f>
        <v/>
      </c>
      <c r="L34" s="60" t="str">
        <f ca="1">IF(OR($A34="",L$6=""),"",IF($AB34="غادر","–",IF(_calc!I34=0,"–",IF(_calc!AE34=0,IF(_calc!CS34&gt;0,"غير مجتازة",IF(AND(_calc!FG34&gt;0,TODAY()&gt;_calc!FG34),"متأخرة","مخططة")),IF(_calc!BA34=0,"منتهية",IF(_calc!BW34=0,"قاربت الانتهاء","مكتملة"))))))</f>
        <v/>
      </c>
      <c r="M34" s="60" t="str">
        <f ca="1">IF(OR($A34="",M$6=""),"",IF($AB34="غادر","–",IF(_calc!J34=0,"–",IF(_calc!AF34=0,IF(_calc!CT34&gt;0,"غير مجتازة",IF(AND(_calc!FH34&gt;0,TODAY()&gt;_calc!FH34),"متأخرة","مخططة")),IF(_calc!BB34=0,"منتهية",IF(_calc!BX34=0,"قاربت الانتهاء","مكتملة"))))))</f>
        <v/>
      </c>
      <c r="N34" s="60" t="str">
        <f ca="1">IF(OR($A34="",N$6=""),"",IF($AB34="غادر","–",IF(_calc!K34=0,"–",IF(_calc!AG34=0,IF(_calc!CU34&gt;0,"غير مجتازة",IF(AND(_calc!FI34&gt;0,TODAY()&gt;_calc!FI34),"متأخرة","مخططة")),IF(_calc!BC34=0,"منتهية",IF(_calc!BY34=0,"قاربت الانتهاء","مكتملة"))))))</f>
        <v/>
      </c>
      <c r="O34" s="60" t="str">
        <f ca="1">IF(OR($A34="",O$6=""),"",IF($AB34="غادر","–",IF(_calc!L34=0,"–",IF(_calc!AH34=0,IF(_calc!CV34&gt;0,"غير مجتازة",IF(AND(_calc!FJ34&gt;0,TODAY()&gt;_calc!FJ34),"متأخرة","مخططة")),IF(_calc!BD34=0,"منتهية",IF(_calc!BZ34=0,"قاربت الانتهاء","مكتملة"))))))</f>
        <v/>
      </c>
      <c r="P34" s="60" t="str">
        <f ca="1">IF(OR($A34="",P$6=""),"",IF($AB34="غادر","–",IF(_calc!M34=0,"–",IF(_calc!AI34=0,IF(_calc!CW34&gt;0,"غير مجتازة",IF(AND(_calc!FK34&gt;0,TODAY()&gt;_calc!FK34),"متأخرة","مخططة")),IF(_calc!BE34=0,"منتهية",IF(_calc!CA34=0,"قاربت الانتهاء","مكتملة"))))))</f>
        <v/>
      </c>
      <c r="Q34" s="60" t="str">
        <f ca="1">IF(OR($A34="",Q$6=""),"",IF($AB34="غادر","–",IF(_calc!N34=0,"–",IF(_calc!AJ34=0,IF(_calc!CX34&gt;0,"غير مجتازة",IF(AND(_calc!FL34&gt;0,TODAY()&gt;_calc!FL34),"متأخرة","مخططة")),IF(_calc!BF34=0,"منتهية",IF(_calc!CB34=0,"قاربت الانتهاء","مكتملة"))))))</f>
        <v/>
      </c>
      <c r="R34" s="60" t="str">
        <f ca="1">IF(OR($A34="",R$6=""),"",IF($AB34="غادر","–",IF(_calc!O34=0,"–",IF(_calc!AK34=0,IF(_calc!CY34&gt;0,"غير مجتازة",IF(AND(_calc!FM34&gt;0,TODAY()&gt;_calc!FM34),"متأخرة","مخططة")),IF(_calc!BG34=0,"منتهية",IF(_calc!CC34=0,"قاربت الانتهاء","مكتملة"))))))</f>
        <v/>
      </c>
      <c r="S34" s="60" t="str">
        <f ca="1">IF(OR($A34="",S$6=""),"",IF($AB34="غادر","–",IF(_calc!P34=0,"–",IF(_calc!AL34=0,IF(_calc!CZ34&gt;0,"غير مجتازة",IF(AND(_calc!FN34&gt;0,TODAY()&gt;_calc!FN34),"متأخرة","مخططة")),IF(_calc!BH34=0,"منتهية",IF(_calc!CD34=0,"قاربت الانتهاء","مكتملة"))))))</f>
        <v/>
      </c>
      <c r="T34" s="60" t="str">
        <f ca="1">IF(OR($A34="",T$6=""),"",IF($AB34="غادر","–",IF(_calc!Q34=0,"–",IF(_calc!AM34=0,IF(_calc!DA34&gt;0,"غير مجتازة",IF(AND(_calc!FO34&gt;0,TODAY()&gt;_calc!FO34),"متأخرة","مخططة")),IF(_calc!BI34=0,"منتهية",IF(_calc!CE34=0,"قاربت الانتهاء","مكتملة"))))))</f>
        <v/>
      </c>
      <c r="U34" s="60" t="str">
        <f ca="1">IF(OR($A34="",U$6=""),"",IF($AB34="غادر","–",IF(_calc!R34=0,"–",IF(_calc!AN34=0,IF(_calc!DB34&gt;0,"غير مجتازة",IF(AND(_calc!FP34&gt;0,TODAY()&gt;_calc!FP34),"متأخرة","مخططة")),IF(_calc!BJ34=0,"منتهية",IF(_calc!CF34=0,"قاربت الانتهاء","مكتملة"))))))</f>
        <v/>
      </c>
      <c r="V34" s="60" t="str">
        <f ca="1">IF(OR($A34="",V$6=""),"",IF($AB34="غادر","–",IF(_calc!S34=0,"–",IF(_calc!AO34=0,IF(_calc!DC34&gt;0,"غير مجتازة",IF(AND(_calc!FQ34&gt;0,TODAY()&gt;_calc!FQ34),"متأخرة","مخططة")),IF(_calc!BK34=0,"منتهية",IF(_calc!CG34=0,"قاربت الانتهاء","مكتملة"))))))</f>
        <v/>
      </c>
      <c r="W34" s="60" t="str">
        <f ca="1">IF(OR($A34="",W$6=""),"",IF($AB34="غادر","–",IF(_calc!T34=0,"–",IF(_calc!AP34=0,IF(_calc!DD34&gt;0,"غير مجتازة",IF(AND(_calc!FR34&gt;0,TODAY()&gt;_calc!FR34),"متأخرة","مخططة")),IF(_calc!BL34=0,"منتهية",IF(_calc!CH34=0,"قاربت الانتهاء","مكتملة"))))))</f>
        <v/>
      </c>
      <c r="X34" s="60" t="str">
        <f ca="1">IF(OR($A34="",X$6=""),"",IF($AB34="غادر","–",IF(_calc!U34=0,"–",IF(_calc!AQ34=0,IF(_calc!DE34&gt;0,"غير مجتازة",IF(AND(_calc!FS34&gt;0,TODAY()&gt;_calc!FS34),"متأخرة","مخططة")),IF(_calc!BM34=0,"منتهية",IF(_calc!CI34=0,"قاربت الانتهاء","مكتملة"))))))</f>
        <v/>
      </c>
      <c r="Y34" s="60" t="str">
        <f ca="1">IF(OR($A34="",Y$6=""),"",IF($AB34="غادر","–",IF(_calc!V34=0,"–",IF(_calc!AR34=0,IF(_calc!DF34&gt;0,"غير مجتازة",IF(AND(_calc!FT34&gt;0,TODAY()&gt;_calc!FT34),"متأخرة","مخططة")),IF(_calc!BN34=0,"منتهية",IF(_calc!CJ34=0,"قاربت الانتهاء","مكتملة"))))))</f>
        <v/>
      </c>
      <c r="Z34" s="60" t="str">
        <f ca="1">IF(OR($A34="",Z$6=""),"",IF($AB34="غادر","–",IF(_calc!W34=0,"–",IF(_calc!AS34=0,IF(_calc!DG34&gt;0,"غير مجتازة",IF(AND(_calc!FU34&gt;0,TODAY()&gt;_calc!FU34),"متأخرة","مخططة")),IF(_calc!BO34=0,"منتهية",IF(_calc!CK34=0,"قاربت الانتهاء","مكتملة"))))))</f>
        <v/>
      </c>
      <c r="AA34" s="60" t="str">
        <f ca="1">IF(OR($A34="",AA$6=""),"",IF($AB34="غادر","–",IF(_calc!X34=0,"–",IF(_calc!AT34=0,IF(_calc!DH34&gt;0,"غير مجتازة",IF(AND(_calc!FV34&gt;0,TODAY()&gt;_calc!FV34),"متأخرة","مخططة")),IF(_calc!BP34=0,"منتهية",IF(_calc!CL34=0,"قاربت الانتهاء","مكتملة"))))))</f>
        <v/>
      </c>
      <c r="AB34" t="str">
        <f>IF(الموظفون!$A32="","",الموظفون!$G32&amp;"")</f>
        <v/>
      </c>
    </row>
    <row r="35" spans="1:28" ht="18" customHeight="1" x14ac:dyDescent="0.3">
      <c r="A35" s="31" t="str">
        <f>IF(الموظفون!$A33="","",الموظفون!$A33&amp;"")</f>
        <v/>
      </c>
      <c r="B35" s="32" t="str">
        <f>IF(الموظفون!$A33="","",الموظفون!$B33&amp;"")</f>
        <v/>
      </c>
      <c r="C35" s="31" t="str">
        <f>IF(الموظفون!$A33="","",الموظفون!$C33&amp;"")</f>
        <v/>
      </c>
      <c r="D35" s="31" t="str">
        <f>IF(الموظفون!$A33="","",الموظفون!$D33&amp;"")</f>
        <v/>
      </c>
      <c r="E35" s="35" t="str">
        <f t="shared" si="1"/>
        <v/>
      </c>
      <c r="F35" s="35" t="str">
        <f t="shared" si="2"/>
        <v/>
      </c>
      <c r="G35" s="59" t="str">
        <f t="shared" si="3"/>
        <v/>
      </c>
      <c r="H35" s="60" t="str">
        <f ca="1">IF(OR($A35="",H$6=""),"",IF($AB35="غادر","–",IF(_calc!E35=0,"–",IF(_calc!AA35=0,IF(_calc!CO35&gt;0,"غير مجتازة",IF(AND(_calc!FC35&gt;0,TODAY()&gt;_calc!FC35),"متأخرة","مخططة")),IF(_calc!AW35=0,"منتهية",IF(_calc!BS35=0,"قاربت الانتهاء","مكتملة"))))))</f>
        <v/>
      </c>
      <c r="I35" s="60" t="str">
        <f ca="1">IF(OR($A35="",I$6=""),"",IF($AB35="غادر","–",IF(_calc!F35=0,"–",IF(_calc!AB35=0,IF(_calc!CP35&gt;0,"غير مجتازة",IF(AND(_calc!FD35&gt;0,TODAY()&gt;_calc!FD35),"متأخرة","مخططة")),IF(_calc!AX35=0,"منتهية",IF(_calc!BT35=0,"قاربت الانتهاء","مكتملة"))))))</f>
        <v/>
      </c>
      <c r="J35" s="60" t="str">
        <f ca="1">IF(OR($A35="",J$6=""),"",IF($AB35="غادر","–",IF(_calc!G35=0,"–",IF(_calc!AC35=0,IF(_calc!CQ35&gt;0,"غير مجتازة",IF(AND(_calc!FE35&gt;0,TODAY()&gt;_calc!FE35),"متأخرة","مخططة")),IF(_calc!AY35=0,"منتهية",IF(_calc!BU35=0,"قاربت الانتهاء","مكتملة"))))))</f>
        <v/>
      </c>
      <c r="K35" s="60" t="str">
        <f ca="1">IF(OR($A35="",K$6=""),"",IF($AB35="غادر","–",IF(_calc!H35=0,"–",IF(_calc!AD35=0,IF(_calc!CR35&gt;0,"غير مجتازة",IF(AND(_calc!FF35&gt;0,TODAY()&gt;_calc!FF35),"متأخرة","مخططة")),IF(_calc!AZ35=0,"منتهية",IF(_calc!BV35=0,"قاربت الانتهاء","مكتملة"))))))</f>
        <v/>
      </c>
      <c r="L35" s="60" t="str">
        <f ca="1">IF(OR($A35="",L$6=""),"",IF($AB35="غادر","–",IF(_calc!I35=0,"–",IF(_calc!AE35=0,IF(_calc!CS35&gt;0,"غير مجتازة",IF(AND(_calc!FG35&gt;0,TODAY()&gt;_calc!FG35),"متأخرة","مخططة")),IF(_calc!BA35=0,"منتهية",IF(_calc!BW35=0,"قاربت الانتهاء","مكتملة"))))))</f>
        <v/>
      </c>
      <c r="M35" s="60" t="str">
        <f ca="1">IF(OR($A35="",M$6=""),"",IF($AB35="غادر","–",IF(_calc!J35=0,"–",IF(_calc!AF35=0,IF(_calc!CT35&gt;0,"غير مجتازة",IF(AND(_calc!FH35&gt;0,TODAY()&gt;_calc!FH35),"متأخرة","مخططة")),IF(_calc!BB35=0,"منتهية",IF(_calc!BX35=0,"قاربت الانتهاء","مكتملة"))))))</f>
        <v/>
      </c>
      <c r="N35" s="60" t="str">
        <f ca="1">IF(OR($A35="",N$6=""),"",IF($AB35="غادر","–",IF(_calc!K35=0,"–",IF(_calc!AG35=0,IF(_calc!CU35&gt;0,"غير مجتازة",IF(AND(_calc!FI35&gt;0,TODAY()&gt;_calc!FI35),"متأخرة","مخططة")),IF(_calc!BC35=0,"منتهية",IF(_calc!BY35=0,"قاربت الانتهاء","مكتملة"))))))</f>
        <v/>
      </c>
      <c r="O35" s="60" t="str">
        <f ca="1">IF(OR($A35="",O$6=""),"",IF($AB35="غادر","–",IF(_calc!L35=0,"–",IF(_calc!AH35=0,IF(_calc!CV35&gt;0,"غير مجتازة",IF(AND(_calc!FJ35&gt;0,TODAY()&gt;_calc!FJ35),"متأخرة","مخططة")),IF(_calc!BD35=0,"منتهية",IF(_calc!BZ35=0,"قاربت الانتهاء","مكتملة"))))))</f>
        <v/>
      </c>
      <c r="P35" s="60" t="str">
        <f ca="1">IF(OR($A35="",P$6=""),"",IF($AB35="غادر","–",IF(_calc!M35=0,"–",IF(_calc!AI35=0,IF(_calc!CW35&gt;0,"غير مجتازة",IF(AND(_calc!FK35&gt;0,TODAY()&gt;_calc!FK35),"متأخرة","مخططة")),IF(_calc!BE35=0,"منتهية",IF(_calc!CA35=0,"قاربت الانتهاء","مكتملة"))))))</f>
        <v/>
      </c>
      <c r="Q35" s="60" t="str">
        <f ca="1">IF(OR($A35="",Q$6=""),"",IF($AB35="غادر","–",IF(_calc!N35=0,"–",IF(_calc!AJ35=0,IF(_calc!CX35&gt;0,"غير مجتازة",IF(AND(_calc!FL35&gt;0,TODAY()&gt;_calc!FL35),"متأخرة","مخططة")),IF(_calc!BF35=0,"منتهية",IF(_calc!CB35=0,"قاربت الانتهاء","مكتملة"))))))</f>
        <v/>
      </c>
      <c r="R35" s="60" t="str">
        <f ca="1">IF(OR($A35="",R$6=""),"",IF($AB35="غادر","–",IF(_calc!O35=0,"–",IF(_calc!AK35=0,IF(_calc!CY35&gt;0,"غير مجتازة",IF(AND(_calc!FM35&gt;0,TODAY()&gt;_calc!FM35),"متأخرة","مخططة")),IF(_calc!BG35=0,"منتهية",IF(_calc!CC35=0,"قاربت الانتهاء","مكتملة"))))))</f>
        <v/>
      </c>
      <c r="S35" s="60" t="str">
        <f ca="1">IF(OR($A35="",S$6=""),"",IF($AB35="غادر","–",IF(_calc!P35=0,"–",IF(_calc!AL35=0,IF(_calc!CZ35&gt;0,"غير مجتازة",IF(AND(_calc!FN35&gt;0,TODAY()&gt;_calc!FN35),"متأخرة","مخططة")),IF(_calc!BH35=0,"منتهية",IF(_calc!CD35=0,"قاربت الانتهاء","مكتملة"))))))</f>
        <v/>
      </c>
      <c r="T35" s="60" t="str">
        <f ca="1">IF(OR($A35="",T$6=""),"",IF($AB35="غادر","–",IF(_calc!Q35=0,"–",IF(_calc!AM35=0,IF(_calc!DA35&gt;0,"غير مجتازة",IF(AND(_calc!FO35&gt;0,TODAY()&gt;_calc!FO35),"متأخرة","مخططة")),IF(_calc!BI35=0,"منتهية",IF(_calc!CE35=0,"قاربت الانتهاء","مكتملة"))))))</f>
        <v/>
      </c>
      <c r="U35" s="60" t="str">
        <f ca="1">IF(OR($A35="",U$6=""),"",IF($AB35="غادر","–",IF(_calc!R35=0,"–",IF(_calc!AN35=0,IF(_calc!DB35&gt;0,"غير مجتازة",IF(AND(_calc!FP35&gt;0,TODAY()&gt;_calc!FP35),"متأخرة","مخططة")),IF(_calc!BJ35=0,"منتهية",IF(_calc!CF35=0,"قاربت الانتهاء","مكتملة"))))))</f>
        <v/>
      </c>
      <c r="V35" s="60" t="str">
        <f ca="1">IF(OR($A35="",V$6=""),"",IF($AB35="غادر","–",IF(_calc!S35=0,"–",IF(_calc!AO35=0,IF(_calc!DC35&gt;0,"غير مجتازة",IF(AND(_calc!FQ35&gt;0,TODAY()&gt;_calc!FQ35),"متأخرة","مخططة")),IF(_calc!BK35=0,"منتهية",IF(_calc!CG35=0,"قاربت الانتهاء","مكتملة"))))))</f>
        <v/>
      </c>
      <c r="W35" s="60" t="str">
        <f ca="1">IF(OR($A35="",W$6=""),"",IF($AB35="غادر","–",IF(_calc!T35=0,"–",IF(_calc!AP35=0,IF(_calc!DD35&gt;0,"غير مجتازة",IF(AND(_calc!FR35&gt;0,TODAY()&gt;_calc!FR35),"متأخرة","مخططة")),IF(_calc!BL35=0,"منتهية",IF(_calc!CH35=0,"قاربت الانتهاء","مكتملة"))))))</f>
        <v/>
      </c>
      <c r="X35" s="60" t="str">
        <f ca="1">IF(OR($A35="",X$6=""),"",IF($AB35="غادر","–",IF(_calc!U35=0,"–",IF(_calc!AQ35=0,IF(_calc!DE35&gt;0,"غير مجتازة",IF(AND(_calc!FS35&gt;0,TODAY()&gt;_calc!FS35),"متأخرة","مخططة")),IF(_calc!BM35=0,"منتهية",IF(_calc!CI35=0,"قاربت الانتهاء","مكتملة"))))))</f>
        <v/>
      </c>
      <c r="Y35" s="60" t="str">
        <f ca="1">IF(OR($A35="",Y$6=""),"",IF($AB35="غادر","–",IF(_calc!V35=0,"–",IF(_calc!AR35=0,IF(_calc!DF35&gt;0,"غير مجتازة",IF(AND(_calc!FT35&gt;0,TODAY()&gt;_calc!FT35),"متأخرة","مخططة")),IF(_calc!BN35=0,"منتهية",IF(_calc!CJ35=0,"قاربت الانتهاء","مكتملة"))))))</f>
        <v/>
      </c>
      <c r="Z35" s="60" t="str">
        <f ca="1">IF(OR($A35="",Z$6=""),"",IF($AB35="غادر","–",IF(_calc!W35=0,"–",IF(_calc!AS35=0,IF(_calc!DG35&gt;0,"غير مجتازة",IF(AND(_calc!FU35&gt;0,TODAY()&gt;_calc!FU35),"متأخرة","مخططة")),IF(_calc!BO35=0,"منتهية",IF(_calc!CK35=0,"قاربت الانتهاء","مكتملة"))))))</f>
        <v/>
      </c>
      <c r="AA35" s="60" t="str">
        <f ca="1">IF(OR($A35="",AA$6=""),"",IF($AB35="غادر","–",IF(_calc!X35=0,"–",IF(_calc!AT35=0,IF(_calc!DH35&gt;0,"غير مجتازة",IF(AND(_calc!FV35&gt;0,TODAY()&gt;_calc!FV35),"متأخرة","مخططة")),IF(_calc!BP35=0,"منتهية",IF(_calc!CL35=0,"قاربت الانتهاء","مكتملة"))))))</f>
        <v/>
      </c>
      <c r="AB35" t="str">
        <f>IF(الموظفون!$A33="","",الموظفون!$G33&amp;"")</f>
        <v/>
      </c>
    </row>
    <row r="36" spans="1:28" ht="18" customHeight="1" x14ac:dyDescent="0.3">
      <c r="A36" s="31" t="str">
        <f>IF(الموظفون!$A34="","",الموظفون!$A34&amp;"")</f>
        <v/>
      </c>
      <c r="B36" s="32" t="str">
        <f>IF(الموظفون!$A34="","",الموظفون!$B34&amp;"")</f>
        <v/>
      </c>
      <c r="C36" s="31" t="str">
        <f>IF(الموظفون!$A34="","",الموظفون!$C34&amp;"")</f>
        <v/>
      </c>
      <c r="D36" s="31" t="str">
        <f>IF(الموظفون!$A34="","",الموظفون!$D34&amp;"")</f>
        <v/>
      </c>
      <c r="E36" s="35" t="str">
        <f t="shared" si="1"/>
        <v/>
      </c>
      <c r="F36" s="35" t="str">
        <f t="shared" si="2"/>
        <v/>
      </c>
      <c r="G36" s="59" t="str">
        <f t="shared" si="3"/>
        <v/>
      </c>
      <c r="H36" s="60" t="str">
        <f ca="1">IF(OR($A36="",H$6=""),"",IF($AB36="غادر","–",IF(_calc!E36=0,"–",IF(_calc!AA36=0,IF(_calc!CO36&gt;0,"غير مجتازة",IF(AND(_calc!FC36&gt;0,TODAY()&gt;_calc!FC36),"متأخرة","مخططة")),IF(_calc!AW36=0,"منتهية",IF(_calc!BS36=0,"قاربت الانتهاء","مكتملة"))))))</f>
        <v/>
      </c>
      <c r="I36" s="60" t="str">
        <f ca="1">IF(OR($A36="",I$6=""),"",IF($AB36="غادر","–",IF(_calc!F36=0,"–",IF(_calc!AB36=0,IF(_calc!CP36&gt;0,"غير مجتازة",IF(AND(_calc!FD36&gt;0,TODAY()&gt;_calc!FD36),"متأخرة","مخططة")),IF(_calc!AX36=0,"منتهية",IF(_calc!BT36=0,"قاربت الانتهاء","مكتملة"))))))</f>
        <v/>
      </c>
      <c r="J36" s="60" t="str">
        <f ca="1">IF(OR($A36="",J$6=""),"",IF($AB36="غادر","–",IF(_calc!G36=0,"–",IF(_calc!AC36=0,IF(_calc!CQ36&gt;0,"غير مجتازة",IF(AND(_calc!FE36&gt;0,TODAY()&gt;_calc!FE36),"متأخرة","مخططة")),IF(_calc!AY36=0,"منتهية",IF(_calc!BU36=0,"قاربت الانتهاء","مكتملة"))))))</f>
        <v/>
      </c>
      <c r="K36" s="60" t="str">
        <f ca="1">IF(OR($A36="",K$6=""),"",IF($AB36="غادر","–",IF(_calc!H36=0,"–",IF(_calc!AD36=0,IF(_calc!CR36&gt;0,"غير مجتازة",IF(AND(_calc!FF36&gt;0,TODAY()&gt;_calc!FF36),"متأخرة","مخططة")),IF(_calc!AZ36=0,"منتهية",IF(_calc!BV36=0,"قاربت الانتهاء","مكتملة"))))))</f>
        <v/>
      </c>
      <c r="L36" s="60" t="str">
        <f ca="1">IF(OR($A36="",L$6=""),"",IF($AB36="غادر","–",IF(_calc!I36=0,"–",IF(_calc!AE36=0,IF(_calc!CS36&gt;0,"غير مجتازة",IF(AND(_calc!FG36&gt;0,TODAY()&gt;_calc!FG36),"متأخرة","مخططة")),IF(_calc!BA36=0,"منتهية",IF(_calc!BW36=0,"قاربت الانتهاء","مكتملة"))))))</f>
        <v/>
      </c>
      <c r="M36" s="60" t="str">
        <f ca="1">IF(OR($A36="",M$6=""),"",IF($AB36="غادر","–",IF(_calc!J36=0,"–",IF(_calc!AF36=0,IF(_calc!CT36&gt;0,"غير مجتازة",IF(AND(_calc!FH36&gt;0,TODAY()&gt;_calc!FH36),"متأخرة","مخططة")),IF(_calc!BB36=0,"منتهية",IF(_calc!BX36=0,"قاربت الانتهاء","مكتملة"))))))</f>
        <v/>
      </c>
      <c r="N36" s="60" t="str">
        <f ca="1">IF(OR($A36="",N$6=""),"",IF($AB36="غادر","–",IF(_calc!K36=0,"–",IF(_calc!AG36=0,IF(_calc!CU36&gt;0,"غير مجتازة",IF(AND(_calc!FI36&gt;0,TODAY()&gt;_calc!FI36),"متأخرة","مخططة")),IF(_calc!BC36=0,"منتهية",IF(_calc!BY36=0,"قاربت الانتهاء","مكتملة"))))))</f>
        <v/>
      </c>
      <c r="O36" s="60" t="str">
        <f ca="1">IF(OR($A36="",O$6=""),"",IF($AB36="غادر","–",IF(_calc!L36=0,"–",IF(_calc!AH36=0,IF(_calc!CV36&gt;0,"غير مجتازة",IF(AND(_calc!FJ36&gt;0,TODAY()&gt;_calc!FJ36),"متأخرة","مخططة")),IF(_calc!BD36=0,"منتهية",IF(_calc!BZ36=0,"قاربت الانتهاء","مكتملة"))))))</f>
        <v/>
      </c>
      <c r="P36" s="60" t="str">
        <f ca="1">IF(OR($A36="",P$6=""),"",IF($AB36="غادر","–",IF(_calc!M36=0,"–",IF(_calc!AI36=0,IF(_calc!CW36&gt;0,"غير مجتازة",IF(AND(_calc!FK36&gt;0,TODAY()&gt;_calc!FK36),"متأخرة","مخططة")),IF(_calc!BE36=0,"منتهية",IF(_calc!CA36=0,"قاربت الانتهاء","مكتملة"))))))</f>
        <v/>
      </c>
      <c r="Q36" s="60" t="str">
        <f ca="1">IF(OR($A36="",Q$6=""),"",IF($AB36="غادر","–",IF(_calc!N36=0,"–",IF(_calc!AJ36=0,IF(_calc!CX36&gt;0,"غير مجتازة",IF(AND(_calc!FL36&gt;0,TODAY()&gt;_calc!FL36),"متأخرة","مخططة")),IF(_calc!BF36=0,"منتهية",IF(_calc!CB36=0,"قاربت الانتهاء","مكتملة"))))))</f>
        <v/>
      </c>
      <c r="R36" s="60" t="str">
        <f ca="1">IF(OR($A36="",R$6=""),"",IF($AB36="غادر","–",IF(_calc!O36=0,"–",IF(_calc!AK36=0,IF(_calc!CY36&gt;0,"غير مجتازة",IF(AND(_calc!FM36&gt;0,TODAY()&gt;_calc!FM36),"متأخرة","مخططة")),IF(_calc!BG36=0,"منتهية",IF(_calc!CC36=0,"قاربت الانتهاء","مكتملة"))))))</f>
        <v/>
      </c>
      <c r="S36" s="60" t="str">
        <f ca="1">IF(OR($A36="",S$6=""),"",IF($AB36="غادر","–",IF(_calc!P36=0,"–",IF(_calc!AL36=0,IF(_calc!CZ36&gt;0,"غير مجتازة",IF(AND(_calc!FN36&gt;0,TODAY()&gt;_calc!FN36),"متأخرة","مخططة")),IF(_calc!BH36=0,"منتهية",IF(_calc!CD36=0,"قاربت الانتهاء","مكتملة"))))))</f>
        <v/>
      </c>
      <c r="T36" s="60" t="str">
        <f ca="1">IF(OR($A36="",T$6=""),"",IF($AB36="غادر","–",IF(_calc!Q36=0,"–",IF(_calc!AM36=0,IF(_calc!DA36&gt;0,"غير مجتازة",IF(AND(_calc!FO36&gt;0,TODAY()&gt;_calc!FO36),"متأخرة","مخططة")),IF(_calc!BI36=0,"منتهية",IF(_calc!CE36=0,"قاربت الانتهاء","مكتملة"))))))</f>
        <v/>
      </c>
      <c r="U36" s="60" t="str">
        <f ca="1">IF(OR($A36="",U$6=""),"",IF($AB36="غادر","–",IF(_calc!R36=0,"–",IF(_calc!AN36=0,IF(_calc!DB36&gt;0,"غير مجتازة",IF(AND(_calc!FP36&gt;0,TODAY()&gt;_calc!FP36),"متأخرة","مخططة")),IF(_calc!BJ36=0,"منتهية",IF(_calc!CF36=0,"قاربت الانتهاء","مكتملة"))))))</f>
        <v/>
      </c>
      <c r="V36" s="60" t="str">
        <f ca="1">IF(OR($A36="",V$6=""),"",IF($AB36="غادر","–",IF(_calc!S36=0,"–",IF(_calc!AO36=0,IF(_calc!DC36&gt;0,"غير مجتازة",IF(AND(_calc!FQ36&gt;0,TODAY()&gt;_calc!FQ36),"متأخرة","مخططة")),IF(_calc!BK36=0,"منتهية",IF(_calc!CG36=0,"قاربت الانتهاء","مكتملة"))))))</f>
        <v/>
      </c>
      <c r="W36" s="60" t="str">
        <f ca="1">IF(OR($A36="",W$6=""),"",IF($AB36="غادر","–",IF(_calc!T36=0,"–",IF(_calc!AP36=0,IF(_calc!DD36&gt;0,"غير مجتازة",IF(AND(_calc!FR36&gt;0,TODAY()&gt;_calc!FR36),"متأخرة","مخططة")),IF(_calc!BL36=0,"منتهية",IF(_calc!CH36=0,"قاربت الانتهاء","مكتملة"))))))</f>
        <v/>
      </c>
      <c r="X36" s="60" t="str">
        <f ca="1">IF(OR($A36="",X$6=""),"",IF($AB36="غادر","–",IF(_calc!U36=0,"–",IF(_calc!AQ36=0,IF(_calc!DE36&gt;0,"غير مجتازة",IF(AND(_calc!FS36&gt;0,TODAY()&gt;_calc!FS36),"متأخرة","مخططة")),IF(_calc!BM36=0,"منتهية",IF(_calc!CI36=0,"قاربت الانتهاء","مكتملة"))))))</f>
        <v/>
      </c>
      <c r="Y36" s="60" t="str">
        <f ca="1">IF(OR($A36="",Y$6=""),"",IF($AB36="غادر","–",IF(_calc!V36=0,"–",IF(_calc!AR36=0,IF(_calc!DF36&gt;0,"غير مجتازة",IF(AND(_calc!FT36&gt;0,TODAY()&gt;_calc!FT36),"متأخرة","مخططة")),IF(_calc!BN36=0,"منتهية",IF(_calc!CJ36=0,"قاربت الانتهاء","مكتملة"))))))</f>
        <v/>
      </c>
      <c r="Z36" s="60" t="str">
        <f ca="1">IF(OR($A36="",Z$6=""),"",IF($AB36="غادر","–",IF(_calc!W36=0,"–",IF(_calc!AS36=0,IF(_calc!DG36&gt;0,"غير مجتازة",IF(AND(_calc!FU36&gt;0,TODAY()&gt;_calc!FU36),"متأخرة","مخططة")),IF(_calc!BO36=0,"منتهية",IF(_calc!CK36=0,"قاربت الانتهاء","مكتملة"))))))</f>
        <v/>
      </c>
      <c r="AA36" s="60" t="str">
        <f ca="1">IF(OR($A36="",AA$6=""),"",IF($AB36="غادر","–",IF(_calc!X36=0,"–",IF(_calc!AT36=0,IF(_calc!DH36&gt;0,"غير مجتازة",IF(AND(_calc!FV36&gt;0,TODAY()&gt;_calc!FV36),"متأخرة","مخططة")),IF(_calc!BP36=0,"منتهية",IF(_calc!CL36=0,"قاربت الانتهاء","مكتملة"))))))</f>
        <v/>
      </c>
      <c r="AB36" t="str">
        <f>IF(الموظفون!$A34="","",الموظفون!$G34&amp;"")</f>
        <v/>
      </c>
    </row>
    <row r="37" spans="1:28" ht="18" customHeight="1" x14ac:dyDescent="0.3">
      <c r="A37" s="31" t="str">
        <f>IF(الموظفون!$A35="","",الموظفون!$A35&amp;"")</f>
        <v/>
      </c>
      <c r="B37" s="32" t="str">
        <f>IF(الموظفون!$A35="","",الموظفون!$B35&amp;"")</f>
        <v/>
      </c>
      <c r="C37" s="31" t="str">
        <f>IF(الموظفون!$A35="","",الموظفون!$C35&amp;"")</f>
        <v/>
      </c>
      <c r="D37" s="31" t="str">
        <f>IF(الموظفون!$A35="","",الموظفون!$D35&amp;"")</f>
        <v/>
      </c>
      <c r="E37" s="35" t="str">
        <f t="shared" si="1"/>
        <v/>
      </c>
      <c r="F37" s="35" t="str">
        <f t="shared" si="2"/>
        <v/>
      </c>
      <c r="G37" s="59" t="str">
        <f t="shared" si="3"/>
        <v/>
      </c>
      <c r="H37" s="60" t="str">
        <f ca="1">IF(OR($A37="",H$6=""),"",IF($AB37="غادر","–",IF(_calc!E37=0,"–",IF(_calc!AA37=0,IF(_calc!CO37&gt;0,"غير مجتازة",IF(AND(_calc!FC37&gt;0,TODAY()&gt;_calc!FC37),"متأخرة","مخططة")),IF(_calc!AW37=0,"منتهية",IF(_calc!BS37=0,"قاربت الانتهاء","مكتملة"))))))</f>
        <v/>
      </c>
      <c r="I37" s="60" t="str">
        <f ca="1">IF(OR($A37="",I$6=""),"",IF($AB37="غادر","–",IF(_calc!F37=0,"–",IF(_calc!AB37=0,IF(_calc!CP37&gt;0,"غير مجتازة",IF(AND(_calc!FD37&gt;0,TODAY()&gt;_calc!FD37),"متأخرة","مخططة")),IF(_calc!AX37=0,"منتهية",IF(_calc!BT37=0,"قاربت الانتهاء","مكتملة"))))))</f>
        <v/>
      </c>
      <c r="J37" s="60" t="str">
        <f ca="1">IF(OR($A37="",J$6=""),"",IF($AB37="غادر","–",IF(_calc!G37=0,"–",IF(_calc!AC37=0,IF(_calc!CQ37&gt;0,"غير مجتازة",IF(AND(_calc!FE37&gt;0,TODAY()&gt;_calc!FE37),"متأخرة","مخططة")),IF(_calc!AY37=0,"منتهية",IF(_calc!BU37=0,"قاربت الانتهاء","مكتملة"))))))</f>
        <v/>
      </c>
      <c r="K37" s="60" t="str">
        <f ca="1">IF(OR($A37="",K$6=""),"",IF($AB37="غادر","–",IF(_calc!H37=0,"–",IF(_calc!AD37=0,IF(_calc!CR37&gt;0,"غير مجتازة",IF(AND(_calc!FF37&gt;0,TODAY()&gt;_calc!FF37),"متأخرة","مخططة")),IF(_calc!AZ37=0,"منتهية",IF(_calc!BV37=0,"قاربت الانتهاء","مكتملة"))))))</f>
        <v/>
      </c>
      <c r="L37" s="60" t="str">
        <f ca="1">IF(OR($A37="",L$6=""),"",IF($AB37="غادر","–",IF(_calc!I37=0,"–",IF(_calc!AE37=0,IF(_calc!CS37&gt;0,"غير مجتازة",IF(AND(_calc!FG37&gt;0,TODAY()&gt;_calc!FG37),"متأخرة","مخططة")),IF(_calc!BA37=0,"منتهية",IF(_calc!BW37=0,"قاربت الانتهاء","مكتملة"))))))</f>
        <v/>
      </c>
      <c r="M37" s="60" t="str">
        <f ca="1">IF(OR($A37="",M$6=""),"",IF($AB37="غادر","–",IF(_calc!J37=0,"–",IF(_calc!AF37=0,IF(_calc!CT37&gt;0,"غير مجتازة",IF(AND(_calc!FH37&gt;0,TODAY()&gt;_calc!FH37),"متأخرة","مخططة")),IF(_calc!BB37=0,"منتهية",IF(_calc!BX37=0,"قاربت الانتهاء","مكتملة"))))))</f>
        <v/>
      </c>
      <c r="N37" s="60" t="str">
        <f ca="1">IF(OR($A37="",N$6=""),"",IF($AB37="غادر","–",IF(_calc!K37=0,"–",IF(_calc!AG37=0,IF(_calc!CU37&gt;0,"غير مجتازة",IF(AND(_calc!FI37&gt;0,TODAY()&gt;_calc!FI37),"متأخرة","مخططة")),IF(_calc!BC37=0,"منتهية",IF(_calc!BY37=0,"قاربت الانتهاء","مكتملة"))))))</f>
        <v/>
      </c>
      <c r="O37" s="60" t="str">
        <f ca="1">IF(OR($A37="",O$6=""),"",IF($AB37="غادر","–",IF(_calc!L37=0,"–",IF(_calc!AH37=0,IF(_calc!CV37&gt;0,"غير مجتازة",IF(AND(_calc!FJ37&gt;0,TODAY()&gt;_calc!FJ37),"متأخرة","مخططة")),IF(_calc!BD37=0,"منتهية",IF(_calc!BZ37=0,"قاربت الانتهاء","مكتملة"))))))</f>
        <v/>
      </c>
      <c r="P37" s="60" t="str">
        <f ca="1">IF(OR($A37="",P$6=""),"",IF($AB37="غادر","–",IF(_calc!M37=0,"–",IF(_calc!AI37=0,IF(_calc!CW37&gt;0,"غير مجتازة",IF(AND(_calc!FK37&gt;0,TODAY()&gt;_calc!FK37),"متأخرة","مخططة")),IF(_calc!BE37=0,"منتهية",IF(_calc!CA37=0,"قاربت الانتهاء","مكتملة"))))))</f>
        <v/>
      </c>
      <c r="Q37" s="60" t="str">
        <f ca="1">IF(OR($A37="",Q$6=""),"",IF($AB37="غادر","–",IF(_calc!N37=0,"–",IF(_calc!AJ37=0,IF(_calc!CX37&gt;0,"غير مجتازة",IF(AND(_calc!FL37&gt;0,TODAY()&gt;_calc!FL37),"متأخرة","مخططة")),IF(_calc!BF37=0,"منتهية",IF(_calc!CB37=0,"قاربت الانتهاء","مكتملة"))))))</f>
        <v/>
      </c>
      <c r="R37" s="60" t="str">
        <f ca="1">IF(OR($A37="",R$6=""),"",IF($AB37="غادر","–",IF(_calc!O37=0,"–",IF(_calc!AK37=0,IF(_calc!CY37&gt;0,"غير مجتازة",IF(AND(_calc!FM37&gt;0,TODAY()&gt;_calc!FM37),"متأخرة","مخططة")),IF(_calc!BG37=0,"منتهية",IF(_calc!CC37=0,"قاربت الانتهاء","مكتملة"))))))</f>
        <v/>
      </c>
      <c r="S37" s="60" t="str">
        <f ca="1">IF(OR($A37="",S$6=""),"",IF($AB37="غادر","–",IF(_calc!P37=0,"–",IF(_calc!AL37=0,IF(_calc!CZ37&gt;0,"غير مجتازة",IF(AND(_calc!FN37&gt;0,TODAY()&gt;_calc!FN37),"متأخرة","مخططة")),IF(_calc!BH37=0,"منتهية",IF(_calc!CD37=0,"قاربت الانتهاء","مكتملة"))))))</f>
        <v/>
      </c>
      <c r="T37" s="60" t="str">
        <f ca="1">IF(OR($A37="",T$6=""),"",IF($AB37="غادر","–",IF(_calc!Q37=0,"–",IF(_calc!AM37=0,IF(_calc!DA37&gt;0,"غير مجتازة",IF(AND(_calc!FO37&gt;0,TODAY()&gt;_calc!FO37),"متأخرة","مخططة")),IF(_calc!BI37=0,"منتهية",IF(_calc!CE37=0,"قاربت الانتهاء","مكتملة"))))))</f>
        <v/>
      </c>
      <c r="U37" s="60" t="str">
        <f ca="1">IF(OR($A37="",U$6=""),"",IF($AB37="غادر","–",IF(_calc!R37=0,"–",IF(_calc!AN37=0,IF(_calc!DB37&gt;0,"غير مجتازة",IF(AND(_calc!FP37&gt;0,TODAY()&gt;_calc!FP37),"متأخرة","مخططة")),IF(_calc!BJ37=0,"منتهية",IF(_calc!CF37=0,"قاربت الانتهاء","مكتملة"))))))</f>
        <v/>
      </c>
      <c r="V37" s="60" t="str">
        <f ca="1">IF(OR($A37="",V$6=""),"",IF($AB37="غادر","–",IF(_calc!S37=0,"–",IF(_calc!AO37=0,IF(_calc!DC37&gt;0,"غير مجتازة",IF(AND(_calc!FQ37&gt;0,TODAY()&gt;_calc!FQ37),"متأخرة","مخططة")),IF(_calc!BK37=0,"منتهية",IF(_calc!CG37=0,"قاربت الانتهاء","مكتملة"))))))</f>
        <v/>
      </c>
      <c r="W37" s="60" t="str">
        <f ca="1">IF(OR($A37="",W$6=""),"",IF($AB37="غادر","–",IF(_calc!T37=0,"–",IF(_calc!AP37=0,IF(_calc!DD37&gt;0,"غير مجتازة",IF(AND(_calc!FR37&gt;0,TODAY()&gt;_calc!FR37),"متأخرة","مخططة")),IF(_calc!BL37=0,"منتهية",IF(_calc!CH37=0,"قاربت الانتهاء","مكتملة"))))))</f>
        <v/>
      </c>
      <c r="X37" s="60" t="str">
        <f ca="1">IF(OR($A37="",X$6=""),"",IF($AB37="غادر","–",IF(_calc!U37=0,"–",IF(_calc!AQ37=0,IF(_calc!DE37&gt;0,"غير مجتازة",IF(AND(_calc!FS37&gt;0,TODAY()&gt;_calc!FS37),"متأخرة","مخططة")),IF(_calc!BM37=0,"منتهية",IF(_calc!CI37=0,"قاربت الانتهاء","مكتملة"))))))</f>
        <v/>
      </c>
      <c r="Y37" s="60" t="str">
        <f ca="1">IF(OR($A37="",Y$6=""),"",IF($AB37="غادر","–",IF(_calc!V37=0,"–",IF(_calc!AR37=0,IF(_calc!DF37&gt;0,"غير مجتازة",IF(AND(_calc!FT37&gt;0,TODAY()&gt;_calc!FT37),"متأخرة","مخططة")),IF(_calc!BN37=0,"منتهية",IF(_calc!CJ37=0,"قاربت الانتهاء","مكتملة"))))))</f>
        <v/>
      </c>
      <c r="Z37" s="60" t="str">
        <f ca="1">IF(OR($A37="",Z$6=""),"",IF($AB37="غادر","–",IF(_calc!W37=0,"–",IF(_calc!AS37=0,IF(_calc!DG37&gt;0,"غير مجتازة",IF(AND(_calc!FU37&gt;0,TODAY()&gt;_calc!FU37),"متأخرة","مخططة")),IF(_calc!BO37=0,"منتهية",IF(_calc!CK37=0,"قاربت الانتهاء","مكتملة"))))))</f>
        <v/>
      </c>
      <c r="AA37" s="60" t="str">
        <f ca="1">IF(OR($A37="",AA$6=""),"",IF($AB37="غادر","–",IF(_calc!X37=0,"–",IF(_calc!AT37=0,IF(_calc!DH37&gt;0,"غير مجتازة",IF(AND(_calc!FV37&gt;0,TODAY()&gt;_calc!FV37),"متأخرة","مخططة")),IF(_calc!BP37=0,"منتهية",IF(_calc!CL37=0,"قاربت الانتهاء","مكتملة"))))))</f>
        <v/>
      </c>
      <c r="AB37" t="str">
        <f>IF(الموظفون!$A35="","",الموظفون!$G35&amp;"")</f>
        <v/>
      </c>
    </row>
    <row r="38" spans="1:28" ht="18" customHeight="1" x14ac:dyDescent="0.3">
      <c r="A38" s="31" t="str">
        <f>IF(الموظفون!$A36="","",الموظفون!$A36&amp;"")</f>
        <v/>
      </c>
      <c r="B38" s="32" t="str">
        <f>IF(الموظفون!$A36="","",الموظفون!$B36&amp;"")</f>
        <v/>
      </c>
      <c r="C38" s="31" t="str">
        <f>IF(الموظفون!$A36="","",الموظفون!$C36&amp;"")</f>
        <v/>
      </c>
      <c r="D38" s="31" t="str">
        <f>IF(الموظفون!$A36="","",الموظفون!$D36&amp;"")</f>
        <v/>
      </c>
      <c r="E38" s="35" t="str">
        <f t="shared" si="1"/>
        <v/>
      </c>
      <c r="F38" s="35" t="str">
        <f t="shared" si="2"/>
        <v/>
      </c>
      <c r="G38" s="59" t="str">
        <f t="shared" si="3"/>
        <v/>
      </c>
      <c r="H38" s="60" t="str">
        <f ca="1">IF(OR($A38="",H$6=""),"",IF($AB38="غادر","–",IF(_calc!E38=0,"–",IF(_calc!AA38=0,IF(_calc!CO38&gt;0,"غير مجتازة",IF(AND(_calc!FC38&gt;0,TODAY()&gt;_calc!FC38),"متأخرة","مخططة")),IF(_calc!AW38=0,"منتهية",IF(_calc!BS38=0,"قاربت الانتهاء","مكتملة"))))))</f>
        <v/>
      </c>
      <c r="I38" s="60" t="str">
        <f ca="1">IF(OR($A38="",I$6=""),"",IF($AB38="غادر","–",IF(_calc!F38=0,"–",IF(_calc!AB38=0,IF(_calc!CP38&gt;0,"غير مجتازة",IF(AND(_calc!FD38&gt;0,TODAY()&gt;_calc!FD38),"متأخرة","مخططة")),IF(_calc!AX38=0,"منتهية",IF(_calc!BT38=0,"قاربت الانتهاء","مكتملة"))))))</f>
        <v/>
      </c>
      <c r="J38" s="60" t="str">
        <f ca="1">IF(OR($A38="",J$6=""),"",IF($AB38="غادر","–",IF(_calc!G38=0,"–",IF(_calc!AC38=0,IF(_calc!CQ38&gt;0,"غير مجتازة",IF(AND(_calc!FE38&gt;0,TODAY()&gt;_calc!FE38),"متأخرة","مخططة")),IF(_calc!AY38=0,"منتهية",IF(_calc!BU38=0,"قاربت الانتهاء","مكتملة"))))))</f>
        <v/>
      </c>
      <c r="K38" s="60" t="str">
        <f ca="1">IF(OR($A38="",K$6=""),"",IF($AB38="غادر","–",IF(_calc!H38=0,"–",IF(_calc!AD38=0,IF(_calc!CR38&gt;0,"غير مجتازة",IF(AND(_calc!FF38&gt;0,TODAY()&gt;_calc!FF38),"متأخرة","مخططة")),IF(_calc!AZ38=0,"منتهية",IF(_calc!BV38=0,"قاربت الانتهاء","مكتملة"))))))</f>
        <v/>
      </c>
      <c r="L38" s="60" t="str">
        <f ca="1">IF(OR($A38="",L$6=""),"",IF($AB38="غادر","–",IF(_calc!I38=0,"–",IF(_calc!AE38=0,IF(_calc!CS38&gt;0,"غير مجتازة",IF(AND(_calc!FG38&gt;0,TODAY()&gt;_calc!FG38),"متأخرة","مخططة")),IF(_calc!BA38=0,"منتهية",IF(_calc!BW38=0,"قاربت الانتهاء","مكتملة"))))))</f>
        <v/>
      </c>
      <c r="M38" s="60" t="str">
        <f ca="1">IF(OR($A38="",M$6=""),"",IF($AB38="غادر","–",IF(_calc!J38=0,"–",IF(_calc!AF38=0,IF(_calc!CT38&gt;0,"غير مجتازة",IF(AND(_calc!FH38&gt;0,TODAY()&gt;_calc!FH38),"متأخرة","مخططة")),IF(_calc!BB38=0,"منتهية",IF(_calc!BX38=0,"قاربت الانتهاء","مكتملة"))))))</f>
        <v/>
      </c>
      <c r="N38" s="60" t="str">
        <f ca="1">IF(OR($A38="",N$6=""),"",IF($AB38="غادر","–",IF(_calc!K38=0,"–",IF(_calc!AG38=0,IF(_calc!CU38&gt;0,"غير مجتازة",IF(AND(_calc!FI38&gt;0,TODAY()&gt;_calc!FI38),"متأخرة","مخططة")),IF(_calc!BC38=0,"منتهية",IF(_calc!BY38=0,"قاربت الانتهاء","مكتملة"))))))</f>
        <v/>
      </c>
      <c r="O38" s="60" t="str">
        <f ca="1">IF(OR($A38="",O$6=""),"",IF($AB38="غادر","–",IF(_calc!L38=0,"–",IF(_calc!AH38=0,IF(_calc!CV38&gt;0,"غير مجتازة",IF(AND(_calc!FJ38&gt;0,TODAY()&gt;_calc!FJ38),"متأخرة","مخططة")),IF(_calc!BD38=0,"منتهية",IF(_calc!BZ38=0,"قاربت الانتهاء","مكتملة"))))))</f>
        <v/>
      </c>
      <c r="P38" s="60" t="str">
        <f ca="1">IF(OR($A38="",P$6=""),"",IF($AB38="غادر","–",IF(_calc!M38=0,"–",IF(_calc!AI38=0,IF(_calc!CW38&gt;0,"غير مجتازة",IF(AND(_calc!FK38&gt;0,TODAY()&gt;_calc!FK38),"متأخرة","مخططة")),IF(_calc!BE38=0,"منتهية",IF(_calc!CA38=0,"قاربت الانتهاء","مكتملة"))))))</f>
        <v/>
      </c>
      <c r="Q38" s="60" t="str">
        <f ca="1">IF(OR($A38="",Q$6=""),"",IF($AB38="غادر","–",IF(_calc!N38=0,"–",IF(_calc!AJ38=0,IF(_calc!CX38&gt;0,"غير مجتازة",IF(AND(_calc!FL38&gt;0,TODAY()&gt;_calc!FL38),"متأخرة","مخططة")),IF(_calc!BF38=0,"منتهية",IF(_calc!CB38=0,"قاربت الانتهاء","مكتملة"))))))</f>
        <v/>
      </c>
      <c r="R38" s="60" t="str">
        <f ca="1">IF(OR($A38="",R$6=""),"",IF($AB38="غادر","–",IF(_calc!O38=0,"–",IF(_calc!AK38=0,IF(_calc!CY38&gt;0,"غير مجتازة",IF(AND(_calc!FM38&gt;0,TODAY()&gt;_calc!FM38),"متأخرة","مخططة")),IF(_calc!BG38=0,"منتهية",IF(_calc!CC38=0,"قاربت الانتهاء","مكتملة"))))))</f>
        <v/>
      </c>
      <c r="S38" s="60" t="str">
        <f ca="1">IF(OR($A38="",S$6=""),"",IF($AB38="غادر","–",IF(_calc!P38=0,"–",IF(_calc!AL38=0,IF(_calc!CZ38&gt;0,"غير مجتازة",IF(AND(_calc!FN38&gt;0,TODAY()&gt;_calc!FN38),"متأخرة","مخططة")),IF(_calc!BH38=0,"منتهية",IF(_calc!CD38=0,"قاربت الانتهاء","مكتملة"))))))</f>
        <v/>
      </c>
      <c r="T38" s="60" t="str">
        <f ca="1">IF(OR($A38="",T$6=""),"",IF($AB38="غادر","–",IF(_calc!Q38=0,"–",IF(_calc!AM38=0,IF(_calc!DA38&gt;0,"غير مجتازة",IF(AND(_calc!FO38&gt;0,TODAY()&gt;_calc!FO38),"متأخرة","مخططة")),IF(_calc!BI38=0,"منتهية",IF(_calc!CE38=0,"قاربت الانتهاء","مكتملة"))))))</f>
        <v/>
      </c>
      <c r="U38" s="60" t="str">
        <f ca="1">IF(OR($A38="",U$6=""),"",IF($AB38="غادر","–",IF(_calc!R38=0,"–",IF(_calc!AN38=0,IF(_calc!DB38&gt;0,"غير مجتازة",IF(AND(_calc!FP38&gt;0,TODAY()&gt;_calc!FP38),"متأخرة","مخططة")),IF(_calc!BJ38=0,"منتهية",IF(_calc!CF38=0,"قاربت الانتهاء","مكتملة"))))))</f>
        <v/>
      </c>
      <c r="V38" s="60" t="str">
        <f ca="1">IF(OR($A38="",V$6=""),"",IF($AB38="غادر","–",IF(_calc!S38=0,"–",IF(_calc!AO38=0,IF(_calc!DC38&gt;0,"غير مجتازة",IF(AND(_calc!FQ38&gt;0,TODAY()&gt;_calc!FQ38),"متأخرة","مخططة")),IF(_calc!BK38=0,"منتهية",IF(_calc!CG38=0,"قاربت الانتهاء","مكتملة"))))))</f>
        <v/>
      </c>
      <c r="W38" s="60" t="str">
        <f ca="1">IF(OR($A38="",W$6=""),"",IF($AB38="غادر","–",IF(_calc!T38=0,"–",IF(_calc!AP38=0,IF(_calc!DD38&gt;0,"غير مجتازة",IF(AND(_calc!FR38&gt;0,TODAY()&gt;_calc!FR38),"متأخرة","مخططة")),IF(_calc!BL38=0,"منتهية",IF(_calc!CH38=0,"قاربت الانتهاء","مكتملة"))))))</f>
        <v/>
      </c>
      <c r="X38" s="60" t="str">
        <f ca="1">IF(OR($A38="",X$6=""),"",IF($AB38="غادر","–",IF(_calc!U38=0,"–",IF(_calc!AQ38=0,IF(_calc!DE38&gt;0,"غير مجتازة",IF(AND(_calc!FS38&gt;0,TODAY()&gt;_calc!FS38),"متأخرة","مخططة")),IF(_calc!BM38=0,"منتهية",IF(_calc!CI38=0,"قاربت الانتهاء","مكتملة"))))))</f>
        <v/>
      </c>
      <c r="Y38" s="60" t="str">
        <f ca="1">IF(OR($A38="",Y$6=""),"",IF($AB38="غادر","–",IF(_calc!V38=0,"–",IF(_calc!AR38=0,IF(_calc!DF38&gt;0,"غير مجتازة",IF(AND(_calc!FT38&gt;0,TODAY()&gt;_calc!FT38),"متأخرة","مخططة")),IF(_calc!BN38=0,"منتهية",IF(_calc!CJ38=0,"قاربت الانتهاء","مكتملة"))))))</f>
        <v/>
      </c>
      <c r="Z38" s="60" t="str">
        <f ca="1">IF(OR($A38="",Z$6=""),"",IF($AB38="غادر","–",IF(_calc!W38=0,"–",IF(_calc!AS38=0,IF(_calc!DG38&gt;0,"غير مجتازة",IF(AND(_calc!FU38&gt;0,TODAY()&gt;_calc!FU38),"متأخرة","مخططة")),IF(_calc!BO38=0,"منتهية",IF(_calc!CK38=0,"قاربت الانتهاء","مكتملة"))))))</f>
        <v/>
      </c>
      <c r="AA38" s="60" t="str">
        <f ca="1">IF(OR($A38="",AA$6=""),"",IF($AB38="غادر","–",IF(_calc!X38=0,"–",IF(_calc!AT38=0,IF(_calc!DH38&gt;0,"غير مجتازة",IF(AND(_calc!FV38&gt;0,TODAY()&gt;_calc!FV38),"متأخرة","مخططة")),IF(_calc!BP38=0,"منتهية",IF(_calc!CL38=0,"قاربت الانتهاء","مكتملة"))))))</f>
        <v/>
      </c>
      <c r="AB38" t="str">
        <f>IF(الموظفون!$A36="","",الموظفون!$G36&amp;"")</f>
        <v/>
      </c>
    </row>
    <row r="39" spans="1:28" ht="18" customHeight="1" x14ac:dyDescent="0.3">
      <c r="A39" s="31" t="str">
        <f>IF(الموظفون!$A37="","",الموظفون!$A37&amp;"")</f>
        <v/>
      </c>
      <c r="B39" s="32" t="str">
        <f>IF(الموظفون!$A37="","",الموظفون!$B37&amp;"")</f>
        <v/>
      </c>
      <c r="C39" s="31" t="str">
        <f>IF(الموظفون!$A37="","",الموظفون!$C37&amp;"")</f>
        <v/>
      </c>
      <c r="D39" s="31" t="str">
        <f>IF(الموظفون!$A37="","",الموظفون!$D37&amp;"")</f>
        <v/>
      </c>
      <c r="E39" s="35" t="str">
        <f t="shared" si="1"/>
        <v/>
      </c>
      <c r="F39" s="35" t="str">
        <f t="shared" si="2"/>
        <v/>
      </c>
      <c r="G39" s="59" t="str">
        <f t="shared" si="3"/>
        <v/>
      </c>
      <c r="H39" s="60" t="str">
        <f ca="1">IF(OR($A39="",H$6=""),"",IF($AB39="غادر","–",IF(_calc!E39=0,"–",IF(_calc!AA39=0,IF(_calc!CO39&gt;0,"غير مجتازة",IF(AND(_calc!FC39&gt;0,TODAY()&gt;_calc!FC39),"متأخرة","مخططة")),IF(_calc!AW39=0,"منتهية",IF(_calc!BS39=0,"قاربت الانتهاء","مكتملة"))))))</f>
        <v/>
      </c>
      <c r="I39" s="60" t="str">
        <f ca="1">IF(OR($A39="",I$6=""),"",IF($AB39="غادر","–",IF(_calc!F39=0,"–",IF(_calc!AB39=0,IF(_calc!CP39&gt;0,"غير مجتازة",IF(AND(_calc!FD39&gt;0,TODAY()&gt;_calc!FD39),"متأخرة","مخططة")),IF(_calc!AX39=0,"منتهية",IF(_calc!BT39=0,"قاربت الانتهاء","مكتملة"))))))</f>
        <v/>
      </c>
      <c r="J39" s="60" t="str">
        <f ca="1">IF(OR($A39="",J$6=""),"",IF($AB39="غادر","–",IF(_calc!G39=0,"–",IF(_calc!AC39=0,IF(_calc!CQ39&gt;0,"غير مجتازة",IF(AND(_calc!FE39&gt;0,TODAY()&gt;_calc!FE39),"متأخرة","مخططة")),IF(_calc!AY39=0,"منتهية",IF(_calc!BU39=0,"قاربت الانتهاء","مكتملة"))))))</f>
        <v/>
      </c>
      <c r="K39" s="60" t="str">
        <f ca="1">IF(OR($A39="",K$6=""),"",IF($AB39="غادر","–",IF(_calc!H39=0,"–",IF(_calc!AD39=0,IF(_calc!CR39&gt;0,"غير مجتازة",IF(AND(_calc!FF39&gt;0,TODAY()&gt;_calc!FF39),"متأخرة","مخططة")),IF(_calc!AZ39=0,"منتهية",IF(_calc!BV39=0,"قاربت الانتهاء","مكتملة"))))))</f>
        <v/>
      </c>
      <c r="L39" s="60" t="str">
        <f ca="1">IF(OR($A39="",L$6=""),"",IF($AB39="غادر","–",IF(_calc!I39=0,"–",IF(_calc!AE39=0,IF(_calc!CS39&gt;0,"غير مجتازة",IF(AND(_calc!FG39&gt;0,TODAY()&gt;_calc!FG39),"متأخرة","مخططة")),IF(_calc!BA39=0,"منتهية",IF(_calc!BW39=0,"قاربت الانتهاء","مكتملة"))))))</f>
        <v/>
      </c>
      <c r="M39" s="60" t="str">
        <f ca="1">IF(OR($A39="",M$6=""),"",IF($AB39="غادر","–",IF(_calc!J39=0,"–",IF(_calc!AF39=0,IF(_calc!CT39&gt;0,"غير مجتازة",IF(AND(_calc!FH39&gt;0,TODAY()&gt;_calc!FH39),"متأخرة","مخططة")),IF(_calc!BB39=0,"منتهية",IF(_calc!BX39=0,"قاربت الانتهاء","مكتملة"))))))</f>
        <v/>
      </c>
      <c r="N39" s="60" t="str">
        <f ca="1">IF(OR($A39="",N$6=""),"",IF($AB39="غادر","–",IF(_calc!K39=0,"–",IF(_calc!AG39=0,IF(_calc!CU39&gt;0,"غير مجتازة",IF(AND(_calc!FI39&gt;0,TODAY()&gt;_calc!FI39),"متأخرة","مخططة")),IF(_calc!BC39=0,"منتهية",IF(_calc!BY39=0,"قاربت الانتهاء","مكتملة"))))))</f>
        <v/>
      </c>
      <c r="O39" s="60" t="str">
        <f ca="1">IF(OR($A39="",O$6=""),"",IF($AB39="غادر","–",IF(_calc!L39=0,"–",IF(_calc!AH39=0,IF(_calc!CV39&gt;0,"غير مجتازة",IF(AND(_calc!FJ39&gt;0,TODAY()&gt;_calc!FJ39),"متأخرة","مخططة")),IF(_calc!BD39=0,"منتهية",IF(_calc!BZ39=0,"قاربت الانتهاء","مكتملة"))))))</f>
        <v/>
      </c>
      <c r="P39" s="60" t="str">
        <f ca="1">IF(OR($A39="",P$6=""),"",IF($AB39="غادر","–",IF(_calc!M39=0,"–",IF(_calc!AI39=0,IF(_calc!CW39&gt;0,"غير مجتازة",IF(AND(_calc!FK39&gt;0,TODAY()&gt;_calc!FK39),"متأخرة","مخططة")),IF(_calc!BE39=0,"منتهية",IF(_calc!CA39=0,"قاربت الانتهاء","مكتملة"))))))</f>
        <v/>
      </c>
      <c r="Q39" s="60" t="str">
        <f ca="1">IF(OR($A39="",Q$6=""),"",IF($AB39="غادر","–",IF(_calc!N39=0,"–",IF(_calc!AJ39=0,IF(_calc!CX39&gt;0,"غير مجتازة",IF(AND(_calc!FL39&gt;0,TODAY()&gt;_calc!FL39),"متأخرة","مخططة")),IF(_calc!BF39=0,"منتهية",IF(_calc!CB39=0,"قاربت الانتهاء","مكتملة"))))))</f>
        <v/>
      </c>
      <c r="R39" s="60" t="str">
        <f ca="1">IF(OR($A39="",R$6=""),"",IF($AB39="غادر","–",IF(_calc!O39=0,"–",IF(_calc!AK39=0,IF(_calc!CY39&gt;0,"غير مجتازة",IF(AND(_calc!FM39&gt;0,TODAY()&gt;_calc!FM39),"متأخرة","مخططة")),IF(_calc!BG39=0,"منتهية",IF(_calc!CC39=0,"قاربت الانتهاء","مكتملة"))))))</f>
        <v/>
      </c>
      <c r="S39" s="60" t="str">
        <f ca="1">IF(OR($A39="",S$6=""),"",IF($AB39="غادر","–",IF(_calc!P39=0,"–",IF(_calc!AL39=0,IF(_calc!CZ39&gt;0,"غير مجتازة",IF(AND(_calc!FN39&gt;0,TODAY()&gt;_calc!FN39),"متأخرة","مخططة")),IF(_calc!BH39=0,"منتهية",IF(_calc!CD39=0,"قاربت الانتهاء","مكتملة"))))))</f>
        <v/>
      </c>
      <c r="T39" s="60" t="str">
        <f ca="1">IF(OR($A39="",T$6=""),"",IF($AB39="غادر","–",IF(_calc!Q39=0,"–",IF(_calc!AM39=0,IF(_calc!DA39&gt;0,"غير مجتازة",IF(AND(_calc!FO39&gt;0,TODAY()&gt;_calc!FO39),"متأخرة","مخططة")),IF(_calc!BI39=0,"منتهية",IF(_calc!CE39=0,"قاربت الانتهاء","مكتملة"))))))</f>
        <v/>
      </c>
      <c r="U39" s="60" t="str">
        <f ca="1">IF(OR($A39="",U$6=""),"",IF($AB39="غادر","–",IF(_calc!R39=0,"–",IF(_calc!AN39=0,IF(_calc!DB39&gt;0,"غير مجتازة",IF(AND(_calc!FP39&gt;0,TODAY()&gt;_calc!FP39),"متأخرة","مخططة")),IF(_calc!BJ39=0,"منتهية",IF(_calc!CF39=0,"قاربت الانتهاء","مكتملة"))))))</f>
        <v/>
      </c>
      <c r="V39" s="60" t="str">
        <f ca="1">IF(OR($A39="",V$6=""),"",IF($AB39="غادر","–",IF(_calc!S39=0,"–",IF(_calc!AO39=0,IF(_calc!DC39&gt;0,"غير مجتازة",IF(AND(_calc!FQ39&gt;0,TODAY()&gt;_calc!FQ39),"متأخرة","مخططة")),IF(_calc!BK39=0,"منتهية",IF(_calc!CG39=0,"قاربت الانتهاء","مكتملة"))))))</f>
        <v/>
      </c>
      <c r="W39" s="60" t="str">
        <f ca="1">IF(OR($A39="",W$6=""),"",IF($AB39="غادر","–",IF(_calc!T39=0,"–",IF(_calc!AP39=0,IF(_calc!DD39&gt;0,"غير مجتازة",IF(AND(_calc!FR39&gt;0,TODAY()&gt;_calc!FR39),"متأخرة","مخططة")),IF(_calc!BL39=0,"منتهية",IF(_calc!CH39=0,"قاربت الانتهاء","مكتملة"))))))</f>
        <v/>
      </c>
      <c r="X39" s="60" t="str">
        <f ca="1">IF(OR($A39="",X$6=""),"",IF($AB39="غادر","–",IF(_calc!U39=0,"–",IF(_calc!AQ39=0,IF(_calc!DE39&gt;0,"غير مجتازة",IF(AND(_calc!FS39&gt;0,TODAY()&gt;_calc!FS39),"متأخرة","مخططة")),IF(_calc!BM39=0,"منتهية",IF(_calc!CI39=0,"قاربت الانتهاء","مكتملة"))))))</f>
        <v/>
      </c>
      <c r="Y39" s="60" t="str">
        <f ca="1">IF(OR($A39="",Y$6=""),"",IF($AB39="غادر","–",IF(_calc!V39=0,"–",IF(_calc!AR39=0,IF(_calc!DF39&gt;0,"غير مجتازة",IF(AND(_calc!FT39&gt;0,TODAY()&gt;_calc!FT39),"متأخرة","مخططة")),IF(_calc!BN39=0,"منتهية",IF(_calc!CJ39=0,"قاربت الانتهاء","مكتملة"))))))</f>
        <v/>
      </c>
      <c r="Z39" s="60" t="str">
        <f ca="1">IF(OR($A39="",Z$6=""),"",IF($AB39="غادر","–",IF(_calc!W39=0,"–",IF(_calc!AS39=0,IF(_calc!DG39&gt;0,"غير مجتازة",IF(AND(_calc!FU39&gt;0,TODAY()&gt;_calc!FU39),"متأخرة","مخططة")),IF(_calc!BO39=0,"منتهية",IF(_calc!CK39=0,"قاربت الانتهاء","مكتملة"))))))</f>
        <v/>
      </c>
      <c r="AA39" s="60" t="str">
        <f ca="1">IF(OR($A39="",AA$6=""),"",IF($AB39="غادر","–",IF(_calc!X39=0,"–",IF(_calc!AT39=0,IF(_calc!DH39&gt;0,"غير مجتازة",IF(AND(_calc!FV39&gt;0,TODAY()&gt;_calc!FV39),"متأخرة","مخططة")),IF(_calc!BP39=0,"منتهية",IF(_calc!CL39=0,"قاربت الانتهاء","مكتملة"))))))</f>
        <v/>
      </c>
      <c r="AB39" t="str">
        <f>IF(الموظفون!$A37="","",الموظفون!$G37&amp;"")</f>
        <v/>
      </c>
    </row>
    <row r="40" spans="1:28" ht="18" customHeight="1" x14ac:dyDescent="0.3">
      <c r="A40" s="31" t="str">
        <f>IF(الموظفون!$A38="","",الموظفون!$A38&amp;"")</f>
        <v/>
      </c>
      <c r="B40" s="32" t="str">
        <f>IF(الموظفون!$A38="","",الموظفون!$B38&amp;"")</f>
        <v/>
      </c>
      <c r="C40" s="31" t="str">
        <f>IF(الموظفون!$A38="","",الموظفون!$C38&amp;"")</f>
        <v/>
      </c>
      <c r="D40" s="31" t="str">
        <f>IF(الموظفون!$A38="","",الموظفون!$D38&amp;"")</f>
        <v/>
      </c>
      <c r="E40" s="35" t="str">
        <f t="shared" ref="E40:E71" si="4">IF($A40="","",COUNTIF(H40:AA40,"?*")-COUNTIF(H40:AA40,"–"))</f>
        <v/>
      </c>
      <c r="F40" s="35" t="str">
        <f t="shared" ref="F40:F71" si="5">IF($A40="","",COUNTIF(H40:AA40,"مكتملة")+COUNTIF(H40:AA40,"قاربت الانتهاء"))</f>
        <v/>
      </c>
      <c r="G40" s="59" t="str">
        <f t="shared" ref="G40:G71" si="6">IF(OR($A40="",N(E40)=0),"",F40/E40)</f>
        <v/>
      </c>
      <c r="H40" s="60" t="str">
        <f ca="1">IF(OR($A40="",H$6=""),"",IF($AB40="غادر","–",IF(_calc!E40=0,"–",IF(_calc!AA40=0,IF(_calc!CO40&gt;0,"غير مجتازة",IF(AND(_calc!FC40&gt;0,TODAY()&gt;_calc!FC40),"متأخرة","مخططة")),IF(_calc!AW40=0,"منتهية",IF(_calc!BS40=0,"قاربت الانتهاء","مكتملة"))))))</f>
        <v/>
      </c>
      <c r="I40" s="60" t="str">
        <f ca="1">IF(OR($A40="",I$6=""),"",IF($AB40="غادر","–",IF(_calc!F40=0,"–",IF(_calc!AB40=0,IF(_calc!CP40&gt;0,"غير مجتازة",IF(AND(_calc!FD40&gt;0,TODAY()&gt;_calc!FD40),"متأخرة","مخططة")),IF(_calc!AX40=0,"منتهية",IF(_calc!BT40=0,"قاربت الانتهاء","مكتملة"))))))</f>
        <v/>
      </c>
      <c r="J40" s="60" t="str">
        <f ca="1">IF(OR($A40="",J$6=""),"",IF($AB40="غادر","–",IF(_calc!G40=0,"–",IF(_calc!AC40=0,IF(_calc!CQ40&gt;0,"غير مجتازة",IF(AND(_calc!FE40&gt;0,TODAY()&gt;_calc!FE40),"متأخرة","مخططة")),IF(_calc!AY40=0,"منتهية",IF(_calc!BU40=0,"قاربت الانتهاء","مكتملة"))))))</f>
        <v/>
      </c>
      <c r="K40" s="60" t="str">
        <f ca="1">IF(OR($A40="",K$6=""),"",IF($AB40="غادر","–",IF(_calc!H40=0,"–",IF(_calc!AD40=0,IF(_calc!CR40&gt;0,"غير مجتازة",IF(AND(_calc!FF40&gt;0,TODAY()&gt;_calc!FF40),"متأخرة","مخططة")),IF(_calc!AZ40=0,"منتهية",IF(_calc!BV40=0,"قاربت الانتهاء","مكتملة"))))))</f>
        <v/>
      </c>
      <c r="L40" s="60" t="str">
        <f ca="1">IF(OR($A40="",L$6=""),"",IF($AB40="غادر","–",IF(_calc!I40=0,"–",IF(_calc!AE40=0,IF(_calc!CS40&gt;0,"غير مجتازة",IF(AND(_calc!FG40&gt;0,TODAY()&gt;_calc!FG40),"متأخرة","مخططة")),IF(_calc!BA40=0,"منتهية",IF(_calc!BW40=0,"قاربت الانتهاء","مكتملة"))))))</f>
        <v/>
      </c>
      <c r="M40" s="60" t="str">
        <f ca="1">IF(OR($A40="",M$6=""),"",IF($AB40="غادر","–",IF(_calc!J40=0,"–",IF(_calc!AF40=0,IF(_calc!CT40&gt;0,"غير مجتازة",IF(AND(_calc!FH40&gt;0,TODAY()&gt;_calc!FH40),"متأخرة","مخططة")),IF(_calc!BB40=0,"منتهية",IF(_calc!BX40=0,"قاربت الانتهاء","مكتملة"))))))</f>
        <v/>
      </c>
      <c r="N40" s="60" t="str">
        <f ca="1">IF(OR($A40="",N$6=""),"",IF($AB40="غادر","–",IF(_calc!K40=0,"–",IF(_calc!AG40=0,IF(_calc!CU40&gt;0,"غير مجتازة",IF(AND(_calc!FI40&gt;0,TODAY()&gt;_calc!FI40),"متأخرة","مخططة")),IF(_calc!BC40=0,"منتهية",IF(_calc!BY40=0,"قاربت الانتهاء","مكتملة"))))))</f>
        <v/>
      </c>
      <c r="O40" s="60" t="str">
        <f ca="1">IF(OR($A40="",O$6=""),"",IF($AB40="غادر","–",IF(_calc!L40=0,"–",IF(_calc!AH40=0,IF(_calc!CV40&gt;0,"غير مجتازة",IF(AND(_calc!FJ40&gt;0,TODAY()&gt;_calc!FJ40),"متأخرة","مخططة")),IF(_calc!BD40=0,"منتهية",IF(_calc!BZ40=0,"قاربت الانتهاء","مكتملة"))))))</f>
        <v/>
      </c>
      <c r="P40" s="60" t="str">
        <f ca="1">IF(OR($A40="",P$6=""),"",IF($AB40="غادر","–",IF(_calc!M40=0,"–",IF(_calc!AI40=0,IF(_calc!CW40&gt;0,"غير مجتازة",IF(AND(_calc!FK40&gt;0,TODAY()&gt;_calc!FK40),"متأخرة","مخططة")),IF(_calc!BE40=0,"منتهية",IF(_calc!CA40=0,"قاربت الانتهاء","مكتملة"))))))</f>
        <v/>
      </c>
      <c r="Q40" s="60" t="str">
        <f ca="1">IF(OR($A40="",Q$6=""),"",IF($AB40="غادر","–",IF(_calc!N40=0,"–",IF(_calc!AJ40=0,IF(_calc!CX40&gt;0,"غير مجتازة",IF(AND(_calc!FL40&gt;0,TODAY()&gt;_calc!FL40),"متأخرة","مخططة")),IF(_calc!BF40=0,"منتهية",IF(_calc!CB40=0,"قاربت الانتهاء","مكتملة"))))))</f>
        <v/>
      </c>
      <c r="R40" s="60" t="str">
        <f ca="1">IF(OR($A40="",R$6=""),"",IF($AB40="غادر","–",IF(_calc!O40=0,"–",IF(_calc!AK40=0,IF(_calc!CY40&gt;0,"غير مجتازة",IF(AND(_calc!FM40&gt;0,TODAY()&gt;_calc!FM40),"متأخرة","مخططة")),IF(_calc!BG40=0,"منتهية",IF(_calc!CC40=0,"قاربت الانتهاء","مكتملة"))))))</f>
        <v/>
      </c>
      <c r="S40" s="60" t="str">
        <f ca="1">IF(OR($A40="",S$6=""),"",IF($AB40="غادر","–",IF(_calc!P40=0,"–",IF(_calc!AL40=0,IF(_calc!CZ40&gt;0,"غير مجتازة",IF(AND(_calc!FN40&gt;0,TODAY()&gt;_calc!FN40),"متأخرة","مخططة")),IF(_calc!BH40=0,"منتهية",IF(_calc!CD40=0,"قاربت الانتهاء","مكتملة"))))))</f>
        <v/>
      </c>
      <c r="T40" s="60" t="str">
        <f ca="1">IF(OR($A40="",T$6=""),"",IF($AB40="غادر","–",IF(_calc!Q40=0,"–",IF(_calc!AM40=0,IF(_calc!DA40&gt;0,"غير مجتازة",IF(AND(_calc!FO40&gt;0,TODAY()&gt;_calc!FO40),"متأخرة","مخططة")),IF(_calc!BI40=0,"منتهية",IF(_calc!CE40=0,"قاربت الانتهاء","مكتملة"))))))</f>
        <v/>
      </c>
      <c r="U40" s="60" t="str">
        <f ca="1">IF(OR($A40="",U$6=""),"",IF($AB40="غادر","–",IF(_calc!R40=0,"–",IF(_calc!AN40=0,IF(_calc!DB40&gt;0,"غير مجتازة",IF(AND(_calc!FP40&gt;0,TODAY()&gt;_calc!FP40),"متأخرة","مخططة")),IF(_calc!BJ40=0,"منتهية",IF(_calc!CF40=0,"قاربت الانتهاء","مكتملة"))))))</f>
        <v/>
      </c>
      <c r="V40" s="60" t="str">
        <f ca="1">IF(OR($A40="",V$6=""),"",IF($AB40="غادر","–",IF(_calc!S40=0,"–",IF(_calc!AO40=0,IF(_calc!DC40&gt;0,"غير مجتازة",IF(AND(_calc!FQ40&gt;0,TODAY()&gt;_calc!FQ40),"متأخرة","مخططة")),IF(_calc!BK40=0,"منتهية",IF(_calc!CG40=0,"قاربت الانتهاء","مكتملة"))))))</f>
        <v/>
      </c>
      <c r="W40" s="60" t="str">
        <f ca="1">IF(OR($A40="",W$6=""),"",IF($AB40="غادر","–",IF(_calc!T40=0,"–",IF(_calc!AP40=0,IF(_calc!DD40&gt;0,"غير مجتازة",IF(AND(_calc!FR40&gt;0,TODAY()&gt;_calc!FR40),"متأخرة","مخططة")),IF(_calc!BL40=0,"منتهية",IF(_calc!CH40=0,"قاربت الانتهاء","مكتملة"))))))</f>
        <v/>
      </c>
      <c r="X40" s="60" t="str">
        <f ca="1">IF(OR($A40="",X$6=""),"",IF($AB40="غادر","–",IF(_calc!U40=0,"–",IF(_calc!AQ40=0,IF(_calc!DE40&gt;0,"غير مجتازة",IF(AND(_calc!FS40&gt;0,TODAY()&gt;_calc!FS40),"متأخرة","مخططة")),IF(_calc!BM40=0,"منتهية",IF(_calc!CI40=0,"قاربت الانتهاء","مكتملة"))))))</f>
        <v/>
      </c>
      <c r="Y40" s="60" t="str">
        <f ca="1">IF(OR($A40="",Y$6=""),"",IF($AB40="غادر","–",IF(_calc!V40=0,"–",IF(_calc!AR40=0,IF(_calc!DF40&gt;0,"غير مجتازة",IF(AND(_calc!FT40&gt;0,TODAY()&gt;_calc!FT40),"متأخرة","مخططة")),IF(_calc!BN40=0,"منتهية",IF(_calc!CJ40=0,"قاربت الانتهاء","مكتملة"))))))</f>
        <v/>
      </c>
      <c r="Z40" s="60" t="str">
        <f ca="1">IF(OR($A40="",Z$6=""),"",IF($AB40="غادر","–",IF(_calc!W40=0,"–",IF(_calc!AS40=0,IF(_calc!DG40&gt;0,"غير مجتازة",IF(AND(_calc!FU40&gt;0,TODAY()&gt;_calc!FU40),"متأخرة","مخططة")),IF(_calc!BO40=0,"منتهية",IF(_calc!CK40=0,"قاربت الانتهاء","مكتملة"))))))</f>
        <v/>
      </c>
      <c r="AA40" s="60" t="str">
        <f ca="1">IF(OR($A40="",AA$6=""),"",IF($AB40="غادر","–",IF(_calc!X40=0,"–",IF(_calc!AT40=0,IF(_calc!DH40&gt;0,"غير مجتازة",IF(AND(_calc!FV40&gt;0,TODAY()&gt;_calc!FV40),"متأخرة","مخططة")),IF(_calc!BP40=0,"منتهية",IF(_calc!CL40=0,"قاربت الانتهاء","مكتملة"))))))</f>
        <v/>
      </c>
      <c r="AB40" t="str">
        <f>IF(الموظفون!$A38="","",الموظفون!$G38&amp;"")</f>
        <v/>
      </c>
    </row>
    <row r="41" spans="1:28" ht="18" customHeight="1" x14ac:dyDescent="0.3">
      <c r="A41" s="31" t="str">
        <f>IF(الموظفون!$A39="","",الموظفون!$A39&amp;"")</f>
        <v/>
      </c>
      <c r="B41" s="32" t="str">
        <f>IF(الموظفون!$A39="","",الموظفون!$B39&amp;"")</f>
        <v/>
      </c>
      <c r="C41" s="31" t="str">
        <f>IF(الموظفون!$A39="","",الموظفون!$C39&amp;"")</f>
        <v/>
      </c>
      <c r="D41" s="31" t="str">
        <f>IF(الموظفون!$A39="","",الموظفون!$D39&amp;"")</f>
        <v/>
      </c>
      <c r="E41" s="35" t="str">
        <f t="shared" si="4"/>
        <v/>
      </c>
      <c r="F41" s="35" t="str">
        <f t="shared" si="5"/>
        <v/>
      </c>
      <c r="G41" s="59" t="str">
        <f t="shared" si="6"/>
        <v/>
      </c>
      <c r="H41" s="60" t="str">
        <f ca="1">IF(OR($A41="",H$6=""),"",IF($AB41="غادر","–",IF(_calc!E41=0,"–",IF(_calc!AA41=0,IF(_calc!CO41&gt;0,"غير مجتازة",IF(AND(_calc!FC41&gt;0,TODAY()&gt;_calc!FC41),"متأخرة","مخططة")),IF(_calc!AW41=0,"منتهية",IF(_calc!BS41=0,"قاربت الانتهاء","مكتملة"))))))</f>
        <v/>
      </c>
      <c r="I41" s="60" t="str">
        <f ca="1">IF(OR($A41="",I$6=""),"",IF($AB41="غادر","–",IF(_calc!F41=0,"–",IF(_calc!AB41=0,IF(_calc!CP41&gt;0,"غير مجتازة",IF(AND(_calc!FD41&gt;0,TODAY()&gt;_calc!FD41),"متأخرة","مخططة")),IF(_calc!AX41=0,"منتهية",IF(_calc!BT41=0,"قاربت الانتهاء","مكتملة"))))))</f>
        <v/>
      </c>
      <c r="J41" s="60" t="str">
        <f ca="1">IF(OR($A41="",J$6=""),"",IF($AB41="غادر","–",IF(_calc!G41=0,"–",IF(_calc!AC41=0,IF(_calc!CQ41&gt;0,"غير مجتازة",IF(AND(_calc!FE41&gt;0,TODAY()&gt;_calc!FE41),"متأخرة","مخططة")),IF(_calc!AY41=0,"منتهية",IF(_calc!BU41=0,"قاربت الانتهاء","مكتملة"))))))</f>
        <v/>
      </c>
      <c r="K41" s="60" t="str">
        <f ca="1">IF(OR($A41="",K$6=""),"",IF($AB41="غادر","–",IF(_calc!H41=0,"–",IF(_calc!AD41=0,IF(_calc!CR41&gt;0,"غير مجتازة",IF(AND(_calc!FF41&gt;0,TODAY()&gt;_calc!FF41),"متأخرة","مخططة")),IF(_calc!AZ41=0,"منتهية",IF(_calc!BV41=0,"قاربت الانتهاء","مكتملة"))))))</f>
        <v/>
      </c>
      <c r="L41" s="60" t="str">
        <f ca="1">IF(OR($A41="",L$6=""),"",IF($AB41="غادر","–",IF(_calc!I41=0,"–",IF(_calc!AE41=0,IF(_calc!CS41&gt;0,"غير مجتازة",IF(AND(_calc!FG41&gt;0,TODAY()&gt;_calc!FG41),"متأخرة","مخططة")),IF(_calc!BA41=0,"منتهية",IF(_calc!BW41=0,"قاربت الانتهاء","مكتملة"))))))</f>
        <v/>
      </c>
      <c r="M41" s="60" t="str">
        <f ca="1">IF(OR($A41="",M$6=""),"",IF($AB41="غادر","–",IF(_calc!J41=0,"–",IF(_calc!AF41=0,IF(_calc!CT41&gt;0,"غير مجتازة",IF(AND(_calc!FH41&gt;0,TODAY()&gt;_calc!FH41),"متأخرة","مخططة")),IF(_calc!BB41=0,"منتهية",IF(_calc!BX41=0,"قاربت الانتهاء","مكتملة"))))))</f>
        <v/>
      </c>
      <c r="N41" s="60" t="str">
        <f ca="1">IF(OR($A41="",N$6=""),"",IF($AB41="غادر","–",IF(_calc!K41=0,"–",IF(_calc!AG41=0,IF(_calc!CU41&gt;0,"غير مجتازة",IF(AND(_calc!FI41&gt;0,TODAY()&gt;_calc!FI41),"متأخرة","مخططة")),IF(_calc!BC41=0,"منتهية",IF(_calc!BY41=0,"قاربت الانتهاء","مكتملة"))))))</f>
        <v/>
      </c>
      <c r="O41" s="60" t="str">
        <f ca="1">IF(OR($A41="",O$6=""),"",IF($AB41="غادر","–",IF(_calc!L41=0,"–",IF(_calc!AH41=0,IF(_calc!CV41&gt;0,"غير مجتازة",IF(AND(_calc!FJ41&gt;0,TODAY()&gt;_calc!FJ41),"متأخرة","مخططة")),IF(_calc!BD41=0,"منتهية",IF(_calc!BZ41=0,"قاربت الانتهاء","مكتملة"))))))</f>
        <v/>
      </c>
      <c r="P41" s="60" t="str">
        <f ca="1">IF(OR($A41="",P$6=""),"",IF($AB41="غادر","–",IF(_calc!M41=0,"–",IF(_calc!AI41=0,IF(_calc!CW41&gt;0,"غير مجتازة",IF(AND(_calc!FK41&gt;0,TODAY()&gt;_calc!FK41),"متأخرة","مخططة")),IF(_calc!BE41=0,"منتهية",IF(_calc!CA41=0,"قاربت الانتهاء","مكتملة"))))))</f>
        <v/>
      </c>
      <c r="Q41" s="60" t="str">
        <f ca="1">IF(OR($A41="",Q$6=""),"",IF($AB41="غادر","–",IF(_calc!N41=0,"–",IF(_calc!AJ41=0,IF(_calc!CX41&gt;0,"غير مجتازة",IF(AND(_calc!FL41&gt;0,TODAY()&gt;_calc!FL41),"متأخرة","مخططة")),IF(_calc!BF41=0,"منتهية",IF(_calc!CB41=0,"قاربت الانتهاء","مكتملة"))))))</f>
        <v/>
      </c>
      <c r="R41" s="60" t="str">
        <f ca="1">IF(OR($A41="",R$6=""),"",IF($AB41="غادر","–",IF(_calc!O41=0,"–",IF(_calc!AK41=0,IF(_calc!CY41&gt;0,"غير مجتازة",IF(AND(_calc!FM41&gt;0,TODAY()&gt;_calc!FM41),"متأخرة","مخططة")),IF(_calc!BG41=0,"منتهية",IF(_calc!CC41=0,"قاربت الانتهاء","مكتملة"))))))</f>
        <v/>
      </c>
      <c r="S41" s="60" t="str">
        <f ca="1">IF(OR($A41="",S$6=""),"",IF($AB41="غادر","–",IF(_calc!P41=0,"–",IF(_calc!AL41=0,IF(_calc!CZ41&gt;0,"غير مجتازة",IF(AND(_calc!FN41&gt;0,TODAY()&gt;_calc!FN41),"متأخرة","مخططة")),IF(_calc!BH41=0,"منتهية",IF(_calc!CD41=0,"قاربت الانتهاء","مكتملة"))))))</f>
        <v/>
      </c>
      <c r="T41" s="60" t="str">
        <f ca="1">IF(OR($A41="",T$6=""),"",IF($AB41="غادر","–",IF(_calc!Q41=0,"–",IF(_calc!AM41=0,IF(_calc!DA41&gt;0,"غير مجتازة",IF(AND(_calc!FO41&gt;0,TODAY()&gt;_calc!FO41),"متأخرة","مخططة")),IF(_calc!BI41=0,"منتهية",IF(_calc!CE41=0,"قاربت الانتهاء","مكتملة"))))))</f>
        <v/>
      </c>
      <c r="U41" s="60" t="str">
        <f ca="1">IF(OR($A41="",U$6=""),"",IF($AB41="غادر","–",IF(_calc!R41=0,"–",IF(_calc!AN41=0,IF(_calc!DB41&gt;0,"غير مجتازة",IF(AND(_calc!FP41&gt;0,TODAY()&gt;_calc!FP41),"متأخرة","مخططة")),IF(_calc!BJ41=0,"منتهية",IF(_calc!CF41=0,"قاربت الانتهاء","مكتملة"))))))</f>
        <v/>
      </c>
      <c r="V41" s="60" t="str">
        <f ca="1">IF(OR($A41="",V$6=""),"",IF($AB41="غادر","–",IF(_calc!S41=0,"–",IF(_calc!AO41=0,IF(_calc!DC41&gt;0,"غير مجتازة",IF(AND(_calc!FQ41&gt;0,TODAY()&gt;_calc!FQ41),"متأخرة","مخططة")),IF(_calc!BK41=0,"منتهية",IF(_calc!CG41=0,"قاربت الانتهاء","مكتملة"))))))</f>
        <v/>
      </c>
      <c r="W41" s="60" t="str">
        <f ca="1">IF(OR($A41="",W$6=""),"",IF($AB41="غادر","–",IF(_calc!T41=0,"–",IF(_calc!AP41=0,IF(_calc!DD41&gt;0,"غير مجتازة",IF(AND(_calc!FR41&gt;0,TODAY()&gt;_calc!FR41),"متأخرة","مخططة")),IF(_calc!BL41=0,"منتهية",IF(_calc!CH41=0,"قاربت الانتهاء","مكتملة"))))))</f>
        <v/>
      </c>
      <c r="X41" s="60" t="str">
        <f ca="1">IF(OR($A41="",X$6=""),"",IF($AB41="غادر","–",IF(_calc!U41=0,"–",IF(_calc!AQ41=0,IF(_calc!DE41&gt;0,"غير مجتازة",IF(AND(_calc!FS41&gt;0,TODAY()&gt;_calc!FS41),"متأخرة","مخططة")),IF(_calc!BM41=0,"منتهية",IF(_calc!CI41=0,"قاربت الانتهاء","مكتملة"))))))</f>
        <v/>
      </c>
      <c r="Y41" s="60" t="str">
        <f ca="1">IF(OR($A41="",Y$6=""),"",IF($AB41="غادر","–",IF(_calc!V41=0,"–",IF(_calc!AR41=0,IF(_calc!DF41&gt;0,"غير مجتازة",IF(AND(_calc!FT41&gt;0,TODAY()&gt;_calc!FT41),"متأخرة","مخططة")),IF(_calc!BN41=0,"منتهية",IF(_calc!CJ41=0,"قاربت الانتهاء","مكتملة"))))))</f>
        <v/>
      </c>
      <c r="Z41" s="60" t="str">
        <f ca="1">IF(OR($A41="",Z$6=""),"",IF($AB41="غادر","–",IF(_calc!W41=0,"–",IF(_calc!AS41=0,IF(_calc!DG41&gt;0,"غير مجتازة",IF(AND(_calc!FU41&gt;0,TODAY()&gt;_calc!FU41),"متأخرة","مخططة")),IF(_calc!BO41=0,"منتهية",IF(_calc!CK41=0,"قاربت الانتهاء","مكتملة"))))))</f>
        <v/>
      </c>
      <c r="AA41" s="60" t="str">
        <f ca="1">IF(OR($A41="",AA$6=""),"",IF($AB41="غادر","–",IF(_calc!X41=0,"–",IF(_calc!AT41=0,IF(_calc!DH41&gt;0,"غير مجتازة",IF(AND(_calc!FV41&gt;0,TODAY()&gt;_calc!FV41),"متأخرة","مخططة")),IF(_calc!BP41=0,"منتهية",IF(_calc!CL41=0,"قاربت الانتهاء","مكتملة"))))))</f>
        <v/>
      </c>
      <c r="AB41" t="str">
        <f>IF(الموظفون!$A39="","",الموظفون!$G39&amp;"")</f>
        <v/>
      </c>
    </row>
    <row r="42" spans="1:28" ht="18" customHeight="1" x14ac:dyDescent="0.3">
      <c r="A42" s="31" t="str">
        <f>IF(الموظفون!$A40="","",الموظفون!$A40&amp;"")</f>
        <v/>
      </c>
      <c r="B42" s="32" t="str">
        <f>IF(الموظفون!$A40="","",الموظفون!$B40&amp;"")</f>
        <v/>
      </c>
      <c r="C42" s="31" t="str">
        <f>IF(الموظفون!$A40="","",الموظفون!$C40&amp;"")</f>
        <v/>
      </c>
      <c r="D42" s="31" t="str">
        <f>IF(الموظفون!$A40="","",الموظفون!$D40&amp;"")</f>
        <v/>
      </c>
      <c r="E42" s="35" t="str">
        <f t="shared" si="4"/>
        <v/>
      </c>
      <c r="F42" s="35" t="str">
        <f t="shared" si="5"/>
        <v/>
      </c>
      <c r="G42" s="59" t="str">
        <f t="shared" si="6"/>
        <v/>
      </c>
      <c r="H42" s="60" t="str">
        <f ca="1">IF(OR($A42="",H$6=""),"",IF($AB42="غادر","–",IF(_calc!E42=0,"–",IF(_calc!AA42=0,IF(_calc!CO42&gt;0,"غير مجتازة",IF(AND(_calc!FC42&gt;0,TODAY()&gt;_calc!FC42),"متأخرة","مخططة")),IF(_calc!AW42=0,"منتهية",IF(_calc!BS42=0,"قاربت الانتهاء","مكتملة"))))))</f>
        <v/>
      </c>
      <c r="I42" s="60" t="str">
        <f ca="1">IF(OR($A42="",I$6=""),"",IF($AB42="غادر","–",IF(_calc!F42=0,"–",IF(_calc!AB42=0,IF(_calc!CP42&gt;0,"غير مجتازة",IF(AND(_calc!FD42&gt;0,TODAY()&gt;_calc!FD42),"متأخرة","مخططة")),IF(_calc!AX42=0,"منتهية",IF(_calc!BT42=0,"قاربت الانتهاء","مكتملة"))))))</f>
        <v/>
      </c>
      <c r="J42" s="60" t="str">
        <f ca="1">IF(OR($A42="",J$6=""),"",IF($AB42="غادر","–",IF(_calc!G42=0,"–",IF(_calc!AC42=0,IF(_calc!CQ42&gt;0,"غير مجتازة",IF(AND(_calc!FE42&gt;0,TODAY()&gt;_calc!FE42),"متأخرة","مخططة")),IF(_calc!AY42=0,"منتهية",IF(_calc!BU42=0,"قاربت الانتهاء","مكتملة"))))))</f>
        <v/>
      </c>
      <c r="K42" s="60" t="str">
        <f ca="1">IF(OR($A42="",K$6=""),"",IF($AB42="غادر","–",IF(_calc!H42=0,"–",IF(_calc!AD42=0,IF(_calc!CR42&gt;0,"غير مجتازة",IF(AND(_calc!FF42&gt;0,TODAY()&gt;_calc!FF42),"متأخرة","مخططة")),IF(_calc!AZ42=0,"منتهية",IF(_calc!BV42=0,"قاربت الانتهاء","مكتملة"))))))</f>
        <v/>
      </c>
      <c r="L42" s="60" t="str">
        <f ca="1">IF(OR($A42="",L$6=""),"",IF($AB42="غادر","–",IF(_calc!I42=0,"–",IF(_calc!AE42=0,IF(_calc!CS42&gt;0,"غير مجتازة",IF(AND(_calc!FG42&gt;0,TODAY()&gt;_calc!FG42),"متأخرة","مخططة")),IF(_calc!BA42=0,"منتهية",IF(_calc!BW42=0,"قاربت الانتهاء","مكتملة"))))))</f>
        <v/>
      </c>
      <c r="M42" s="60" t="str">
        <f ca="1">IF(OR($A42="",M$6=""),"",IF($AB42="غادر","–",IF(_calc!J42=0,"–",IF(_calc!AF42=0,IF(_calc!CT42&gt;0,"غير مجتازة",IF(AND(_calc!FH42&gt;0,TODAY()&gt;_calc!FH42),"متأخرة","مخططة")),IF(_calc!BB42=0,"منتهية",IF(_calc!BX42=0,"قاربت الانتهاء","مكتملة"))))))</f>
        <v/>
      </c>
      <c r="N42" s="60" t="str">
        <f ca="1">IF(OR($A42="",N$6=""),"",IF($AB42="غادر","–",IF(_calc!K42=0,"–",IF(_calc!AG42=0,IF(_calc!CU42&gt;0,"غير مجتازة",IF(AND(_calc!FI42&gt;0,TODAY()&gt;_calc!FI42),"متأخرة","مخططة")),IF(_calc!BC42=0,"منتهية",IF(_calc!BY42=0,"قاربت الانتهاء","مكتملة"))))))</f>
        <v/>
      </c>
      <c r="O42" s="60" t="str">
        <f ca="1">IF(OR($A42="",O$6=""),"",IF($AB42="غادر","–",IF(_calc!L42=0,"–",IF(_calc!AH42=0,IF(_calc!CV42&gt;0,"غير مجتازة",IF(AND(_calc!FJ42&gt;0,TODAY()&gt;_calc!FJ42),"متأخرة","مخططة")),IF(_calc!BD42=0,"منتهية",IF(_calc!BZ42=0,"قاربت الانتهاء","مكتملة"))))))</f>
        <v/>
      </c>
      <c r="P42" s="60" t="str">
        <f ca="1">IF(OR($A42="",P$6=""),"",IF($AB42="غادر","–",IF(_calc!M42=0,"–",IF(_calc!AI42=0,IF(_calc!CW42&gt;0,"غير مجتازة",IF(AND(_calc!FK42&gt;0,TODAY()&gt;_calc!FK42),"متأخرة","مخططة")),IF(_calc!BE42=0,"منتهية",IF(_calc!CA42=0,"قاربت الانتهاء","مكتملة"))))))</f>
        <v/>
      </c>
      <c r="Q42" s="60" t="str">
        <f ca="1">IF(OR($A42="",Q$6=""),"",IF($AB42="غادر","–",IF(_calc!N42=0,"–",IF(_calc!AJ42=0,IF(_calc!CX42&gt;0,"غير مجتازة",IF(AND(_calc!FL42&gt;0,TODAY()&gt;_calc!FL42),"متأخرة","مخططة")),IF(_calc!BF42=0,"منتهية",IF(_calc!CB42=0,"قاربت الانتهاء","مكتملة"))))))</f>
        <v/>
      </c>
      <c r="R42" s="60" t="str">
        <f ca="1">IF(OR($A42="",R$6=""),"",IF($AB42="غادر","–",IF(_calc!O42=0,"–",IF(_calc!AK42=0,IF(_calc!CY42&gt;0,"غير مجتازة",IF(AND(_calc!FM42&gt;0,TODAY()&gt;_calc!FM42),"متأخرة","مخططة")),IF(_calc!BG42=0,"منتهية",IF(_calc!CC42=0,"قاربت الانتهاء","مكتملة"))))))</f>
        <v/>
      </c>
      <c r="S42" s="60" t="str">
        <f ca="1">IF(OR($A42="",S$6=""),"",IF($AB42="غادر","–",IF(_calc!P42=0,"–",IF(_calc!AL42=0,IF(_calc!CZ42&gt;0,"غير مجتازة",IF(AND(_calc!FN42&gt;0,TODAY()&gt;_calc!FN42),"متأخرة","مخططة")),IF(_calc!BH42=0,"منتهية",IF(_calc!CD42=0,"قاربت الانتهاء","مكتملة"))))))</f>
        <v/>
      </c>
      <c r="T42" s="60" t="str">
        <f ca="1">IF(OR($A42="",T$6=""),"",IF($AB42="غادر","–",IF(_calc!Q42=0,"–",IF(_calc!AM42=0,IF(_calc!DA42&gt;0,"غير مجتازة",IF(AND(_calc!FO42&gt;0,TODAY()&gt;_calc!FO42),"متأخرة","مخططة")),IF(_calc!BI42=0,"منتهية",IF(_calc!CE42=0,"قاربت الانتهاء","مكتملة"))))))</f>
        <v/>
      </c>
      <c r="U42" s="60" t="str">
        <f ca="1">IF(OR($A42="",U$6=""),"",IF($AB42="غادر","–",IF(_calc!R42=0,"–",IF(_calc!AN42=0,IF(_calc!DB42&gt;0,"غير مجتازة",IF(AND(_calc!FP42&gt;0,TODAY()&gt;_calc!FP42),"متأخرة","مخططة")),IF(_calc!BJ42=0,"منتهية",IF(_calc!CF42=0,"قاربت الانتهاء","مكتملة"))))))</f>
        <v/>
      </c>
      <c r="V42" s="60" t="str">
        <f ca="1">IF(OR($A42="",V$6=""),"",IF($AB42="غادر","–",IF(_calc!S42=0,"–",IF(_calc!AO42=0,IF(_calc!DC42&gt;0,"غير مجتازة",IF(AND(_calc!FQ42&gt;0,TODAY()&gt;_calc!FQ42),"متأخرة","مخططة")),IF(_calc!BK42=0,"منتهية",IF(_calc!CG42=0,"قاربت الانتهاء","مكتملة"))))))</f>
        <v/>
      </c>
      <c r="W42" s="60" t="str">
        <f ca="1">IF(OR($A42="",W$6=""),"",IF($AB42="غادر","–",IF(_calc!T42=0,"–",IF(_calc!AP42=0,IF(_calc!DD42&gt;0,"غير مجتازة",IF(AND(_calc!FR42&gt;0,TODAY()&gt;_calc!FR42),"متأخرة","مخططة")),IF(_calc!BL42=0,"منتهية",IF(_calc!CH42=0,"قاربت الانتهاء","مكتملة"))))))</f>
        <v/>
      </c>
      <c r="X42" s="60" t="str">
        <f ca="1">IF(OR($A42="",X$6=""),"",IF($AB42="غادر","–",IF(_calc!U42=0,"–",IF(_calc!AQ42=0,IF(_calc!DE42&gt;0,"غير مجتازة",IF(AND(_calc!FS42&gt;0,TODAY()&gt;_calc!FS42),"متأخرة","مخططة")),IF(_calc!BM42=0,"منتهية",IF(_calc!CI42=0,"قاربت الانتهاء","مكتملة"))))))</f>
        <v/>
      </c>
      <c r="Y42" s="60" t="str">
        <f ca="1">IF(OR($A42="",Y$6=""),"",IF($AB42="غادر","–",IF(_calc!V42=0,"–",IF(_calc!AR42=0,IF(_calc!DF42&gt;0,"غير مجتازة",IF(AND(_calc!FT42&gt;0,TODAY()&gt;_calc!FT42),"متأخرة","مخططة")),IF(_calc!BN42=0,"منتهية",IF(_calc!CJ42=0,"قاربت الانتهاء","مكتملة"))))))</f>
        <v/>
      </c>
      <c r="Z42" s="60" t="str">
        <f ca="1">IF(OR($A42="",Z$6=""),"",IF($AB42="غادر","–",IF(_calc!W42=0,"–",IF(_calc!AS42=0,IF(_calc!DG42&gt;0,"غير مجتازة",IF(AND(_calc!FU42&gt;0,TODAY()&gt;_calc!FU42),"متأخرة","مخططة")),IF(_calc!BO42=0,"منتهية",IF(_calc!CK42=0,"قاربت الانتهاء","مكتملة"))))))</f>
        <v/>
      </c>
      <c r="AA42" s="60" t="str">
        <f ca="1">IF(OR($A42="",AA$6=""),"",IF($AB42="غادر","–",IF(_calc!X42=0,"–",IF(_calc!AT42=0,IF(_calc!DH42&gt;0,"غير مجتازة",IF(AND(_calc!FV42&gt;0,TODAY()&gt;_calc!FV42),"متأخرة","مخططة")),IF(_calc!BP42=0,"منتهية",IF(_calc!CL42=0,"قاربت الانتهاء","مكتملة"))))))</f>
        <v/>
      </c>
      <c r="AB42" t="str">
        <f>IF(الموظفون!$A40="","",الموظفون!$G40&amp;"")</f>
        <v/>
      </c>
    </row>
    <row r="43" spans="1:28" ht="18" customHeight="1" x14ac:dyDescent="0.3">
      <c r="A43" s="31" t="str">
        <f>IF(الموظفون!$A41="","",الموظفون!$A41&amp;"")</f>
        <v/>
      </c>
      <c r="B43" s="32" t="str">
        <f>IF(الموظفون!$A41="","",الموظفون!$B41&amp;"")</f>
        <v/>
      </c>
      <c r="C43" s="31" t="str">
        <f>IF(الموظفون!$A41="","",الموظفون!$C41&amp;"")</f>
        <v/>
      </c>
      <c r="D43" s="31" t="str">
        <f>IF(الموظفون!$A41="","",الموظفون!$D41&amp;"")</f>
        <v/>
      </c>
      <c r="E43" s="35" t="str">
        <f t="shared" si="4"/>
        <v/>
      </c>
      <c r="F43" s="35" t="str">
        <f t="shared" si="5"/>
        <v/>
      </c>
      <c r="G43" s="59" t="str">
        <f t="shared" si="6"/>
        <v/>
      </c>
      <c r="H43" s="60" t="str">
        <f ca="1">IF(OR($A43="",H$6=""),"",IF($AB43="غادر","–",IF(_calc!E43=0,"–",IF(_calc!AA43=0,IF(_calc!CO43&gt;0,"غير مجتازة",IF(AND(_calc!FC43&gt;0,TODAY()&gt;_calc!FC43),"متأخرة","مخططة")),IF(_calc!AW43=0,"منتهية",IF(_calc!BS43=0,"قاربت الانتهاء","مكتملة"))))))</f>
        <v/>
      </c>
      <c r="I43" s="60" t="str">
        <f ca="1">IF(OR($A43="",I$6=""),"",IF($AB43="غادر","–",IF(_calc!F43=0,"–",IF(_calc!AB43=0,IF(_calc!CP43&gt;0,"غير مجتازة",IF(AND(_calc!FD43&gt;0,TODAY()&gt;_calc!FD43),"متأخرة","مخططة")),IF(_calc!AX43=0,"منتهية",IF(_calc!BT43=0,"قاربت الانتهاء","مكتملة"))))))</f>
        <v/>
      </c>
      <c r="J43" s="60" t="str">
        <f ca="1">IF(OR($A43="",J$6=""),"",IF($AB43="غادر","–",IF(_calc!G43=0,"–",IF(_calc!AC43=0,IF(_calc!CQ43&gt;0,"غير مجتازة",IF(AND(_calc!FE43&gt;0,TODAY()&gt;_calc!FE43),"متأخرة","مخططة")),IF(_calc!AY43=0,"منتهية",IF(_calc!BU43=0,"قاربت الانتهاء","مكتملة"))))))</f>
        <v/>
      </c>
      <c r="K43" s="60" t="str">
        <f ca="1">IF(OR($A43="",K$6=""),"",IF($AB43="غادر","–",IF(_calc!H43=0,"–",IF(_calc!AD43=0,IF(_calc!CR43&gt;0,"غير مجتازة",IF(AND(_calc!FF43&gt;0,TODAY()&gt;_calc!FF43),"متأخرة","مخططة")),IF(_calc!AZ43=0,"منتهية",IF(_calc!BV43=0,"قاربت الانتهاء","مكتملة"))))))</f>
        <v/>
      </c>
      <c r="L43" s="60" t="str">
        <f ca="1">IF(OR($A43="",L$6=""),"",IF($AB43="غادر","–",IF(_calc!I43=0,"–",IF(_calc!AE43=0,IF(_calc!CS43&gt;0,"غير مجتازة",IF(AND(_calc!FG43&gt;0,TODAY()&gt;_calc!FG43),"متأخرة","مخططة")),IF(_calc!BA43=0,"منتهية",IF(_calc!BW43=0,"قاربت الانتهاء","مكتملة"))))))</f>
        <v/>
      </c>
      <c r="M43" s="60" t="str">
        <f ca="1">IF(OR($A43="",M$6=""),"",IF($AB43="غادر","–",IF(_calc!J43=0,"–",IF(_calc!AF43=0,IF(_calc!CT43&gt;0,"غير مجتازة",IF(AND(_calc!FH43&gt;0,TODAY()&gt;_calc!FH43),"متأخرة","مخططة")),IF(_calc!BB43=0,"منتهية",IF(_calc!BX43=0,"قاربت الانتهاء","مكتملة"))))))</f>
        <v/>
      </c>
      <c r="N43" s="60" t="str">
        <f ca="1">IF(OR($A43="",N$6=""),"",IF($AB43="غادر","–",IF(_calc!K43=0,"–",IF(_calc!AG43=0,IF(_calc!CU43&gt;0,"غير مجتازة",IF(AND(_calc!FI43&gt;0,TODAY()&gt;_calc!FI43),"متأخرة","مخططة")),IF(_calc!BC43=0,"منتهية",IF(_calc!BY43=0,"قاربت الانتهاء","مكتملة"))))))</f>
        <v/>
      </c>
      <c r="O43" s="60" t="str">
        <f ca="1">IF(OR($A43="",O$6=""),"",IF($AB43="غادر","–",IF(_calc!L43=0,"–",IF(_calc!AH43=0,IF(_calc!CV43&gt;0,"غير مجتازة",IF(AND(_calc!FJ43&gt;0,TODAY()&gt;_calc!FJ43),"متأخرة","مخططة")),IF(_calc!BD43=0,"منتهية",IF(_calc!BZ43=0,"قاربت الانتهاء","مكتملة"))))))</f>
        <v/>
      </c>
      <c r="P43" s="60" t="str">
        <f ca="1">IF(OR($A43="",P$6=""),"",IF($AB43="غادر","–",IF(_calc!M43=0,"–",IF(_calc!AI43=0,IF(_calc!CW43&gt;0,"غير مجتازة",IF(AND(_calc!FK43&gt;0,TODAY()&gt;_calc!FK43),"متأخرة","مخططة")),IF(_calc!BE43=0,"منتهية",IF(_calc!CA43=0,"قاربت الانتهاء","مكتملة"))))))</f>
        <v/>
      </c>
      <c r="Q43" s="60" t="str">
        <f ca="1">IF(OR($A43="",Q$6=""),"",IF($AB43="غادر","–",IF(_calc!N43=0,"–",IF(_calc!AJ43=0,IF(_calc!CX43&gt;0,"غير مجتازة",IF(AND(_calc!FL43&gt;0,TODAY()&gt;_calc!FL43),"متأخرة","مخططة")),IF(_calc!BF43=0,"منتهية",IF(_calc!CB43=0,"قاربت الانتهاء","مكتملة"))))))</f>
        <v/>
      </c>
      <c r="R43" s="60" t="str">
        <f ca="1">IF(OR($A43="",R$6=""),"",IF($AB43="غادر","–",IF(_calc!O43=0,"–",IF(_calc!AK43=0,IF(_calc!CY43&gt;0,"غير مجتازة",IF(AND(_calc!FM43&gt;0,TODAY()&gt;_calc!FM43),"متأخرة","مخططة")),IF(_calc!BG43=0,"منتهية",IF(_calc!CC43=0,"قاربت الانتهاء","مكتملة"))))))</f>
        <v/>
      </c>
      <c r="S43" s="60" t="str">
        <f ca="1">IF(OR($A43="",S$6=""),"",IF($AB43="غادر","–",IF(_calc!P43=0,"–",IF(_calc!AL43=0,IF(_calc!CZ43&gt;0,"غير مجتازة",IF(AND(_calc!FN43&gt;0,TODAY()&gt;_calc!FN43),"متأخرة","مخططة")),IF(_calc!BH43=0,"منتهية",IF(_calc!CD43=0,"قاربت الانتهاء","مكتملة"))))))</f>
        <v/>
      </c>
      <c r="T43" s="60" t="str">
        <f ca="1">IF(OR($A43="",T$6=""),"",IF($AB43="غادر","–",IF(_calc!Q43=0,"–",IF(_calc!AM43=0,IF(_calc!DA43&gt;0,"غير مجتازة",IF(AND(_calc!FO43&gt;0,TODAY()&gt;_calc!FO43),"متأخرة","مخططة")),IF(_calc!BI43=0,"منتهية",IF(_calc!CE43=0,"قاربت الانتهاء","مكتملة"))))))</f>
        <v/>
      </c>
      <c r="U43" s="60" t="str">
        <f ca="1">IF(OR($A43="",U$6=""),"",IF($AB43="غادر","–",IF(_calc!R43=0,"–",IF(_calc!AN43=0,IF(_calc!DB43&gt;0,"غير مجتازة",IF(AND(_calc!FP43&gt;0,TODAY()&gt;_calc!FP43),"متأخرة","مخططة")),IF(_calc!BJ43=0,"منتهية",IF(_calc!CF43=0,"قاربت الانتهاء","مكتملة"))))))</f>
        <v/>
      </c>
      <c r="V43" s="60" t="str">
        <f ca="1">IF(OR($A43="",V$6=""),"",IF($AB43="غادر","–",IF(_calc!S43=0,"–",IF(_calc!AO43=0,IF(_calc!DC43&gt;0,"غير مجتازة",IF(AND(_calc!FQ43&gt;0,TODAY()&gt;_calc!FQ43),"متأخرة","مخططة")),IF(_calc!BK43=0,"منتهية",IF(_calc!CG43=0,"قاربت الانتهاء","مكتملة"))))))</f>
        <v/>
      </c>
      <c r="W43" s="60" t="str">
        <f ca="1">IF(OR($A43="",W$6=""),"",IF($AB43="غادر","–",IF(_calc!T43=0,"–",IF(_calc!AP43=0,IF(_calc!DD43&gt;0,"غير مجتازة",IF(AND(_calc!FR43&gt;0,TODAY()&gt;_calc!FR43),"متأخرة","مخططة")),IF(_calc!BL43=0,"منتهية",IF(_calc!CH43=0,"قاربت الانتهاء","مكتملة"))))))</f>
        <v/>
      </c>
      <c r="X43" s="60" t="str">
        <f ca="1">IF(OR($A43="",X$6=""),"",IF($AB43="غادر","–",IF(_calc!U43=0,"–",IF(_calc!AQ43=0,IF(_calc!DE43&gt;0,"غير مجتازة",IF(AND(_calc!FS43&gt;0,TODAY()&gt;_calc!FS43),"متأخرة","مخططة")),IF(_calc!BM43=0,"منتهية",IF(_calc!CI43=0,"قاربت الانتهاء","مكتملة"))))))</f>
        <v/>
      </c>
      <c r="Y43" s="60" t="str">
        <f ca="1">IF(OR($A43="",Y$6=""),"",IF($AB43="غادر","–",IF(_calc!V43=0,"–",IF(_calc!AR43=0,IF(_calc!DF43&gt;0,"غير مجتازة",IF(AND(_calc!FT43&gt;0,TODAY()&gt;_calc!FT43),"متأخرة","مخططة")),IF(_calc!BN43=0,"منتهية",IF(_calc!CJ43=0,"قاربت الانتهاء","مكتملة"))))))</f>
        <v/>
      </c>
      <c r="Z43" s="60" t="str">
        <f ca="1">IF(OR($A43="",Z$6=""),"",IF($AB43="غادر","–",IF(_calc!W43=0,"–",IF(_calc!AS43=0,IF(_calc!DG43&gt;0,"غير مجتازة",IF(AND(_calc!FU43&gt;0,TODAY()&gt;_calc!FU43),"متأخرة","مخططة")),IF(_calc!BO43=0,"منتهية",IF(_calc!CK43=0,"قاربت الانتهاء","مكتملة"))))))</f>
        <v/>
      </c>
      <c r="AA43" s="60" t="str">
        <f ca="1">IF(OR($A43="",AA$6=""),"",IF($AB43="غادر","–",IF(_calc!X43=0,"–",IF(_calc!AT43=0,IF(_calc!DH43&gt;0,"غير مجتازة",IF(AND(_calc!FV43&gt;0,TODAY()&gt;_calc!FV43),"متأخرة","مخططة")),IF(_calc!BP43=0,"منتهية",IF(_calc!CL43=0,"قاربت الانتهاء","مكتملة"))))))</f>
        <v/>
      </c>
      <c r="AB43" t="str">
        <f>IF(الموظفون!$A41="","",الموظفون!$G41&amp;"")</f>
        <v/>
      </c>
    </row>
    <row r="44" spans="1:28" ht="18" customHeight="1" x14ac:dyDescent="0.3">
      <c r="A44" s="31" t="str">
        <f>IF(الموظفون!$A42="","",الموظفون!$A42&amp;"")</f>
        <v/>
      </c>
      <c r="B44" s="32" t="str">
        <f>IF(الموظفون!$A42="","",الموظفون!$B42&amp;"")</f>
        <v/>
      </c>
      <c r="C44" s="31" t="str">
        <f>IF(الموظفون!$A42="","",الموظفون!$C42&amp;"")</f>
        <v/>
      </c>
      <c r="D44" s="31" t="str">
        <f>IF(الموظفون!$A42="","",الموظفون!$D42&amp;"")</f>
        <v/>
      </c>
      <c r="E44" s="35" t="str">
        <f t="shared" si="4"/>
        <v/>
      </c>
      <c r="F44" s="35" t="str">
        <f t="shared" si="5"/>
        <v/>
      </c>
      <c r="G44" s="59" t="str">
        <f t="shared" si="6"/>
        <v/>
      </c>
      <c r="H44" s="60" t="str">
        <f ca="1">IF(OR($A44="",H$6=""),"",IF($AB44="غادر","–",IF(_calc!E44=0,"–",IF(_calc!AA44=0,IF(_calc!CO44&gt;0,"غير مجتازة",IF(AND(_calc!FC44&gt;0,TODAY()&gt;_calc!FC44),"متأخرة","مخططة")),IF(_calc!AW44=0,"منتهية",IF(_calc!BS44=0,"قاربت الانتهاء","مكتملة"))))))</f>
        <v/>
      </c>
      <c r="I44" s="60" t="str">
        <f ca="1">IF(OR($A44="",I$6=""),"",IF($AB44="غادر","–",IF(_calc!F44=0,"–",IF(_calc!AB44=0,IF(_calc!CP44&gt;0,"غير مجتازة",IF(AND(_calc!FD44&gt;0,TODAY()&gt;_calc!FD44),"متأخرة","مخططة")),IF(_calc!AX44=0,"منتهية",IF(_calc!BT44=0,"قاربت الانتهاء","مكتملة"))))))</f>
        <v/>
      </c>
      <c r="J44" s="60" t="str">
        <f ca="1">IF(OR($A44="",J$6=""),"",IF($AB44="غادر","–",IF(_calc!G44=0,"–",IF(_calc!AC44=0,IF(_calc!CQ44&gt;0,"غير مجتازة",IF(AND(_calc!FE44&gt;0,TODAY()&gt;_calc!FE44),"متأخرة","مخططة")),IF(_calc!AY44=0,"منتهية",IF(_calc!BU44=0,"قاربت الانتهاء","مكتملة"))))))</f>
        <v/>
      </c>
      <c r="K44" s="60" t="str">
        <f ca="1">IF(OR($A44="",K$6=""),"",IF($AB44="غادر","–",IF(_calc!H44=0,"–",IF(_calc!AD44=0,IF(_calc!CR44&gt;0,"غير مجتازة",IF(AND(_calc!FF44&gt;0,TODAY()&gt;_calc!FF44),"متأخرة","مخططة")),IF(_calc!AZ44=0,"منتهية",IF(_calc!BV44=0,"قاربت الانتهاء","مكتملة"))))))</f>
        <v/>
      </c>
      <c r="L44" s="60" t="str">
        <f ca="1">IF(OR($A44="",L$6=""),"",IF($AB44="غادر","–",IF(_calc!I44=0,"–",IF(_calc!AE44=0,IF(_calc!CS44&gt;0,"غير مجتازة",IF(AND(_calc!FG44&gt;0,TODAY()&gt;_calc!FG44),"متأخرة","مخططة")),IF(_calc!BA44=0,"منتهية",IF(_calc!BW44=0,"قاربت الانتهاء","مكتملة"))))))</f>
        <v/>
      </c>
      <c r="M44" s="60" t="str">
        <f ca="1">IF(OR($A44="",M$6=""),"",IF($AB44="غادر","–",IF(_calc!J44=0,"–",IF(_calc!AF44=0,IF(_calc!CT44&gt;0,"غير مجتازة",IF(AND(_calc!FH44&gt;0,TODAY()&gt;_calc!FH44),"متأخرة","مخططة")),IF(_calc!BB44=0,"منتهية",IF(_calc!BX44=0,"قاربت الانتهاء","مكتملة"))))))</f>
        <v/>
      </c>
      <c r="N44" s="60" t="str">
        <f ca="1">IF(OR($A44="",N$6=""),"",IF($AB44="غادر","–",IF(_calc!K44=0,"–",IF(_calc!AG44=0,IF(_calc!CU44&gt;0,"غير مجتازة",IF(AND(_calc!FI44&gt;0,TODAY()&gt;_calc!FI44),"متأخرة","مخططة")),IF(_calc!BC44=0,"منتهية",IF(_calc!BY44=0,"قاربت الانتهاء","مكتملة"))))))</f>
        <v/>
      </c>
      <c r="O44" s="60" t="str">
        <f ca="1">IF(OR($A44="",O$6=""),"",IF($AB44="غادر","–",IF(_calc!L44=0,"–",IF(_calc!AH44=0,IF(_calc!CV44&gt;0,"غير مجتازة",IF(AND(_calc!FJ44&gt;0,TODAY()&gt;_calc!FJ44),"متأخرة","مخططة")),IF(_calc!BD44=0,"منتهية",IF(_calc!BZ44=0,"قاربت الانتهاء","مكتملة"))))))</f>
        <v/>
      </c>
      <c r="P44" s="60" t="str">
        <f ca="1">IF(OR($A44="",P$6=""),"",IF($AB44="غادر","–",IF(_calc!M44=0,"–",IF(_calc!AI44=0,IF(_calc!CW44&gt;0,"غير مجتازة",IF(AND(_calc!FK44&gt;0,TODAY()&gt;_calc!FK44),"متأخرة","مخططة")),IF(_calc!BE44=0,"منتهية",IF(_calc!CA44=0,"قاربت الانتهاء","مكتملة"))))))</f>
        <v/>
      </c>
      <c r="Q44" s="60" t="str">
        <f ca="1">IF(OR($A44="",Q$6=""),"",IF($AB44="غادر","–",IF(_calc!N44=0,"–",IF(_calc!AJ44=0,IF(_calc!CX44&gt;0,"غير مجتازة",IF(AND(_calc!FL44&gt;0,TODAY()&gt;_calc!FL44),"متأخرة","مخططة")),IF(_calc!BF44=0,"منتهية",IF(_calc!CB44=0,"قاربت الانتهاء","مكتملة"))))))</f>
        <v/>
      </c>
      <c r="R44" s="60" t="str">
        <f ca="1">IF(OR($A44="",R$6=""),"",IF($AB44="غادر","–",IF(_calc!O44=0,"–",IF(_calc!AK44=0,IF(_calc!CY44&gt;0,"غير مجتازة",IF(AND(_calc!FM44&gt;0,TODAY()&gt;_calc!FM44),"متأخرة","مخططة")),IF(_calc!BG44=0,"منتهية",IF(_calc!CC44=0,"قاربت الانتهاء","مكتملة"))))))</f>
        <v/>
      </c>
      <c r="S44" s="60" t="str">
        <f ca="1">IF(OR($A44="",S$6=""),"",IF($AB44="غادر","–",IF(_calc!P44=0,"–",IF(_calc!AL44=0,IF(_calc!CZ44&gt;0,"غير مجتازة",IF(AND(_calc!FN44&gt;0,TODAY()&gt;_calc!FN44),"متأخرة","مخططة")),IF(_calc!BH44=0,"منتهية",IF(_calc!CD44=0,"قاربت الانتهاء","مكتملة"))))))</f>
        <v/>
      </c>
      <c r="T44" s="60" t="str">
        <f ca="1">IF(OR($A44="",T$6=""),"",IF($AB44="غادر","–",IF(_calc!Q44=0,"–",IF(_calc!AM44=0,IF(_calc!DA44&gt;0,"غير مجتازة",IF(AND(_calc!FO44&gt;0,TODAY()&gt;_calc!FO44),"متأخرة","مخططة")),IF(_calc!BI44=0,"منتهية",IF(_calc!CE44=0,"قاربت الانتهاء","مكتملة"))))))</f>
        <v/>
      </c>
      <c r="U44" s="60" t="str">
        <f ca="1">IF(OR($A44="",U$6=""),"",IF($AB44="غادر","–",IF(_calc!R44=0,"–",IF(_calc!AN44=0,IF(_calc!DB44&gt;0,"غير مجتازة",IF(AND(_calc!FP44&gt;0,TODAY()&gt;_calc!FP44),"متأخرة","مخططة")),IF(_calc!BJ44=0,"منتهية",IF(_calc!CF44=0,"قاربت الانتهاء","مكتملة"))))))</f>
        <v/>
      </c>
      <c r="V44" s="60" t="str">
        <f ca="1">IF(OR($A44="",V$6=""),"",IF($AB44="غادر","–",IF(_calc!S44=0,"–",IF(_calc!AO44=0,IF(_calc!DC44&gt;0,"غير مجتازة",IF(AND(_calc!FQ44&gt;0,TODAY()&gt;_calc!FQ44),"متأخرة","مخططة")),IF(_calc!BK44=0,"منتهية",IF(_calc!CG44=0,"قاربت الانتهاء","مكتملة"))))))</f>
        <v/>
      </c>
      <c r="W44" s="60" t="str">
        <f ca="1">IF(OR($A44="",W$6=""),"",IF($AB44="غادر","–",IF(_calc!T44=0,"–",IF(_calc!AP44=0,IF(_calc!DD44&gt;0,"غير مجتازة",IF(AND(_calc!FR44&gt;0,TODAY()&gt;_calc!FR44),"متأخرة","مخططة")),IF(_calc!BL44=0,"منتهية",IF(_calc!CH44=0,"قاربت الانتهاء","مكتملة"))))))</f>
        <v/>
      </c>
      <c r="X44" s="60" t="str">
        <f ca="1">IF(OR($A44="",X$6=""),"",IF($AB44="غادر","–",IF(_calc!U44=0,"–",IF(_calc!AQ44=0,IF(_calc!DE44&gt;0,"غير مجتازة",IF(AND(_calc!FS44&gt;0,TODAY()&gt;_calc!FS44),"متأخرة","مخططة")),IF(_calc!BM44=0,"منتهية",IF(_calc!CI44=0,"قاربت الانتهاء","مكتملة"))))))</f>
        <v/>
      </c>
      <c r="Y44" s="60" t="str">
        <f ca="1">IF(OR($A44="",Y$6=""),"",IF($AB44="غادر","–",IF(_calc!V44=0,"–",IF(_calc!AR44=0,IF(_calc!DF44&gt;0,"غير مجتازة",IF(AND(_calc!FT44&gt;0,TODAY()&gt;_calc!FT44),"متأخرة","مخططة")),IF(_calc!BN44=0,"منتهية",IF(_calc!CJ44=0,"قاربت الانتهاء","مكتملة"))))))</f>
        <v/>
      </c>
      <c r="Z44" s="60" t="str">
        <f ca="1">IF(OR($A44="",Z$6=""),"",IF($AB44="غادر","–",IF(_calc!W44=0,"–",IF(_calc!AS44=0,IF(_calc!DG44&gt;0,"غير مجتازة",IF(AND(_calc!FU44&gt;0,TODAY()&gt;_calc!FU44),"متأخرة","مخططة")),IF(_calc!BO44=0,"منتهية",IF(_calc!CK44=0,"قاربت الانتهاء","مكتملة"))))))</f>
        <v/>
      </c>
      <c r="AA44" s="60" t="str">
        <f ca="1">IF(OR($A44="",AA$6=""),"",IF($AB44="غادر","–",IF(_calc!X44=0,"–",IF(_calc!AT44=0,IF(_calc!DH44&gt;0,"غير مجتازة",IF(AND(_calc!FV44&gt;0,TODAY()&gt;_calc!FV44),"متأخرة","مخططة")),IF(_calc!BP44=0,"منتهية",IF(_calc!CL44=0,"قاربت الانتهاء","مكتملة"))))))</f>
        <v/>
      </c>
      <c r="AB44" t="str">
        <f>IF(الموظفون!$A42="","",الموظفون!$G42&amp;"")</f>
        <v/>
      </c>
    </row>
    <row r="45" spans="1:28" ht="18" customHeight="1" x14ac:dyDescent="0.3">
      <c r="A45" s="31" t="str">
        <f>IF(الموظفون!$A43="","",الموظفون!$A43&amp;"")</f>
        <v/>
      </c>
      <c r="B45" s="32" t="str">
        <f>IF(الموظفون!$A43="","",الموظفون!$B43&amp;"")</f>
        <v/>
      </c>
      <c r="C45" s="31" t="str">
        <f>IF(الموظفون!$A43="","",الموظفون!$C43&amp;"")</f>
        <v/>
      </c>
      <c r="D45" s="31" t="str">
        <f>IF(الموظفون!$A43="","",الموظفون!$D43&amp;"")</f>
        <v/>
      </c>
      <c r="E45" s="35" t="str">
        <f t="shared" si="4"/>
        <v/>
      </c>
      <c r="F45" s="35" t="str">
        <f t="shared" si="5"/>
        <v/>
      </c>
      <c r="G45" s="59" t="str">
        <f t="shared" si="6"/>
        <v/>
      </c>
      <c r="H45" s="60" t="str">
        <f ca="1">IF(OR($A45="",H$6=""),"",IF($AB45="غادر","–",IF(_calc!E45=0,"–",IF(_calc!AA45=0,IF(_calc!CO45&gt;0,"غير مجتازة",IF(AND(_calc!FC45&gt;0,TODAY()&gt;_calc!FC45),"متأخرة","مخططة")),IF(_calc!AW45=0,"منتهية",IF(_calc!BS45=0,"قاربت الانتهاء","مكتملة"))))))</f>
        <v/>
      </c>
      <c r="I45" s="60" t="str">
        <f ca="1">IF(OR($A45="",I$6=""),"",IF($AB45="غادر","–",IF(_calc!F45=0,"–",IF(_calc!AB45=0,IF(_calc!CP45&gt;0,"غير مجتازة",IF(AND(_calc!FD45&gt;0,TODAY()&gt;_calc!FD45),"متأخرة","مخططة")),IF(_calc!AX45=0,"منتهية",IF(_calc!BT45=0,"قاربت الانتهاء","مكتملة"))))))</f>
        <v/>
      </c>
      <c r="J45" s="60" t="str">
        <f ca="1">IF(OR($A45="",J$6=""),"",IF($AB45="غادر","–",IF(_calc!G45=0,"–",IF(_calc!AC45=0,IF(_calc!CQ45&gt;0,"غير مجتازة",IF(AND(_calc!FE45&gt;0,TODAY()&gt;_calc!FE45),"متأخرة","مخططة")),IF(_calc!AY45=0,"منتهية",IF(_calc!BU45=0,"قاربت الانتهاء","مكتملة"))))))</f>
        <v/>
      </c>
      <c r="K45" s="60" t="str">
        <f ca="1">IF(OR($A45="",K$6=""),"",IF($AB45="غادر","–",IF(_calc!H45=0,"–",IF(_calc!AD45=0,IF(_calc!CR45&gt;0,"غير مجتازة",IF(AND(_calc!FF45&gt;0,TODAY()&gt;_calc!FF45),"متأخرة","مخططة")),IF(_calc!AZ45=0,"منتهية",IF(_calc!BV45=0,"قاربت الانتهاء","مكتملة"))))))</f>
        <v/>
      </c>
      <c r="L45" s="60" t="str">
        <f ca="1">IF(OR($A45="",L$6=""),"",IF($AB45="غادر","–",IF(_calc!I45=0,"–",IF(_calc!AE45=0,IF(_calc!CS45&gt;0,"غير مجتازة",IF(AND(_calc!FG45&gt;0,TODAY()&gt;_calc!FG45),"متأخرة","مخططة")),IF(_calc!BA45=0,"منتهية",IF(_calc!BW45=0,"قاربت الانتهاء","مكتملة"))))))</f>
        <v/>
      </c>
      <c r="M45" s="60" t="str">
        <f ca="1">IF(OR($A45="",M$6=""),"",IF($AB45="غادر","–",IF(_calc!J45=0,"–",IF(_calc!AF45=0,IF(_calc!CT45&gt;0,"غير مجتازة",IF(AND(_calc!FH45&gt;0,TODAY()&gt;_calc!FH45),"متأخرة","مخططة")),IF(_calc!BB45=0,"منتهية",IF(_calc!BX45=0,"قاربت الانتهاء","مكتملة"))))))</f>
        <v/>
      </c>
      <c r="N45" s="60" t="str">
        <f ca="1">IF(OR($A45="",N$6=""),"",IF($AB45="غادر","–",IF(_calc!K45=0,"–",IF(_calc!AG45=0,IF(_calc!CU45&gt;0,"غير مجتازة",IF(AND(_calc!FI45&gt;0,TODAY()&gt;_calc!FI45),"متأخرة","مخططة")),IF(_calc!BC45=0,"منتهية",IF(_calc!BY45=0,"قاربت الانتهاء","مكتملة"))))))</f>
        <v/>
      </c>
      <c r="O45" s="60" t="str">
        <f ca="1">IF(OR($A45="",O$6=""),"",IF($AB45="غادر","–",IF(_calc!L45=0,"–",IF(_calc!AH45=0,IF(_calc!CV45&gt;0,"غير مجتازة",IF(AND(_calc!FJ45&gt;0,TODAY()&gt;_calc!FJ45),"متأخرة","مخططة")),IF(_calc!BD45=0,"منتهية",IF(_calc!BZ45=0,"قاربت الانتهاء","مكتملة"))))))</f>
        <v/>
      </c>
      <c r="P45" s="60" t="str">
        <f ca="1">IF(OR($A45="",P$6=""),"",IF($AB45="غادر","–",IF(_calc!M45=0,"–",IF(_calc!AI45=0,IF(_calc!CW45&gt;0,"غير مجتازة",IF(AND(_calc!FK45&gt;0,TODAY()&gt;_calc!FK45),"متأخرة","مخططة")),IF(_calc!BE45=0,"منتهية",IF(_calc!CA45=0,"قاربت الانتهاء","مكتملة"))))))</f>
        <v/>
      </c>
      <c r="Q45" s="60" t="str">
        <f ca="1">IF(OR($A45="",Q$6=""),"",IF($AB45="غادر","–",IF(_calc!N45=0,"–",IF(_calc!AJ45=0,IF(_calc!CX45&gt;0,"غير مجتازة",IF(AND(_calc!FL45&gt;0,TODAY()&gt;_calc!FL45),"متأخرة","مخططة")),IF(_calc!BF45=0,"منتهية",IF(_calc!CB45=0,"قاربت الانتهاء","مكتملة"))))))</f>
        <v/>
      </c>
      <c r="R45" s="60" t="str">
        <f ca="1">IF(OR($A45="",R$6=""),"",IF($AB45="غادر","–",IF(_calc!O45=0,"–",IF(_calc!AK45=0,IF(_calc!CY45&gt;0,"غير مجتازة",IF(AND(_calc!FM45&gt;0,TODAY()&gt;_calc!FM45),"متأخرة","مخططة")),IF(_calc!BG45=0,"منتهية",IF(_calc!CC45=0,"قاربت الانتهاء","مكتملة"))))))</f>
        <v/>
      </c>
      <c r="S45" s="60" t="str">
        <f ca="1">IF(OR($A45="",S$6=""),"",IF($AB45="غادر","–",IF(_calc!P45=0,"–",IF(_calc!AL45=0,IF(_calc!CZ45&gt;0,"غير مجتازة",IF(AND(_calc!FN45&gt;0,TODAY()&gt;_calc!FN45),"متأخرة","مخططة")),IF(_calc!BH45=0,"منتهية",IF(_calc!CD45=0,"قاربت الانتهاء","مكتملة"))))))</f>
        <v/>
      </c>
      <c r="T45" s="60" t="str">
        <f ca="1">IF(OR($A45="",T$6=""),"",IF($AB45="غادر","–",IF(_calc!Q45=0,"–",IF(_calc!AM45=0,IF(_calc!DA45&gt;0,"غير مجتازة",IF(AND(_calc!FO45&gt;0,TODAY()&gt;_calc!FO45),"متأخرة","مخططة")),IF(_calc!BI45=0,"منتهية",IF(_calc!CE45=0,"قاربت الانتهاء","مكتملة"))))))</f>
        <v/>
      </c>
      <c r="U45" s="60" t="str">
        <f ca="1">IF(OR($A45="",U$6=""),"",IF($AB45="غادر","–",IF(_calc!R45=0,"–",IF(_calc!AN45=0,IF(_calc!DB45&gt;0,"غير مجتازة",IF(AND(_calc!FP45&gt;0,TODAY()&gt;_calc!FP45),"متأخرة","مخططة")),IF(_calc!BJ45=0,"منتهية",IF(_calc!CF45=0,"قاربت الانتهاء","مكتملة"))))))</f>
        <v/>
      </c>
      <c r="V45" s="60" t="str">
        <f ca="1">IF(OR($A45="",V$6=""),"",IF($AB45="غادر","–",IF(_calc!S45=0,"–",IF(_calc!AO45=0,IF(_calc!DC45&gt;0,"غير مجتازة",IF(AND(_calc!FQ45&gt;0,TODAY()&gt;_calc!FQ45),"متأخرة","مخططة")),IF(_calc!BK45=0,"منتهية",IF(_calc!CG45=0,"قاربت الانتهاء","مكتملة"))))))</f>
        <v/>
      </c>
      <c r="W45" s="60" t="str">
        <f ca="1">IF(OR($A45="",W$6=""),"",IF($AB45="غادر","–",IF(_calc!T45=0,"–",IF(_calc!AP45=0,IF(_calc!DD45&gt;0,"غير مجتازة",IF(AND(_calc!FR45&gt;0,TODAY()&gt;_calc!FR45),"متأخرة","مخططة")),IF(_calc!BL45=0,"منتهية",IF(_calc!CH45=0,"قاربت الانتهاء","مكتملة"))))))</f>
        <v/>
      </c>
      <c r="X45" s="60" t="str">
        <f ca="1">IF(OR($A45="",X$6=""),"",IF($AB45="غادر","–",IF(_calc!U45=0,"–",IF(_calc!AQ45=0,IF(_calc!DE45&gt;0,"غير مجتازة",IF(AND(_calc!FS45&gt;0,TODAY()&gt;_calc!FS45),"متأخرة","مخططة")),IF(_calc!BM45=0,"منتهية",IF(_calc!CI45=0,"قاربت الانتهاء","مكتملة"))))))</f>
        <v/>
      </c>
      <c r="Y45" s="60" t="str">
        <f ca="1">IF(OR($A45="",Y$6=""),"",IF($AB45="غادر","–",IF(_calc!V45=0,"–",IF(_calc!AR45=0,IF(_calc!DF45&gt;0,"غير مجتازة",IF(AND(_calc!FT45&gt;0,TODAY()&gt;_calc!FT45),"متأخرة","مخططة")),IF(_calc!BN45=0,"منتهية",IF(_calc!CJ45=0,"قاربت الانتهاء","مكتملة"))))))</f>
        <v/>
      </c>
      <c r="Z45" s="60" t="str">
        <f ca="1">IF(OR($A45="",Z$6=""),"",IF($AB45="غادر","–",IF(_calc!W45=0,"–",IF(_calc!AS45=0,IF(_calc!DG45&gt;0,"غير مجتازة",IF(AND(_calc!FU45&gt;0,TODAY()&gt;_calc!FU45),"متأخرة","مخططة")),IF(_calc!BO45=0,"منتهية",IF(_calc!CK45=0,"قاربت الانتهاء","مكتملة"))))))</f>
        <v/>
      </c>
      <c r="AA45" s="60" t="str">
        <f ca="1">IF(OR($A45="",AA$6=""),"",IF($AB45="غادر","–",IF(_calc!X45=0,"–",IF(_calc!AT45=0,IF(_calc!DH45&gt;0,"غير مجتازة",IF(AND(_calc!FV45&gt;0,TODAY()&gt;_calc!FV45),"متأخرة","مخططة")),IF(_calc!BP45=0,"منتهية",IF(_calc!CL45=0,"قاربت الانتهاء","مكتملة"))))))</f>
        <v/>
      </c>
      <c r="AB45" t="str">
        <f>IF(الموظفون!$A43="","",الموظفون!$G43&amp;"")</f>
        <v/>
      </c>
    </row>
    <row r="46" spans="1:28" ht="18" customHeight="1" x14ac:dyDescent="0.3">
      <c r="A46" s="31" t="str">
        <f>IF(الموظفون!$A44="","",الموظفون!$A44&amp;"")</f>
        <v/>
      </c>
      <c r="B46" s="32" t="str">
        <f>IF(الموظفون!$A44="","",الموظفون!$B44&amp;"")</f>
        <v/>
      </c>
      <c r="C46" s="31" t="str">
        <f>IF(الموظفون!$A44="","",الموظفون!$C44&amp;"")</f>
        <v/>
      </c>
      <c r="D46" s="31" t="str">
        <f>IF(الموظفون!$A44="","",الموظفون!$D44&amp;"")</f>
        <v/>
      </c>
      <c r="E46" s="35" t="str">
        <f t="shared" si="4"/>
        <v/>
      </c>
      <c r="F46" s="35" t="str">
        <f t="shared" si="5"/>
        <v/>
      </c>
      <c r="G46" s="59" t="str">
        <f t="shared" si="6"/>
        <v/>
      </c>
      <c r="H46" s="60" t="str">
        <f ca="1">IF(OR($A46="",H$6=""),"",IF($AB46="غادر","–",IF(_calc!E46=0,"–",IF(_calc!AA46=0,IF(_calc!CO46&gt;0,"غير مجتازة",IF(AND(_calc!FC46&gt;0,TODAY()&gt;_calc!FC46),"متأخرة","مخططة")),IF(_calc!AW46=0,"منتهية",IF(_calc!BS46=0,"قاربت الانتهاء","مكتملة"))))))</f>
        <v/>
      </c>
      <c r="I46" s="60" t="str">
        <f ca="1">IF(OR($A46="",I$6=""),"",IF($AB46="غادر","–",IF(_calc!F46=0,"–",IF(_calc!AB46=0,IF(_calc!CP46&gt;0,"غير مجتازة",IF(AND(_calc!FD46&gt;0,TODAY()&gt;_calc!FD46),"متأخرة","مخططة")),IF(_calc!AX46=0,"منتهية",IF(_calc!BT46=0,"قاربت الانتهاء","مكتملة"))))))</f>
        <v/>
      </c>
      <c r="J46" s="60" t="str">
        <f ca="1">IF(OR($A46="",J$6=""),"",IF($AB46="غادر","–",IF(_calc!G46=0,"–",IF(_calc!AC46=0,IF(_calc!CQ46&gt;0,"غير مجتازة",IF(AND(_calc!FE46&gt;0,TODAY()&gt;_calc!FE46),"متأخرة","مخططة")),IF(_calc!AY46=0,"منتهية",IF(_calc!BU46=0,"قاربت الانتهاء","مكتملة"))))))</f>
        <v/>
      </c>
      <c r="K46" s="60" t="str">
        <f ca="1">IF(OR($A46="",K$6=""),"",IF($AB46="غادر","–",IF(_calc!H46=0,"–",IF(_calc!AD46=0,IF(_calc!CR46&gt;0,"غير مجتازة",IF(AND(_calc!FF46&gt;0,TODAY()&gt;_calc!FF46),"متأخرة","مخططة")),IF(_calc!AZ46=0,"منتهية",IF(_calc!BV46=0,"قاربت الانتهاء","مكتملة"))))))</f>
        <v/>
      </c>
      <c r="L46" s="60" t="str">
        <f ca="1">IF(OR($A46="",L$6=""),"",IF($AB46="غادر","–",IF(_calc!I46=0,"–",IF(_calc!AE46=0,IF(_calc!CS46&gt;0,"غير مجتازة",IF(AND(_calc!FG46&gt;0,TODAY()&gt;_calc!FG46),"متأخرة","مخططة")),IF(_calc!BA46=0,"منتهية",IF(_calc!BW46=0,"قاربت الانتهاء","مكتملة"))))))</f>
        <v/>
      </c>
      <c r="M46" s="60" t="str">
        <f ca="1">IF(OR($A46="",M$6=""),"",IF($AB46="غادر","–",IF(_calc!J46=0,"–",IF(_calc!AF46=0,IF(_calc!CT46&gt;0,"غير مجتازة",IF(AND(_calc!FH46&gt;0,TODAY()&gt;_calc!FH46),"متأخرة","مخططة")),IF(_calc!BB46=0,"منتهية",IF(_calc!BX46=0,"قاربت الانتهاء","مكتملة"))))))</f>
        <v/>
      </c>
      <c r="N46" s="60" t="str">
        <f ca="1">IF(OR($A46="",N$6=""),"",IF($AB46="غادر","–",IF(_calc!K46=0,"–",IF(_calc!AG46=0,IF(_calc!CU46&gt;0,"غير مجتازة",IF(AND(_calc!FI46&gt;0,TODAY()&gt;_calc!FI46),"متأخرة","مخططة")),IF(_calc!BC46=0,"منتهية",IF(_calc!BY46=0,"قاربت الانتهاء","مكتملة"))))))</f>
        <v/>
      </c>
      <c r="O46" s="60" t="str">
        <f ca="1">IF(OR($A46="",O$6=""),"",IF($AB46="غادر","–",IF(_calc!L46=0,"–",IF(_calc!AH46=0,IF(_calc!CV46&gt;0,"غير مجتازة",IF(AND(_calc!FJ46&gt;0,TODAY()&gt;_calc!FJ46),"متأخرة","مخططة")),IF(_calc!BD46=0,"منتهية",IF(_calc!BZ46=0,"قاربت الانتهاء","مكتملة"))))))</f>
        <v/>
      </c>
      <c r="P46" s="60" t="str">
        <f ca="1">IF(OR($A46="",P$6=""),"",IF($AB46="غادر","–",IF(_calc!M46=0,"–",IF(_calc!AI46=0,IF(_calc!CW46&gt;0,"غير مجتازة",IF(AND(_calc!FK46&gt;0,TODAY()&gt;_calc!FK46),"متأخرة","مخططة")),IF(_calc!BE46=0,"منتهية",IF(_calc!CA46=0,"قاربت الانتهاء","مكتملة"))))))</f>
        <v/>
      </c>
      <c r="Q46" s="60" t="str">
        <f ca="1">IF(OR($A46="",Q$6=""),"",IF($AB46="غادر","–",IF(_calc!N46=0,"–",IF(_calc!AJ46=0,IF(_calc!CX46&gt;0,"غير مجتازة",IF(AND(_calc!FL46&gt;0,TODAY()&gt;_calc!FL46),"متأخرة","مخططة")),IF(_calc!BF46=0,"منتهية",IF(_calc!CB46=0,"قاربت الانتهاء","مكتملة"))))))</f>
        <v/>
      </c>
      <c r="R46" s="60" t="str">
        <f ca="1">IF(OR($A46="",R$6=""),"",IF($AB46="غادر","–",IF(_calc!O46=0,"–",IF(_calc!AK46=0,IF(_calc!CY46&gt;0,"غير مجتازة",IF(AND(_calc!FM46&gt;0,TODAY()&gt;_calc!FM46),"متأخرة","مخططة")),IF(_calc!BG46=0,"منتهية",IF(_calc!CC46=0,"قاربت الانتهاء","مكتملة"))))))</f>
        <v/>
      </c>
      <c r="S46" s="60" t="str">
        <f ca="1">IF(OR($A46="",S$6=""),"",IF($AB46="غادر","–",IF(_calc!P46=0,"–",IF(_calc!AL46=0,IF(_calc!CZ46&gt;0,"غير مجتازة",IF(AND(_calc!FN46&gt;0,TODAY()&gt;_calc!FN46),"متأخرة","مخططة")),IF(_calc!BH46=0,"منتهية",IF(_calc!CD46=0,"قاربت الانتهاء","مكتملة"))))))</f>
        <v/>
      </c>
      <c r="T46" s="60" t="str">
        <f ca="1">IF(OR($A46="",T$6=""),"",IF($AB46="غادر","–",IF(_calc!Q46=0,"–",IF(_calc!AM46=0,IF(_calc!DA46&gt;0,"غير مجتازة",IF(AND(_calc!FO46&gt;0,TODAY()&gt;_calc!FO46),"متأخرة","مخططة")),IF(_calc!BI46=0,"منتهية",IF(_calc!CE46=0,"قاربت الانتهاء","مكتملة"))))))</f>
        <v/>
      </c>
      <c r="U46" s="60" t="str">
        <f ca="1">IF(OR($A46="",U$6=""),"",IF($AB46="غادر","–",IF(_calc!R46=0,"–",IF(_calc!AN46=0,IF(_calc!DB46&gt;0,"غير مجتازة",IF(AND(_calc!FP46&gt;0,TODAY()&gt;_calc!FP46),"متأخرة","مخططة")),IF(_calc!BJ46=0,"منتهية",IF(_calc!CF46=0,"قاربت الانتهاء","مكتملة"))))))</f>
        <v/>
      </c>
      <c r="V46" s="60" t="str">
        <f ca="1">IF(OR($A46="",V$6=""),"",IF($AB46="غادر","–",IF(_calc!S46=0,"–",IF(_calc!AO46=0,IF(_calc!DC46&gt;0,"غير مجتازة",IF(AND(_calc!FQ46&gt;0,TODAY()&gt;_calc!FQ46),"متأخرة","مخططة")),IF(_calc!BK46=0,"منتهية",IF(_calc!CG46=0,"قاربت الانتهاء","مكتملة"))))))</f>
        <v/>
      </c>
      <c r="W46" s="60" t="str">
        <f ca="1">IF(OR($A46="",W$6=""),"",IF($AB46="غادر","–",IF(_calc!T46=0,"–",IF(_calc!AP46=0,IF(_calc!DD46&gt;0,"غير مجتازة",IF(AND(_calc!FR46&gt;0,TODAY()&gt;_calc!FR46),"متأخرة","مخططة")),IF(_calc!BL46=0,"منتهية",IF(_calc!CH46=0,"قاربت الانتهاء","مكتملة"))))))</f>
        <v/>
      </c>
      <c r="X46" s="60" t="str">
        <f ca="1">IF(OR($A46="",X$6=""),"",IF($AB46="غادر","–",IF(_calc!U46=0,"–",IF(_calc!AQ46=0,IF(_calc!DE46&gt;0,"غير مجتازة",IF(AND(_calc!FS46&gt;0,TODAY()&gt;_calc!FS46),"متأخرة","مخططة")),IF(_calc!BM46=0,"منتهية",IF(_calc!CI46=0,"قاربت الانتهاء","مكتملة"))))))</f>
        <v/>
      </c>
      <c r="Y46" s="60" t="str">
        <f ca="1">IF(OR($A46="",Y$6=""),"",IF($AB46="غادر","–",IF(_calc!V46=0,"–",IF(_calc!AR46=0,IF(_calc!DF46&gt;0,"غير مجتازة",IF(AND(_calc!FT46&gt;0,TODAY()&gt;_calc!FT46),"متأخرة","مخططة")),IF(_calc!BN46=0,"منتهية",IF(_calc!CJ46=0,"قاربت الانتهاء","مكتملة"))))))</f>
        <v/>
      </c>
      <c r="Z46" s="60" t="str">
        <f ca="1">IF(OR($A46="",Z$6=""),"",IF($AB46="غادر","–",IF(_calc!W46=0,"–",IF(_calc!AS46=0,IF(_calc!DG46&gt;0,"غير مجتازة",IF(AND(_calc!FU46&gt;0,TODAY()&gt;_calc!FU46),"متأخرة","مخططة")),IF(_calc!BO46=0,"منتهية",IF(_calc!CK46=0,"قاربت الانتهاء","مكتملة"))))))</f>
        <v/>
      </c>
      <c r="AA46" s="60" t="str">
        <f ca="1">IF(OR($A46="",AA$6=""),"",IF($AB46="غادر","–",IF(_calc!X46=0,"–",IF(_calc!AT46=0,IF(_calc!DH46&gt;0,"غير مجتازة",IF(AND(_calc!FV46&gt;0,TODAY()&gt;_calc!FV46),"متأخرة","مخططة")),IF(_calc!BP46=0,"منتهية",IF(_calc!CL46=0,"قاربت الانتهاء","مكتملة"))))))</f>
        <v/>
      </c>
      <c r="AB46" t="str">
        <f>IF(الموظفون!$A44="","",الموظفون!$G44&amp;"")</f>
        <v/>
      </c>
    </row>
    <row r="47" spans="1:28" ht="18" customHeight="1" x14ac:dyDescent="0.3">
      <c r="A47" s="31" t="str">
        <f>IF(الموظفون!$A45="","",الموظفون!$A45&amp;"")</f>
        <v/>
      </c>
      <c r="B47" s="32" t="str">
        <f>IF(الموظفون!$A45="","",الموظفون!$B45&amp;"")</f>
        <v/>
      </c>
      <c r="C47" s="31" t="str">
        <f>IF(الموظفون!$A45="","",الموظفون!$C45&amp;"")</f>
        <v/>
      </c>
      <c r="D47" s="31" t="str">
        <f>IF(الموظفون!$A45="","",الموظفون!$D45&amp;"")</f>
        <v/>
      </c>
      <c r="E47" s="35" t="str">
        <f t="shared" si="4"/>
        <v/>
      </c>
      <c r="F47" s="35" t="str">
        <f t="shared" si="5"/>
        <v/>
      </c>
      <c r="G47" s="59" t="str">
        <f t="shared" si="6"/>
        <v/>
      </c>
      <c r="H47" s="60" t="str">
        <f ca="1">IF(OR($A47="",H$6=""),"",IF($AB47="غادر","–",IF(_calc!E47=0,"–",IF(_calc!AA47=0,IF(_calc!CO47&gt;0,"غير مجتازة",IF(AND(_calc!FC47&gt;0,TODAY()&gt;_calc!FC47),"متأخرة","مخططة")),IF(_calc!AW47=0,"منتهية",IF(_calc!BS47=0,"قاربت الانتهاء","مكتملة"))))))</f>
        <v/>
      </c>
      <c r="I47" s="60" t="str">
        <f ca="1">IF(OR($A47="",I$6=""),"",IF($AB47="غادر","–",IF(_calc!F47=0,"–",IF(_calc!AB47=0,IF(_calc!CP47&gt;0,"غير مجتازة",IF(AND(_calc!FD47&gt;0,TODAY()&gt;_calc!FD47),"متأخرة","مخططة")),IF(_calc!AX47=0,"منتهية",IF(_calc!BT47=0,"قاربت الانتهاء","مكتملة"))))))</f>
        <v/>
      </c>
      <c r="J47" s="60" t="str">
        <f ca="1">IF(OR($A47="",J$6=""),"",IF($AB47="غادر","–",IF(_calc!G47=0,"–",IF(_calc!AC47=0,IF(_calc!CQ47&gt;0,"غير مجتازة",IF(AND(_calc!FE47&gt;0,TODAY()&gt;_calc!FE47),"متأخرة","مخططة")),IF(_calc!AY47=0,"منتهية",IF(_calc!BU47=0,"قاربت الانتهاء","مكتملة"))))))</f>
        <v/>
      </c>
      <c r="K47" s="60" t="str">
        <f ca="1">IF(OR($A47="",K$6=""),"",IF($AB47="غادر","–",IF(_calc!H47=0,"–",IF(_calc!AD47=0,IF(_calc!CR47&gt;0,"غير مجتازة",IF(AND(_calc!FF47&gt;0,TODAY()&gt;_calc!FF47),"متأخرة","مخططة")),IF(_calc!AZ47=0,"منتهية",IF(_calc!BV47=0,"قاربت الانتهاء","مكتملة"))))))</f>
        <v/>
      </c>
      <c r="L47" s="60" t="str">
        <f ca="1">IF(OR($A47="",L$6=""),"",IF($AB47="غادر","–",IF(_calc!I47=0,"–",IF(_calc!AE47=0,IF(_calc!CS47&gt;0,"غير مجتازة",IF(AND(_calc!FG47&gt;0,TODAY()&gt;_calc!FG47),"متأخرة","مخططة")),IF(_calc!BA47=0,"منتهية",IF(_calc!BW47=0,"قاربت الانتهاء","مكتملة"))))))</f>
        <v/>
      </c>
      <c r="M47" s="60" t="str">
        <f ca="1">IF(OR($A47="",M$6=""),"",IF($AB47="غادر","–",IF(_calc!J47=0,"–",IF(_calc!AF47=0,IF(_calc!CT47&gt;0,"غير مجتازة",IF(AND(_calc!FH47&gt;0,TODAY()&gt;_calc!FH47),"متأخرة","مخططة")),IF(_calc!BB47=0,"منتهية",IF(_calc!BX47=0,"قاربت الانتهاء","مكتملة"))))))</f>
        <v/>
      </c>
      <c r="N47" s="60" t="str">
        <f ca="1">IF(OR($A47="",N$6=""),"",IF($AB47="غادر","–",IF(_calc!K47=0,"–",IF(_calc!AG47=0,IF(_calc!CU47&gt;0,"غير مجتازة",IF(AND(_calc!FI47&gt;0,TODAY()&gt;_calc!FI47),"متأخرة","مخططة")),IF(_calc!BC47=0,"منتهية",IF(_calc!BY47=0,"قاربت الانتهاء","مكتملة"))))))</f>
        <v/>
      </c>
      <c r="O47" s="60" t="str">
        <f ca="1">IF(OR($A47="",O$6=""),"",IF($AB47="غادر","–",IF(_calc!L47=0,"–",IF(_calc!AH47=0,IF(_calc!CV47&gt;0,"غير مجتازة",IF(AND(_calc!FJ47&gt;0,TODAY()&gt;_calc!FJ47),"متأخرة","مخططة")),IF(_calc!BD47=0,"منتهية",IF(_calc!BZ47=0,"قاربت الانتهاء","مكتملة"))))))</f>
        <v/>
      </c>
      <c r="P47" s="60" t="str">
        <f ca="1">IF(OR($A47="",P$6=""),"",IF($AB47="غادر","–",IF(_calc!M47=0,"–",IF(_calc!AI47=0,IF(_calc!CW47&gt;0,"غير مجتازة",IF(AND(_calc!FK47&gt;0,TODAY()&gt;_calc!FK47),"متأخرة","مخططة")),IF(_calc!BE47=0,"منتهية",IF(_calc!CA47=0,"قاربت الانتهاء","مكتملة"))))))</f>
        <v/>
      </c>
      <c r="Q47" s="60" t="str">
        <f ca="1">IF(OR($A47="",Q$6=""),"",IF($AB47="غادر","–",IF(_calc!N47=0,"–",IF(_calc!AJ47=0,IF(_calc!CX47&gt;0,"غير مجتازة",IF(AND(_calc!FL47&gt;0,TODAY()&gt;_calc!FL47),"متأخرة","مخططة")),IF(_calc!BF47=0,"منتهية",IF(_calc!CB47=0,"قاربت الانتهاء","مكتملة"))))))</f>
        <v/>
      </c>
      <c r="R47" s="60" t="str">
        <f ca="1">IF(OR($A47="",R$6=""),"",IF($AB47="غادر","–",IF(_calc!O47=0,"–",IF(_calc!AK47=0,IF(_calc!CY47&gt;0,"غير مجتازة",IF(AND(_calc!FM47&gt;0,TODAY()&gt;_calc!FM47),"متأخرة","مخططة")),IF(_calc!BG47=0,"منتهية",IF(_calc!CC47=0,"قاربت الانتهاء","مكتملة"))))))</f>
        <v/>
      </c>
      <c r="S47" s="60" t="str">
        <f ca="1">IF(OR($A47="",S$6=""),"",IF($AB47="غادر","–",IF(_calc!P47=0,"–",IF(_calc!AL47=0,IF(_calc!CZ47&gt;0,"غير مجتازة",IF(AND(_calc!FN47&gt;0,TODAY()&gt;_calc!FN47),"متأخرة","مخططة")),IF(_calc!BH47=0,"منتهية",IF(_calc!CD47=0,"قاربت الانتهاء","مكتملة"))))))</f>
        <v/>
      </c>
      <c r="T47" s="60" t="str">
        <f ca="1">IF(OR($A47="",T$6=""),"",IF($AB47="غادر","–",IF(_calc!Q47=0,"–",IF(_calc!AM47=0,IF(_calc!DA47&gt;0,"غير مجتازة",IF(AND(_calc!FO47&gt;0,TODAY()&gt;_calc!FO47),"متأخرة","مخططة")),IF(_calc!BI47=0,"منتهية",IF(_calc!CE47=0,"قاربت الانتهاء","مكتملة"))))))</f>
        <v/>
      </c>
      <c r="U47" s="60" t="str">
        <f ca="1">IF(OR($A47="",U$6=""),"",IF($AB47="غادر","–",IF(_calc!R47=0,"–",IF(_calc!AN47=0,IF(_calc!DB47&gt;0,"غير مجتازة",IF(AND(_calc!FP47&gt;0,TODAY()&gt;_calc!FP47),"متأخرة","مخططة")),IF(_calc!BJ47=0,"منتهية",IF(_calc!CF47=0,"قاربت الانتهاء","مكتملة"))))))</f>
        <v/>
      </c>
      <c r="V47" s="60" t="str">
        <f ca="1">IF(OR($A47="",V$6=""),"",IF($AB47="غادر","–",IF(_calc!S47=0,"–",IF(_calc!AO47=0,IF(_calc!DC47&gt;0,"غير مجتازة",IF(AND(_calc!FQ47&gt;0,TODAY()&gt;_calc!FQ47),"متأخرة","مخططة")),IF(_calc!BK47=0,"منتهية",IF(_calc!CG47=0,"قاربت الانتهاء","مكتملة"))))))</f>
        <v/>
      </c>
      <c r="W47" s="60" t="str">
        <f ca="1">IF(OR($A47="",W$6=""),"",IF($AB47="غادر","–",IF(_calc!T47=0,"–",IF(_calc!AP47=0,IF(_calc!DD47&gt;0,"غير مجتازة",IF(AND(_calc!FR47&gt;0,TODAY()&gt;_calc!FR47),"متأخرة","مخططة")),IF(_calc!BL47=0,"منتهية",IF(_calc!CH47=0,"قاربت الانتهاء","مكتملة"))))))</f>
        <v/>
      </c>
      <c r="X47" s="60" t="str">
        <f ca="1">IF(OR($A47="",X$6=""),"",IF($AB47="غادر","–",IF(_calc!U47=0,"–",IF(_calc!AQ47=0,IF(_calc!DE47&gt;0,"غير مجتازة",IF(AND(_calc!FS47&gt;0,TODAY()&gt;_calc!FS47),"متأخرة","مخططة")),IF(_calc!BM47=0,"منتهية",IF(_calc!CI47=0,"قاربت الانتهاء","مكتملة"))))))</f>
        <v/>
      </c>
      <c r="Y47" s="60" t="str">
        <f ca="1">IF(OR($A47="",Y$6=""),"",IF($AB47="غادر","–",IF(_calc!V47=0,"–",IF(_calc!AR47=0,IF(_calc!DF47&gt;0,"غير مجتازة",IF(AND(_calc!FT47&gt;0,TODAY()&gt;_calc!FT47),"متأخرة","مخططة")),IF(_calc!BN47=0,"منتهية",IF(_calc!CJ47=0,"قاربت الانتهاء","مكتملة"))))))</f>
        <v/>
      </c>
      <c r="Z47" s="60" t="str">
        <f ca="1">IF(OR($A47="",Z$6=""),"",IF($AB47="غادر","–",IF(_calc!W47=0,"–",IF(_calc!AS47=0,IF(_calc!DG47&gt;0,"غير مجتازة",IF(AND(_calc!FU47&gt;0,TODAY()&gt;_calc!FU47),"متأخرة","مخططة")),IF(_calc!BO47=0,"منتهية",IF(_calc!CK47=0,"قاربت الانتهاء","مكتملة"))))))</f>
        <v/>
      </c>
      <c r="AA47" s="60" t="str">
        <f ca="1">IF(OR($A47="",AA$6=""),"",IF($AB47="غادر","–",IF(_calc!X47=0,"–",IF(_calc!AT47=0,IF(_calc!DH47&gt;0,"غير مجتازة",IF(AND(_calc!FV47&gt;0,TODAY()&gt;_calc!FV47),"متأخرة","مخططة")),IF(_calc!BP47=0,"منتهية",IF(_calc!CL47=0,"قاربت الانتهاء","مكتملة"))))))</f>
        <v/>
      </c>
      <c r="AB47" t="str">
        <f>IF(الموظفون!$A45="","",الموظفون!$G45&amp;"")</f>
        <v/>
      </c>
    </row>
    <row r="48" spans="1:28" ht="18" customHeight="1" x14ac:dyDescent="0.3">
      <c r="A48" s="31" t="str">
        <f>IF(الموظفون!$A46="","",الموظفون!$A46&amp;"")</f>
        <v/>
      </c>
      <c r="B48" s="32" t="str">
        <f>IF(الموظفون!$A46="","",الموظفون!$B46&amp;"")</f>
        <v/>
      </c>
      <c r="C48" s="31" t="str">
        <f>IF(الموظفون!$A46="","",الموظفون!$C46&amp;"")</f>
        <v/>
      </c>
      <c r="D48" s="31" t="str">
        <f>IF(الموظفون!$A46="","",الموظفون!$D46&amp;"")</f>
        <v/>
      </c>
      <c r="E48" s="35" t="str">
        <f t="shared" si="4"/>
        <v/>
      </c>
      <c r="F48" s="35" t="str">
        <f t="shared" si="5"/>
        <v/>
      </c>
      <c r="G48" s="59" t="str">
        <f t="shared" si="6"/>
        <v/>
      </c>
      <c r="H48" s="60" t="str">
        <f ca="1">IF(OR($A48="",H$6=""),"",IF($AB48="غادر","–",IF(_calc!E48=0,"–",IF(_calc!AA48=0,IF(_calc!CO48&gt;0,"غير مجتازة",IF(AND(_calc!FC48&gt;0,TODAY()&gt;_calc!FC48),"متأخرة","مخططة")),IF(_calc!AW48=0,"منتهية",IF(_calc!BS48=0,"قاربت الانتهاء","مكتملة"))))))</f>
        <v/>
      </c>
      <c r="I48" s="60" t="str">
        <f ca="1">IF(OR($A48="",I$6=""),"",IF($AB48="غادر","–",IF(_calc!F48=0,"–",IF(_calc!AB48=0,IF(_calc!CP48&gt;0,"غير مجتازة",IF(AND(_calc!FD48&gt;0,TODAY()&gt;_calc!FD48),"متأخرة","مخططة")),IF(_calc!AX48=0,"منتهية",IF(_calc!BT48=0,"قاربت الانتهاء","مكتملة"))))))</f>
        <v/>
      </c>
      <c r="J48" s="60" t="str">
        <f ca="1">IF(OR($A48="",J$6=""),"",IF($AB48="غادر","–",IF(_calc!G48=0,"–",IF(_calc!AC48=0,IF(_calc!CQ48&gt;0,"غير مجتازة",IF(AND(_calc!FE48&gt;0,TODAY()&gt;_calc!FE48),"متأخرة","مخططة")),IF(_calc!AY48=0,"منتهية",IF(_calc!BU48=0,"قاربت الانتهاء","مكتملة"))))))</f>
        <v/>
      </c>
      <c r="K48" s="60" t="str">
        <f ca="1">IF(OR($A48="",K$6=""),"",IF($AB48="غادر","–",IF(_calc!H48=0,"–",IF(_calc!AD48=0,IF(_calc!CR48&gt;0,"غير مجتازة",IF(AND(_calc!FF48&gt;0,TODAY()&gt;_calc!FF48),"متأخرة","مخططة")),IF(_calc!AZ48=0,"منتهية",IF(_calc!BV48=0,"قاربت الانتهاء","مكتملة"))))))</f>
        <v/>
      </c>
      <c r="L48" s="60" t="str">
        <f ca="1">IF(OR($A48="",L$6=""),"",IF($AB48="غادر","–",IF(_calc!I48=0,"–",IF(_calc!AE48=0,IF(_calc!CS48&gt;0,"غير مجتازة",IF(AND(_calc!FG48&gt;0,TODAY()&gt;_calc!FG48),"متأخرة","مخططة")),IF(_calc!BA48=0,"منتهية",IF(_calc!BW48=0,"قاربت الانتهاء","مكتملة"))))))</f>
        <v/>
      </c>
      <c r="M48" s="60" t="str">
        <f ca="1">IF(OR($A48="",M$6=""),"",IF($AB48="غادر","–",IF(_calc!J48=0,"–",IF(_calc!AF48=0,IF(_calc!CT48&gt;0,"غير مجتازة",IF(AND(_calc!FH48&gt;0,TODAY()&gt;_calc!FH48),"متأخرة","مخططة")),IF(_calc!BB48=0,"منتهية",IF(_calc!BX48=0,"قاربت الانتهاء","مكتملة"))))))</f>
        <v/>
      </c>
      <c r="N48" s="60" t="str">
        <f ca="1">IF(OR($A48="",N$6=""),"",IF($AB48="غادر","–",IF(_calc!K48=0,"–",IF(_calc!AG48=0,IF(_calc!CU48&gt;0,"غير مجتازة",IF(AND(_calc!FI48&gt;0,TODAY()&gt;_calc!FI48),"متأخرة","مخططة")),IF(_calc!BC48=0,"منتهية",IF(_calc!BY48=0,"قاربت الانتهاء","مكتملة"))))))</f>
        <v/>
      </c>
      <c r="O48" s="60" t="str">
        <f ca="1">IF(OR($A48="",O$6=""),"",IF($AB48="غادر","–",IF(_calc!L48=0,"–",IF(_calc!AH48=0,IF(_calc!CV48&gt;0,"غير مجتازة",IF(AND(_calc!FJ48&gt;0,TODAY()&gt;_calc!FJ48),"متأخرة","مخططة")),IF(_calc!BD48=0,"منتهية",IF(_calc!BZ48=0,"قاربت الانتهاء","مكتملة"))))))</f>
        <v/>
      </c>
      <c r="P48" s="60" t="str">
        <f ca="1">IF(OR($A48="",P$6=""),"",IF($AB48="غادر","–",IF(_calc!M48=0,"–",IF(_calc!AI48=0,IF(_calc!CW48&gt;0,"غير مجتازة",IF(AND(_calc!FK48&gt;0,TODAY()&gt;_calc!FK48),"متأخرة","مخططة")),IF(_calc!BE48=0,"منتهية",IF(_calc!CA48=0,"قاربت الانتهاء","مكتملة"))))))</f>
        <v/>
      </c>
      <c r="Q48" s="60" t="str">
        <f ca="1">IF(OR($A48="",Q$6=""),"",IF($AB48="غادر","–",IF(_calc!N48=0,"–",IF(_calc!AJ48=0,IF(_calc!CX48&gt;0,"غير مجتازة",IF(AND(_calc!FL48&gt;0,TODAY()&gt;_calc!FL48),"متأخرة","مخططة")),IF(_calc!BF48=0,"منتهية",IF(_calc!CB48=0,"قاربت الانتهاء","مكتملة"))))))</f>
        <v/>
      </c>
      <c r="R48" s="60" t="str">
        <f ca="1">IF(OR($A48="",R$6=""),"",IF($AB48="غادر","–",IF(_calc!O48=0,"–",IF(_calc!AK48=0,IF(_calc!CY48&gt;0,"غير مجتازة",IF(AND(_calc!FM48&gt;0,TODAY()&gt;_calc!FM48),"متأخرة","مخططة")),IF(_calc!BG48=0,"منتهية",IF(_calc!CC48=0,"قاربت الانتهاء","مكتملة"))))))</f>
        <v/>
      </c>
      <c r="S48" s="60" t="str">
        <f ca="1">IF(OR($A48="",S$6=""),"",IF($AB48="غادر","–",IF(_calc!P48=0,"–",IF(_calc!AL48=0,IF(_calc!CZ48&gt;0,"غير مجتازة",IF(AND(_calc!FN48&gt;0,TODAY()&gt;_calc!FN48),"متأخرة","مخططة")),IF(_calc!BH48=0,"منتهية",IF(_calc!CD48=0,"قاربت الانتهاء","مكتملة"))))))</f>
        <v/>
      </c>
      <c r="T48" s="60" t="str">
        <f ca="1">IF(OR($A48="",T$6=""),"",IF($AB48="غادر","–",IF(_calc!Q48=0,"–",IF(_calc!AM48=0,IF(_calc!DA48&gt;0,"غير مجتازة",IF(AND(_calc!FO48&gt;0,TODAY()&gt;_calc!FO48),"متأخرة","مخططة")),IF(_calc!BI48=0,"منتهية",IF(_calc!CE48=0,"قاربت الانتهاء","مكتملة"))))))</f>
        <v/>
      </c>
      <c r="U48" s="60" t="str">
        <f ca="1">IF(OR($A48="",U$6=""),"",IF($AB48="غادر","–",IF(_calc!R48=0,"–",IF(_calc!AN48=0,IF(_calc!DB48&gt;0,"غير مجتازة",IF(AND(_calc!FP48&gt;0,TODAY()&gt;_calc!FP48),"متأخرة","مخططة")),IF(_calc!BJ48=0,"منتهية",IF(_calc!CF48=0,"قاربت الانتهاء","مكتملة"))))))</f>
        <v/>
      </c>
      <c r="V48" s="60" t="str">
        <f ca="1">IF(OR($A48="",V$6=""),"",IF($AB48="غادر","–",IF(_calc!S48=0,"–",IF(_calc!AO48=0,IF(_calc!DC48&gt;0,"غير مجتازة",IF(AND(_calc!FQ48&gt;0,TODAY()&gt;_calc!FQ48),"متأخرة","مخططة")),IF(_calc!BK48=0,"منتهية",IF(_calc!CG48=0,"قاربت الانتهاء","مكتملة"))))))</f>
        <v/>
      </c>
      <c r="W48" s="60" t="str">
        <f ca="1">IF(OR($A48="",W$6=""),"",IF($AB48="غادر","–",IF(_calc!T48=0,"–",IF(_calc!AP48=0,IF(_calc!DD48&gt;0,"غير مجتازة",IF(AND(_calc!FR48&gt;0,TODAY()&gt;_calc!FR48),"متأخرة","مخططة")),IF(_calc!BL48=0,"منتهية",IF(_calc!CH48=0,"قاربت الانتهاء","مكتملة"))))))</f>
        <v/>
      </c>
      <c r="X48" s="60" t="str">
        <f ca="1">IF(OR($A48="",X$6=""),"",IF($AB48="غادر","–",IF(_calc!U48=0,"–",IF(_calc!AQ48=0,IF(_calc!DE48&gt;0,"غير مجتازة",IF(AND(_calc!FS48&gt;0,TODAY()&gt;_calc!FS48),"متأخرة","مخططة")),IF(_calc!BM48=0,"منتهية",IF(_calc!CI48=0,"قاربت الانتهاء","مكتملة"))))))</f>
        <v/>
      </c>
      <c r="Y48" s="60" t="str">
        <f ca="1">IF(OR($A48="",Y$6=""),"",IF($AB48="غادر","–",IF(_calc!V48=0,"–",IF(_calc!AR48=0,IF(_calc!DF48&gt;0,"غير مجتازة",IF(AND(_calc!FT48&gt;0,TODAY()&gt;_calc!FT48),"متأخرة","مخططة")),IF(_calc!BN48=0,"منتهية",IF(_calc!CJ48=0,"قاربت الانتهاء","مكتملة"))))))</f>
        <v/>
      </c>
      <c r="Z48" s="60" t="str">
        <f ca="1">IF(OR($A48="",Z$6=""),"",IF($AB48="غادر","–",IF(_calc!W48=0,"–",IF(_calc!AS48=0,IF(_calc!DG48&gt;0,"غير مجتازة",IF(AND(_calc!FU48&gt;0,TODAY()&gt;_calc!FU48),"متأخرة","مخططة")),IF(_calc!BO48=0,"منتهية",IF(_calc!CK48=0,"قاربت الانتهاء","مكتملة"))))))</f>
        <v/>
      </c>
      <c r="AA48" s="60" t="str">
        <f ca="1">IF(OR($A48="",AA$6=""),"",IF($AB48="غادر","–",IF(_calc!X48=0,"–",IF(_calc!AT48=0,IF(_calc!DH48&gt;0,"غير مجتازة",IF(AND(_calc!FV48&gt;0,TODAY()&gt;_calc!FV48),"متأخرة","مخططة")),IF(_calc!BP48=0,"منتهية",IF(_calc!CL48=0,"قاربت الانتهاء","مكتملة"))))))</f>
        <v/>
      </c>
      <c r="AB48" t="str">
        <f>IF(الموظفون!$A46="","",الموظفون!$G46&amp;"")</f>
        <v/>
      </c>
    </row>
    <row r="49" spans="1:28" ht="18" customHeight="1" x14ac:dyDescent="0.3">
      <c r="A49" s="31" t="str">
        <f>IF(الموظفون!$A47="","",الموظفون!$A47&amp;"")</f>
        <v/>
      </c>
      <c r="B49" s="32" t="str">
        <f>IF(الموظفون!$A47="","",الموظفون!$B47&amp;"")</f>
        <v/>
      </c>
      <c r="C49" s="31" t="str">
        <f>IF(الموظفون!$A47="","",الموظفون!$C47&amp;"")</f>
        <v/>
      </c>
      <c r="D49" s="31" t="str">
        <f>IF(الموظفون!$A47="","",الموظفون!$D47&amp;"")</f>
        <v/>
      </c>
      <c r="E49" s="35" t="str">
        <f t="shared" si="4"/>
        <v/>
      </c>
      <c r="F49" s="35" t="str">
        <f t="shared" si="5"/>
        <v/>
      </c>
      <c r="G49" s="59" t="str">
        <f t="shared" si="6"/>
        <v/>
      </c>
      <c r="H49" s="60" t="str">
        <f ca="1">IF(OR($A49="",H$6=""),"",IF($AB49="غادر","–",IF(_calc!E49=0,"–",IF(_calc!AA49=0,IF(_calc!CO49&gt;0,"غير مجتازة",IF(AND(_calc!FC49&gt;0,TODAY()&gt;_calc!FC49),"متأخرة","مخططة")),IF(_calc!AW49=0,"منتهية",IF(_calc!BS49=0,"قاربت الانتهاء","مكتملة"))))))</f>
        <v/>
      </c>
      <c r="I49" s="60" t="str">
        <f ca="1">IF(OR($A49="",I$6=""),"",IF($AB49="غادر","–",IF(_calc!F49=0,"–",IF(_calc!AB49=0,IF(_calc!CP49&gt;0,"غير مجتازة",IF(AND(_calc!FD49&gt;0,TODAY()&gt;_calc!FD49),"متأخرة","مخططة")),IF(_calc!AX49=0,"منتهية",IF(_calc!BT49=0,"قاربت الانتهاء","مكتملة"))))))</f>
        <v/>
      </c>
      <c r="J49" s="60" t="str">
        <f ca="1">IF(OR($A49="",J$6=""),"",IF($AB49="غادر","–",IF(_calc!G49=0,"–",IF(_calc!AC49=0,IF(_calc!CQ49&gt;0,"غير مجتازة",IF(AND(_calc!FE49&gt;0,TODAY()&gt;_calc!FE49),"متأخرة","مخططة")),IF(_calc!AY49=0,"منتهية",IF(_calc!BU49=0,"قاربت الانتهاء","مكتملة"))))))</f>
        <v/>
      </c>
      <c r="K49" s="60" t="str">
        <f ca="1">IF(OR($A49="",K$6=""),"",IF($AB49="غادر","–",IF(_calc!H49=0,"–",IF(_calc!AD49=0,IF(_calc!CR49&gt;0,"غير مجتازة",IF(AND(_calc!FF49&gt;0,TODAY()&gt;_calc!FF49),"متأخرة","مخططة")),IF(_calc!AZ49=0,"منتهية",IF(_calc!BV49=0,"قاربت الانتهاء","مكتملة"))))))</f>
        <v/>
      </c>
      <c r="L49" s="60" t="str">
        <f ca="1">IF(OR($A49="",L$6=""),"",IF($AB49="غادر","–",IF(_calc!I49=0,"–",IF(_calc!AE49=0,IF(_calc!CS49&gt;0,"غير مجتازة",IF(AND(_calc!FG49&gt;0,TODAY()&gt;_calc!FG49),"متأخرة","مخططة")),IF(_calc!BA49=0,"منتهية",IF(_calc!BW49=0,"قاربت الانتهاء","مكتملة"))))))</f>
        <v/>
      </c>
      <c r="M49" s="60" t="str">
        <f ca="1">IF(OR($A49="",M$6=""),"",IF($AB49="غادر","–",IF(_calc!J49=0,"–",IF(_calc!AF49=0,IF(_calc!CT49&gt;0,"غير مجتازة",IF(AND(_calc!FH49&gt;0,TODAY()&gt;_calc!FH49),"متأخرة","مخططة")),IF(_calc!BB49=0,"منتهية",IF(_calc!BX49=0,"قاربت الانتهاء","مكتملة"))))))</f>
        <v/>
      </c>
      <c r="N49" s="60" t="str">
        <f ca="1">IF(OR($A49="",N$6=""),"",IF($AB49="غادر","–",IF(_calc!K49=0,"–",IF(_calc!AG49=0,IF(_calc!CU49&gt;0,"غير مجتازة",IF(AND(_calc!FI49&gt;0,TODAY()&gt;_calc!FI49),"متأخرة","مخططة")),IF(_calc!BC49=0,"منتهية",IF(_calc!BY49=0,"قاربت الانتهاء","مكتملة"))))))</f>
        <v/>
      </c>
      <c r="O49" s="60" t="str">
        <f ca="1">IF(OR($A49="",O$6=""),"",IF($AB49="غادر","–",IF(_calc!L49=0,"–",IF(_calc!AH49=0,IF(_calc!CV49&gt;0,"غير مجتازة",IF(AND(_calc!FJ49&gt;0,TODAY()&gt;_calc!FJ49),"متأخرة","مخططة")),IF(_calc!BD49=0,"منتهية",IF(_calc!BZ49=0,"قاربت الانتهاء","مكتملة"))))))</f>
        <v/>
      </c>
      <c r="P49" s="60" t="str">
        <f ca="1">IF(OR($A49="",P$6=""),"",IF($AB49="غادر","–",IF(_calc!M49=0,"–",IF(_calc!AI49=0,IF(_calc!CW49&gt;0,"غير مجتازة",IF(AND(_calc!FK49&gt;0,TODAY()&gt;_calc!FK49),"متأخرة","مخططة")),IF(_calc!BE49=0,"منتهية",IF(_calc!CA49=0,"قاربت الانتهاء","مكتملة"))))))</f>
        <v/>
      </c>
      <c r="Q49" s="60" t="str">
        <f ca="1">IF(OR($A49="",Q$6=""),"",IF($AB49="غادر","–",IF(_calc!N49=0,"–",IF(_calc!AJ49=0,IF(_calc!CX49&gt;0,"غير مجتازة",IF(AND(_calc!FL49&gt;0,TODAY()&gt;_calc!FL49),"متأخرة","مخططة")),IF(_calc!BF49=0,"منتهية",IF(_calc!CB49=0,"قاربت الانتهاء","مكتملة"))))))</f>
        <v/>
      </c>
      <c r="R49" s="60" t="str">
        <f ca="1">IF(OR($A49="",R$6=""),"",IF($AB49="غادر","–",IF(_calc!O49=0,"–",IF(_calc!AK49=0,IF(_calc!CY49&gt;0,"غير مجتازة",IF(AND(_calc!FM49&gt;0,TODAY()&gt;_calc!FM49),"متأخرة","مخططة")),IF(_calc!BG49=0,"منتهية",IF(_calc!CC49=0,"قاربت الانتهاء","مكتملة"))))))</f>
        <v/>
      </c>
      <c r="S49" s="60" t="str">
        <f ca="1">IF(OR($A49="",S$6=""),"",IF($AB49="غادر","–",IF(_calc!P49=0,"–",IF(_calc!AL49=0,IF(_calc!CZ49&gt;0,"غير مجتازة",IF(AND(_calc!FN49&gt;0,TODAY()&gt;_calc!FN49),"متأخرة","مخططة")),IF(_calc!BH49=0,"منتهية",IF(_calc!CD49=0,"قاربت الانتهاء","مكتملة"))))))</f>
        <v/>
      </c>
      <c r="T49" s="60" t="str">
        <f ca="1">IF(OR($A49="",T$6=""),"",IF($AB49="غادر","–",IF(_calc!Q49=0,"–",IF(_calc!AM49=0,IF(_calc!DA49&gt;0,"غير مجتازة",IF(AND(_calc!FO49&gt;0,TODAY()&gt;_calc!FO49),"متأخرة","مخططة")),IF(_calc!BI49=0,"منتهية",IF(_calc!CE49=0,"قاربت الانتهاء","مكتملة"))))))</f>
        <v/>
      </c>
      <c r="U49" s="60" t="str">
        <f ca="1">IF(OR($A49="",U$6=""),"",IF($AB49="غادر","–",IF(_calc!R49=0,"–",IF(_calc!AN49=0,IF(_calc!DB49&gt;0,"غير مجتازة",IF(AND(_calc!FP49&gt;0,TODAY()&gt;_calc!FP49),"متأخرة","مخططة")),IF(_calc!BJ49=0,"منتهية",IF(_calc!CF49=0,"قاربت الانتهاء","مكتملة"))))))</f>
        <v/>
      </c>
      <c r="V49" s="60" t="str">
        <f ca="1">IF(OR($A49="",V$6=""),"",IF($AB49="غادر","–",IF(_calc!S49=0,"–",IF(_calc!AO49=0,IF(_calc!DC49&gt;0,"غير مجتازة",IF(AND(_calc!FQ49&gt;0,TODAY()&gt;_calc!FQ49),"متأخرة","مخططة")),IF(_calc!BK49=0,"منتهية",IF(_calc!CG49=0,"قاربت الانتهاء","مكتملة"))))))</f>
        <v/>
      </c>
      <c r="W49" s="60" t="str">
        <f ca="1">IF(OR($A49="",W$6=""),"",IF($AB49="غادر","–",IF(_calc!T49=0,"–",IF(_calc!AP49=0,IF(_calc!DD49&gt;0,"غير مجتازة",IF(AND(_calc!FR49&gt;0,TODAY()&gt;_calc!FR49),"متأخرة","مخططة")),IF(_calc!BL49=0,"منتهية",IF(_calc!CH49=0,"قاربت الانتهاء","مكتملة"))))))</f>
        <v/>
      </c>
      <c r="X49" s="60" t="str">
        <f ca="1">IF(OR($A49="",X$6=""),"",IF($AB49="غادر","–",IF(_calc!U49=0,"–",IF(_calc!AQ49=0,IF(_calc!DE49&gt;0,"غير مجتازة",IF(AND(_calc!FS49&gt;0,TODAY()&gt;_calc!FS49),"متأخرة","مخططة")),IF(_calc!BM49=0,"منتهية",IF(_calc!CI49=0,"قاربت الانتهاء","مكتملة"))))))</f>
        <v/>
      </c>
      <c r="Y49" s="60" t="str">
        <f ca="1">IF(OR($A49="",Y$6=""),"",IF($AB49="غادر","–",IF(_calc!V49=0,"–",IF(_calc!AR49=0,IF(_calc!DF49&gt;0,"غير مجتازة",IF(AND(_calc!FT49&gt;0,TODAY()&gt;_calc!FT49),"متأخرة","مخططة")),IF(_calc!BN49=0,"منتهية",IF(_calc!CJ49=0,"قاربت الانتهاء","مكتملة"))))))</f>
        <v/>
      </c>
      <c r="Z49" s="60" t="str">
        <f ca="1">IF(OR($A49="",Z$6=""),"",IF($AB49="غادر","–",IF(_calc!W49=0,"–",IF(_calc!AS49=0,IF(_calc!DG49&gt;0,"غير مجتازة",IF(AND(_calc!FU49&gt;0,TODAY()&gt;_calc!FU49),"متأخرة","مخططة")),IF(_calc!BO49=0,"منتهية",IF(_calc!CK49=0,"قاربت الانتهاء","مكتملة"))))))</f>
        <v/>
      </c>
      <c r="AA49" s="60" t="str">
        <f ca="1">IF(OR($A49="",AA$6=""),"",IF($AB49="غادر","–",IF(_calc!X49=0,"–",IF(_calc!AT49=0,IF(_calc!DH49&gt;0,"غير مجتازة",IF(AND(_calc!FV49&gt;0,TODAY()&gt;_calc!FV49),"متأخرة","مخططة")),IF(_calc!BP49=0,"منتهية",IF(_calc!CL49=0,"قاربت الانتهاء","مكتملة"))))))</f>
        <v/>
      </c>
      <c r="AB49" t="str">
        <f>IF(الموظفون!$A47="","",الموظفون!$G47&amp;"")</f>
        <v/>
      </c>
    </row>
    <row r="50" spans="1:28" ht="18" customHeight="1" x14ac:dyDescent="0.3">
      <c r="A50" s="31" t="str">
        <f>IF(الموظفون!$A48="","",الموظفون!$A48&amp;"")</f>
        <v/>
      </c>
      <c r="B50" s="32" t="str">
        <f>IF(الموظفون!$A48="","",الموظفون!$B48&amp;"")</f>
        <v/>
      </c>
      <c r="C50" s="31" t="str">
        <f>IF(الموظفون!$A48="","",الموظفون!$C48&amp;"")</f>
        <v/>
      </c>
      <c r="D50" s="31" t="str">
        <f>IF(الموظفون!$A48="","",الموظفون!$D48&amp;"")</f>
        <v/>
      </c>
      <c r="E50" s="35" t="str">
        <f t="shared" si="4"/>
        <v/>
      </c>
      <c r="F50" s="35" t="str">
        <f t="shared" si="5"/>
        <v/>
      </c>
      <c r="G50" s="59" t="str">
        <f t="shared" si="6"/>
        <v/>
      </c>
      <c r="H50" s="60" t="str">
        <f ca="1">IF(OR($A50="",H$6=""),"",IF($AB50="غادر","–",IF(_calc!E50=0,"–",IF(_calc!AA50=0,IF(_calc!CO50&gt;0,"غير مجتازة",IF(AND(_calc!FC50&gt;0,TODAY()&gt;_calc!FC50),"متأخرة","مخططة")),IF(_calc!AW50=0,"منتهية",IF(_calc!BS50=0,"قاربت الانتهاء","مكتملة"))))))</f>
        <v/>
      </c>
      <c r="I50" s="60" t="str">
        <f ca="1">IF(OR($A50="",I$6=""),"",IF($AB50="غادر","–",IF(_calc!F50=0,"–",IF(_calc!AB50=0,IF(_calc!CP50&gt;0,"غير مجتازة",IF(AND(_calc!FD50&gt;0,TODAY()&gt;_calc!FD50),"متأخرة","مخططة")),IF(_calc!AX50=0,"منتهية",IF(_calc!BT50=0,"قاربت الانتهاء","مكتملة"))))))</f>
        <v/>
      </c>
      <c r="J50" s="60" t="str">
        <f ca="1">IF(OR($A50="",J$6=""),"",IF($AB50="غادر","–",IF(_calc!G50=0,"–",IF(_calc!AC50=0,IF(_calc!CQ50&gt;0,"غير مجتازة",IF(AND(_calc!FE50&gt;0,TODAY()&gt;_calc!FE50),"متأخرة","مخططة")),IF(_calc!AY50=0,"منتهية",IF(_calc!BU50=0,"قاربت الانتهاء","مكتملة"))))))</f>
        <v/>
      </c>
      <c r="K50" s="60" t="str">
        <f ca="1">IF(OR($A50="",K$6=""),"",IF($AB50="غادر","–",IF(_calc!H50=0,"–",IF(_calc!AD50=0,IF(_calc!CR50&gt;0,"غير مجتازة",IF(AND(_calc!FF50&gt;0,TODAY()&gt;_calc!FF50),"متأخرة","مخططة")),IF(_calc!AZ50=0,"منتهية",IF(_calc!BV50=0,"قاربت الانتهاء","مكتملة"))))))</f>
        <v/>
      </c>
      <c r="L50" s="60" t="str">
        <f ca="1">IF(OR($A50="",L$6=""),"",IF($AB50="غادر","–",IF(_calc!I50=0,"–",IF(_calc!AE50=0,IF(_calc!CS50&gt;0,"غير مجتازة",IF(AND(_calc!FG50&gt;0,TODAY()&gt;_calc!FG50),"متأخرة","مخططة")),IF(_calc!BA50=0,"منتهية",IF(_calc!BW50=0,"قاربت الانتهاء","مكتملة"))))))</f>
        <v/>
      </c>
      <c r="M50" s="60" t="str">
        <f ca="1">IF(OR($A50="",M$6=""),"",IF($AB50="غادر","–",IF(_calc!J50=0,"–",IF(_calc!AF50=0,IF(_calc!CT50&gt;0,"غير مجتازة",IF(AND(_calc!FH50&gt;0,TODAY()&gt;_calc!FH50),"متأخرة","مخططة")),IF(_calc!BB50=0,"منتهية",IF(_calc!BX50=0,"قاربت الانتهاء","مكتملة"))))))</f>
        <v/>
      </c>
      <c r="N50" s="60" t="str">
        <f ca="1">IF(OR($A50="",N$6=""),"",IF($AB50="غادر","–",IF(_calc!K50=0,"–",IF(_calc!AG50=0,IF(_calc!CU50&gt;0,"غير مجتازة",IF(AND(_calc!FI50&gt;0,TODAY()&gt;_calc!FI50),"متأخرة","مخططة")),IF(_calc!BC50=0,"منتهية",IF(_calc!BY50=0,"قاربت الانتهاء","مكتملة"))))))</f>
        <v/>
      </c>
      <c r="O50" s="60" t="str">
        <f ca="1">IF(OR($A50="",O$6=""),"",IF($AB50="غادر","–",IF(_calc!L50=0,"–",IF(_calc!AH50=0,IF(_calc!CV50&gt;0,"غير مجتازة",IF(AND(_calc!FJ50&gt;0,TODAY()&gt;_calc!FJ50),"متأخرة","مخططة")),IF(_calc!BD50=0,"منتهية",IF(_calc!BZ50=0,"قاربت الانتهاء","مكتملة"))))))</f>
        <v/>
      </c>
      <c r="P50" s="60" t="str">
        <f ca="1">IF(OR($A50="",P$6=""),"",IF($AB50="غادر","–",IF(_calc!M50=0,"–",IF(_calc!AI50=0,IF(_calc!CW50&gt;0,"غير مجتازة",IF(AND(_calc!FK50&gt;0,TODAY()&gt;_calc!FK50),"متأخرة","مخططة")),IF(_calc!BE50=0,"منتهية",IF(_calc!CA50=0,"قاربت الانتهاء","مكتملة"))))))</f>
        <v/>
      </c>
      <c r="Q50" s="60" t="str">
        <f ca="1">IF(OR($A50="",Q$6=""),"",IF($AB50="غادر","–",IF(_calc!N50=0,"–",IF(_calc!AJ50=0,IF(_calc!CX50&gt;0,"غير مجتازة",IF(AND(_calc!FL50&gt;0,TODAY()&gt;_calc!FL50),"متأخرة","مخططة")),IF(_calc!BF50=0,"منتهية",IF(_calc!CB50=0,"قاربت الانتهاء","مكتملة"))))))</f>
        <v/>
      </c>
      <c r="R50" s="60" t="str">
        <f ca="1">IF(OR($A50="",R$6=""),"",IF($AB50="غادر","–",IF(_calc!O50=0,"–",IF(_calc!AK50=0,IF(_calc!CY50&gt;0,"غير مجتازة",IF(AND(_calc!FM50&gt;0,TODAY()&gt;_calc!FM50),"متأخرة","مخططة")),IF(_calc!BG50=0,"منتهية",IF(_calc!CC50=0,"قاربت الانتهاء","مكتملة"))))))</f>
        <v/>
      </c>
      <c r="S50" s="60" t="str">
        <f ca="1">IF(OR($A50="",S$6=""),"",IF($AB50="غادر","–",IF(_calc!P50=0,"–",IF(_calc!AL50=0,IF(_calc!CZ50&gt;0,"غير مجتازة",IF(AND(_calc!FN50&gt;0,TODAY()&gt;_calc!FN50),"متأخرة","مخططة")),IF(_calc!BH50=0,"منتهية",IF(_calc!CD50=0,"قاربت الانتهاء","مكتملة"))))))</f>
        <v/>
      </c>
      <c r="T50" s="60" t="str">
        <f ca="1">IF(OR($A50="",T$6=""),"",IF($AB50="غادر","–",IF(_calc!Q50=0,"–",IF(_calc!AM50=0,IF(_calc!DA50&gt;0,"غير مجتازة",IF(AND(_calc!FO50&gt;0,TODAY()&gt;_calc!FO50),"متأخرة","مخططة")),IF(_calc!BI50=0,"منتهية",IF(_calc!CE50=0,"قاربت الانتهاء","مكتملة"))))))</f>
        <v/>
      </c>
      <c r="U50" s="60" t="str">
        <f ca="1">IF(OR($A50="",U$6=""),"",IF($AB50="غادر","–",IF(_calc!R50=0,"–",IF(_calc!AN50=0,IF(_calc!DB50&gt;0,"غير مجتازة",IF(AND(_calc!FP50&gt;0,TODAY()&gt;_calc!FP50),"متأخرة","مخططة")),IF(_calc!BJ50=0,"منتهية",IF(_calc!CF50=0,"قاربت الانتهاء","مكتملة"))))))</f>
        <v/>
      </c>
      <c r="V50" s="60" t="str">
        <f ca="1">IF(OR($A50="",V$6=""),"",IF($AB50="غادر","–",IF(_calc!S50=0,"–",IF(_calc!AO50=0,IF(_calc!DC50&gt;0,"غير مجتازة",IF(AND(_calc!FQ50&gt;0,TODAY()&gt;_calc!FQ50),"متأخرة","مخططة")),IF(_calc!BK50=0,"منتهية",IF(_calc!CG50=0,"قاربت الانتهاء","مكتملة"))))))</f>
        <v/>
      </c>
      <c r="W50" s="60" t="str">
        <f ca="1">IF(OR($A50="",W$6=""),"",IF($AB50="غادر","–",IF(_calc!T50=0,"–",IF(_calc!AP50=0,IF(_calc!DD50&gt;0,"غير مجتازة",IF(AND(_calc!FR50&gt;0,TODAY()&gt;_calc!FR50),"متأخرة","مخططة")),IF(_calc!BL50=0,"منتهية",IF(_calc!CH50=0,"قاربت الانتهاء","مكتملة"))))))</f>
        <v/>
      </c>
      <c r="X50" s="60" t="str">
        <f ca="1">IF(OR($A50="",X$6=""),"",IF($AB50="غادر","–",IF(_calc!U50=0,"–",IF(_calc!AQ50=0,IF(_calc!DE50&gt;0,"غير مجتازة",IF(AND(_calc!FS50&gt;0,TODAY()&gt;_calc!FS50),"متأخرة","مخططة")),IF(_calc!BM50=0,"منتهية",IF(_calc!CI50=0,"قاربت الانتهاء","مكتملة"))))))</f>
        <v/>
      </c>
      <c r="Y50" s="60" t="str">
        <f ca="1">IF(OR($A50="",Y$6=""),"",IF($AB50="غادر","–",IF(_calc!V50=0,"–",IF(_calc!AR50=0,IF(_calc!DF50&gt;0,"غير مجتازة",IF(AND(_calc!FT50&gt;0,TODAY()&gt;_calc!FT50),"متأخرة","مخططة")),IF(_calc!BN50=0,"منتهية",IF(_calc!CJ50=0,"قاربت الانتهاء","مكتملة"))))))</f>
        <v/>
      </c>
      <c r="Z50" s="60" t="str">
        <f ca="1">IF(OR($A50="",Z$6=""),"",IF($AB50="غادر","–",IF(_calc!W50=0,"–",IF(_calc!AS50=0,IF(_calc!DG50&gt;0,"غير مجتازة",IF(AND(_calc!FU50&gt;0,TODAY()&gt;_calc!FU50),"متأخرة","مخططة")),IF(_calc!BO50=0,"منتهية",IF(_calc!CK50=0,"قاربت الانتهاء","مكتملة"))))))</f>
        <v/>
      </c>
      <c r="AA50" s="60" t="str">
        <f ca="1">IF(OR($A50="",AA$6=""),"",IF($AB50="غادر","–",IF(_calc!X50=0,"–",IF(_calc!AT50=0,IF(_calc!DH50&gt;0,"غير مجتازة",IF(AND(_calc!FV50&gt;0,TODAY()&gt;_calc!FV50),"متأخرة","مخططة")),IF(_calc!BP50=0,"منتهية",IF(_calc!CL50=0,"قاربت الانتهاء","مكتملة"))))))</f>
        <v/>
      </c>
      <c r="AB50" t="str">
        <f>IF(الموظفون!$A48="","",الموظفون!$G48&amp;"")</f>
        <v/>
      </c>
    </row>
    <row r="51" spans="1:28" ht="18" customHeight="1" x14ac:dyDescent="0.3">
      <c r="A51" s="31" t="str">
        <f>IF(الموظفون!$A49="","",الموظفون!$A49&amp;"")</f>
        <v/>
      </c>
      <c r="B51" s="32" t="str">
        <f>IF(الموظفون!$A49="","",الموظفون!$B49&amp;"")</f>
        <v/>
      </c>
      <c r="C51" s="31" t="str">
        <f>IF(الموظفون!$A49="","",الموظفون!$C49&amp;"")</f>
        <v/>
      </c>
      <c r="D51" s="31" t="str">
        <f>IF(الموظفون!$A49="","",الموظفون!$D49&amp;"")</f>
        <v/>
      </c>
      <c r="E51" s="35" t="str">
        <f t="shared" si="4"/>
        <v/>
      </c>
      <c r="F51" s="35" t="str">
        <f t="shared" si="5"/>
        <v/>
      </c>
      <c r="G51" s="59" t="str">
        <f t="shared" si="6"/>
        <v/>
      </c>
      <c r="H51" s="60" t="str">
        <f ca="1">IF(OR($A51="",H$6=""),"",IF($AB51="غادر","–",IF(_calc!E51=0,"–",IF(_calc!AA51=0,IF(_calc!CO51&gt;0,"غير مجتازة",IF(AND(_calc!FC51&gt;0,TODAY()&gt;_calc!FC51),"متأخرة","مخططة")),IF(_calc!AW51=0,"منتهية",IF(_calc!BS51=0,"قاربت الانتهاء","مكتملة"))))))</f>
        <v/>
      </c>
      <c r="I51" s="60" t="str">
        <f ca="1">IF(OR($A51="",I$6=""),"",IF($AB51="غادر","–",IF(_calc!F51=0,"–",IF(_calc!AB51=0,IF(_calc!CP51&gt;0,"غير مجتازة",IF(AND(_calc!FD51&gt;0,TODAY()&gt;_calc!FD51),"متأخرة","مخططة")),IF(_calc!AX51=0,"منتهية",IF(_calc!BT51=0,"قاربت الانتهاء","مكتملة"))))))</f>
        <v/>
      </c>
      <c r="J51" s="60" t="str">
        <f ca="1">IF(OR($A51="",J$6=""),"",IF($AB51="غادر","–",IF(_calc!G51=0,"–",IF(_calc!AC51=0,IF(_calc!CQ51&gt;0,"غير مجتازة",IF(AND(_calc!FE51&gt;0,TODAY()&gt;_calc!FE51),"متأخرة","مخططة")),IF(_calc!AY51=0,"منتهية",IF(_calc!BU51=0,"قاربت الانتهاء","مكتملة"))))))</f>
        <v/>
      </c>
      <c r="K51" s="60" t="str">
        <f ca="1">IF(OR($A51="",K$6=""),"",IF($AB51="غادر","–",IF(_calc!H51=0,"–",IF(_calc!AD51=0,IF(_calc!CR51&gt;0,"غير مجتازة",IF(AND(_calc!FF51&gt;0,TODAY()&gt;_calc!FF51),"متأخرة","مخططة")),IF(_calc!AZ51=0,"منتهية",IF(_calc!BV51=0,"قاربت الانتهاء","مكتملة"))))))</f>
        <v/>
      </c>
      <c r="L51" s="60" t="str">
        <f ca="1">IF(OR($A51="",L$6=""),"",IF($AB51="غادر","–",IF(_calc!I51=0,"–",IF(_calc!AE51=0,IF(_calc!CS51&gt;0,"غير مجتازة",IF(AND(_calc!FG51&gt;0,TODAY()&gt;_calc!FG51),"متأخرة","مخططة")),IF(_calc!BA51=0,"منتهية",IF(_calc!BW51=0,"قاربت الانتهاء","مكتملة"))))))</f>
        <v/>
      </c>
      <c r="M51" s="60" t="str">
        <f ca="1">IF(OR($A51="",M$6=""),"",IF($AB51="غادر","–",IF(_calc!J51=0,"–",IF(_calc!AF51=0,IF(_calc!CT51&gt;0,"غير مجتازة",IF(AND(_calc!FH51&gt;0,TODAY()&gt;_calc!FH51),"متأخرة","مخططة")),IF(_calc!BB51=0,"منتهية",IF(_calc!BX51=0,"قاربت الانتهاء","مكتملة"))))))</f>
        <v/>
      </c>
      <c r="N51" s="60" t="str">
        <f ca="1">IF(OR($A51="",N$6=""),"",IF($AB51="غادر","–",IF(_calc!K51=0,"–",IF(_calc!AG51=0,IF(_calc!CU51&gt;0,"غير مجتازة",IF(AND(_calc!FI51&gt;0,TODAY()&gt;_calc!FI51),"متأخرة","مخططة")),IF(_calc!BC51=0,"منتهية",IF(_calc!BY51=0,"قاربت الانتهاء","مكتملة"))))))</f>
        <v/>
      </c>
      <c r="O51" s="60" t="str">
        <f ca="1">IF(OR($A51="",O$6=""),"",IF($AB51="غادر","–",IF(_calc!L51=0,"–",IF(_calc!AH51=0,IF(_calc!CV51&gt;0,"غير مجتازة",IF(AND(_calc!FJ51&gt;0,TODAY()&gt;_calc!FJ51),"متأخرة","مخططة")),IF(_calc!BD51=0,"منتهية",IF(_calc!BZ51=0,"قاربت الانتهاء","مكتملة"))))))</f>
        <v/>
      </c>
      <c r="P51" s="60" t="str">
        <f ca="1">IF(OR($A51="",P$6=""),"",IF($AB51="غادر","–",IF(_calc!M51=0,"–",IF(_calc!AI51=0,IF(_calc!CW51&gt;0,"غير مجتازة",IF(AND(_calc!FK51&gt;0,TODAY()&gt;_calc!FK51),"متأخرة","مخططة")),IF(_calc!BE51=0,"منتهية",IF(_calc!CA51=0,"قاربت الانتهاء","مكتملة"))))))</f>
        <v/>
      </c>
      <c r="Q51" s="60" t="str">
        <f ca="1">IF(OR($A51="",Q$6=""),"",IF($AB51="غادر","–",IF(_calc!N51=0,"–",IF(_calc!AJ51=0,IF(_calc!CX51&gt;0,"غير مجتازة",IF(AND(_calc!FL51&gt;0,TODAY()&gt;_calc!FL51),"متأخرة","مخططة")),IF(_calc!BF51=0,"منتهية",IF(_calc!CB51=0,"قاربت الانتهاء","مكتملة"))))))</f>
        <v/>
      </c>
      <c r="R51" s="60" t="str">
        <f ca="1">IF(OR($A51="",R$6=""),"",IF($AB51="غادر","–",IF(_calc!O51=0,"–",IF(_calc!AK51=0,IF(_calc!CY51&gt;0,"غير مجتازة",IF(AND(_calc!FM51&gt;0,TODAY()&gt;_calc!FM51),"متأخرة","مخططة")),IF(_calc!BG51=0,"منتهية",IF(_calc!CC51=0,"قاربت الانتهاء","مكتملة"))))))</f>
        <v/>
      </c>
      <c r="S51" s="60" t="str">
        <f ca="1">IF(OR($A51="",S$6=""),"",IF($AB51="غادر","–",IF(_calc!P51=0,"–",IF(_calc!AL51=0,IF(_calc!CZ51&gt;0,"غير مجتازة",IF(AND(_calc!FN51&gt;0,TODAY()&gt;_calc!FN51),"متأخرة","مخططة")),IF(_calc!BH51=0,"منتهية",IF(_calc!CD51=0,"قاربت الانتهاء","مكتملة"))))))</f>
        <v/>
      </c>
      <c r="T51" s="60" t="str">
        <f ca="1">IF(OR($A51="",T$6=""),"",IF($AB51="غادر","–",IF(_calc!Q51=0,"–",IF(_calc!AM51=0,IF(_calc!DA51&gt;0,"غير مجتازة",IF(AND(_calc!FO51&gt;0,TODAY()&gt;_calc!FO51),"متأخرة","مخططة")),IF(_calc!BI51=0,"منتهية",IF(_calc!CE51=0,"قاربت الانتهاء","مكتملة"))))))</f>
        <v/>
      </c>
      <c r="U51" s="60" t="str">
        <f ca="1">IF(OR($A51="",U$6=""),"",IF($AB51="غادر","–",IF(_calc!R51=0,"–",IF(_calc!AN51=0,IF(_calc!DB51&gt;0,"غير مجتازة",IF(AND(_calc!FP51&gt;0,TODAY()&gt;_calc!FP51),"متأخرة","مخططة")),IF(_calc!BJ51=0,"منتهية",IF(_calc!CF51=0,"قاربت الانتهاء","مكتملة"))))))</f>
        <v/>
      </c>
      <c r="V51" s="60" t="str">
        <f ca="1">IF(OR($A51="",V$6=""),"",IF($AB51="غادر","–",IF(_calc!S51=0,"–",IF(_calc!AO51=0,IF(_calc!DC51&gt;0,"غير مجتازة",IF(AND(_calc!FQ51&gt;0,TODAY()&gt;_calc!FQ51),"متأخرة","مخططة")),IF(_calc!BK51=0,"منتهية",IF(_calc!CG51=0,"قاربت الانتهاء","مكتملة"))))))</f>
        <v/>
      </c>
      <c r="W51" s="60" t="str">
        <f ca="1">IF(OR($A51="",W$6=""),"",IF($AB51="غادر","–",IF(_calc!T51=0,"–",IF(_calc!AP51=0,IF(_calc!DD51&gt;0,"غير مجتازة",IF(AND(_calc!FR51&gt;0,TODAY()&gt;_calc!FR51),"متأخرة","مخططة")),IF(_calc!BL51=0,"منتهية",IF(_calc!CH51=0,"قاربت الانتهاء","مكتملة"))))))</f>
        <v/>
      </c>
      <c r="X51" s="60" t="str">
        <f ca="1">IF(OR($A51="",X$6=""),"",IF($AB51="غادر","–",IF(_calc!U51=0,"–",IF(_calc!AQ51=0,IF(_calc!DE51&gt;0,"غير مجتازة",IF(AND(_calc!FS51&gt;0,TODAY()&gt;_calc!FS51),"متأخرة","مخططة")),IF(_calc!BM51=0,"منتهية",IF(_calc!CI51=0,"قاربت الانتهاء","مكتملة"))))))</f>
        <v/>
      </c>
      <c r="Y51" s="60" t="str">
        <f ca="1">IF(OR($A51="",Y$6=""),"",IF($AB51="غادر","–",IF(_calc!V51=0,"–",IF(_calc!AR51=0,IF(_calc!DF51&gt;0,"غير مجتازة",IF(AND(_calc!FT51&gt;0,TODAY()&gt;_calc!FT51),"متأخرة","مخططة")),IF(_calc!BN51=0,"منتهية",IF(_calc!CJ51=0,"قاربت الانتهاء","مكتملة"))))))</f>
        <v/>
      </c>
      <c r="Z51" s="60" t="str">
        <f ca="1">IF(OR($A51="",Z$6=""),"",IF($AB51="غادر","–",IF(_calc!W51=0,"–",IF(_calc!AS51=0,IF(_calc!DG51&gt;0,"غير مجتازة",IF(AND(_calc!FU51&gt;0,TODAY()&gt;_calc!FU51),"متأخرة","مخططة")),IF(_calc!BO51=0,"منتهية",IF(_calc!CK51=0,"قاربت الانتهاء","مكتملة"))))))</f>
        <v/>
      </c>
      <c r="AA51" s="60" t="str">
        <f ca="1">IF(OR($A51="",AA$6=""),"",IF($AB51="غادر","–",IF(_calc!X51=0,"–",IF(_calc!AT51=0,IF(_calc!DH51&gt;0,"غير مجتازة",IF(AND(_calc!FV51&gt;0,TODAY()&gt;_calc!FV51),"متأخرة","مخططة")),IF(_calc!BP51=0,"منتهية",IF(_calc!CL51=0,"قاربت الانتهاء","مكتملة"))))))</f>
        <v/>
      </c>
      <c r="AB51" t="str">
        <f>IF(الموظفون!$A49="","",الموظفون!$G49&amp;"")</f>
        <v/>
      </c>
    </row>
    <row r="52" spans="1:28" ht="18" customHeight="1" x14ac:dyDescent="0.3">
      <c r="A52" s="31" t="str">
        <f>IF(الموظفون!$A50="","",الموظفون!$A50&amp;"")</f>
        <v/>
      </c>
      <c r="B52" s="32" t="str">
        <f>IF(الموظفون!$A50="","",الموظفون!$B50&amp;"")</f>
        <v/>
      </c>
      <c r="C52" s="31" t="str">
        <f>IF(الموظفون!$A50="","",الموظفون!$C50&amp;"")</f>
        <v/>
      </c>
      <c r="D52" s="31" t="str">
        <f>IF(الموظفون!$A50="","",الموظفون!$D50&amp;"")</f>
        <v/>
      </c>
      <c r="E52" s="35" t="str">
        <f t="shared" si="4"/>
        <v/>
      </c>
      <c r="F52" s="35" t="str">
        <f t="shared" si="5"/>
        <v/>
      </c>
      <c r="G52" s="59" t="str">
        <f t="shared" si="6"/>
        <v/>
      </c>
      <c r="H52" s="60" t="str">
        <f ca="1">IF(OR($A52="",H$6=""),"",IF($AB52="غادر","–",IF(_calc!E52=0,"–",IF(_calc!AA52=0,IF(_calc!CO52&gt;0,"غير مجتازة",IF(AND(_calc!FC52&gt;0,TODAY()&gt;_calc!FC52),"متأخرة","مخططة")),IF(_calc!AW52=0,"منتهية",IF(_calc!BS52=0,"قاربت الانتهاء","مكتملة"))))))</f>
        <v/>
      </c>
      <c r="I52" s="60" t="str">
        <f ca="1">IF(OR($A52="",I$6=""),"",IF($AB52="غادر","–",IF(_calc!F52=0,"–",IF(_calc!AB52=0,IF(_calc!CP52&gt;0,"غير مجتازة",IF(AND(_calc!FD52&gt;0,TODAY()&gt;_calc!FD52),"متأخرة","مخططة")),IF(_calc!AX52=0,"منتهية",IF(_calc!BT52=0,"قاربت الانتهاء","مكتملة"))))))</f>
        <v/>
      </c>
      <c r="J52" s="60" t="str">
        <f ca="1">IF(OR($A52="",J$6=""),"",IF($AB52="غادر","–",IF(_calc!G52=0,"–",IF(_calc!AC52=0,IF(_calc!CQ52&gt;0,"غير مجتازة",IF(AND(_calc!FE52&gt;0,TODAY()&gt;_calc!FE52),"متأخرة","مخططة")),IF(_calc!AY52=0,"منتهية",IF(_calc!BU52=0,"قاربت الانتهاء","مكتملة"))))))</f>
        <v/>
      </c>
      <c r="K52" s="60" t="str">
        <f ca="1">IF(OR($A52="",K$6=""),"",IF($AB52="غادر","–",IF(_calc!H52=0,"–",IF(_calc!AD52=0,IF(_calc!CR52&gt;0,"غير مجتازة",IF(AND(_calc!FF52&gt;0,TODAY()&gt;_calc!FF52),"متأخرة","مخططة")),IF(_calc!AZ52=0,"منتهية",IF(_calc!BV52=0,"قاربت الانتهاء","مكتملة"))))))</f>
        <v/>
      </c>
      <c r="L52" s="60" t="str">
        <f ca="1">IF(OR($A52="",L$6=""),"",IF($AB52="غادر","–",IF(_calc!I52=0,"–",IF(_calc!AE52=0,IF(_calc!CS52&gt;0,"غير مجتازة",IF(AND(_calc!FG52&gt;0,TODAY()&gt;_calc!FG52),"متأخرة","مخططة")),IF(_calc!BA52=0,"منتهية",IF(_calc!BW52=0,"قاربت الانتهاء","مكتملة"))))))</f>
        <v/>
      </c>
      <c r="M52" s="60" t="str">
        <f ca="1">IF(OR($A52="",M$6=""),"",IF($AB52="غادر","–",IF(_calc!J52=0,"–",IF(_calc!AF52=0,IF(_calc!CT52&gt;0,"غير مجتازة",IF(AND(_calc!FH52&gt;0,TODAY()&gt;_calc!FH52),"متأخرة","مخططة")),IF(_calc!BB52=0,"منتهية",IF(_calc!BX52=0,"قاربت الانتهاء","مكتملة"))))))</f>
        <v/>
      </c>
      <c r="N52" s="60" t="str">
        <f ca="1">IF(OR($A52="",N$6=""),"",IF($AB52="غادر","–",IF(_calc!K52=0,"–",IF(_calc!AG52=0,IF(_calc!CU52&gt;0,"غير مجتازة",IF(AND(_calc!FI52&gt;0,TODAY()&gt;_calc!FI52),"متأخرة","مخططة")),IF(_calc!BC52=0,"منتهية",IF(_calc!BY52=0,"قاربت الانتهاء","مكتملة"))))))</f>
        <v/>
      </c>
      <c r="O52" s="60" t="str">
        <f ca="1">IF(OR($A52="",O$6=""),"",IF($AB52="غادر","–",IF(_calc!L52=0,"–",IF(_calc!AH52=0,IF(_calc!CV52&gt;0,"غير مجتازة",IF(AND(_calc!FJ52&gt;0,TODAY()&gt;_calc!FJ52),"متأخرة","مخططة")),IF(_calc!BD52=0,"منتهية",IF(_calc!BZ52=0,"قاربت الانتهاء","مكتملة"))))))</f>
        <v/>
      </c>
      <c r="P52" s="60" t="str">
        <f ca="1">IF(OR($A52="",P$6=""),"",IF($AB52="غادر","–",IF(_calc!M52=0,"–",IF(_calc!AI52=0,IF(_calc!CW52&gt;0,"غير مجتازة",IF(AND(_calc!FK52&gt;0,TODAY()&gt;_calc!FK52),"متأخرة","مخططة")),IF(_calc!BE52=0,"منتهية",IF(_calc!CA52=0,"قاربت الانتهاء","مكتملة"))))))</f>
        <v/>
      </c>
      <c r="Q52" s="60" t="str">
        <f ca="1">IF(OR($A52="",Q$6=""),"",IF($AB52="غادر","–",IF(_calc!N52=0,"–",IF(_calc!AJ52=0,IF(_calc!CX52&gt;0,"غير مجتازة",IF(AND(_calc!FL52&gt;0,TODAY()&gt;_calc!FL52),"متأخرة","مخططة")),IF(_calc!BF52=0,"منتهية",IF(_calc!CB52=0,"قاربت الانتهاء","مكتملة"))))))</f>
        <v/>
      </c>
      <c r="R52" s="60" t="str">
        <f ca="1">IF(OR($A52="",R$6=""),"",IF($AB52="غادر","–",IF(_calc!O52=0,"–",IF(_calc!AK52=0,IF(_calc!CY52&gt;0,"غير مجتازة",IF(AND(_calc!FM52&gt;0,TODAY()&gt;_calc!FM52),"متأخرة","مخططة")),IF(_calc!BG52=0,"منتهية",IF(_calc!CC52=0,"قاربت الانتهاء","مكتملة"))))))</f>
        <v/>
      </c>
      <c r="S52" s="60" t="str">
        <f ca="1">IF(OR($A52="",S$6=""),"",IF($AB52="غادر","–",IF(_calc!P52=0,"–",IF(_calc!AL52=0,IF(_calc!CZ52&gt;0,"غير مجتازة",IF(AND(_calc!FN52&gt;0,TODAY()&gt;_calc!FN52),"متأخرة","مخططة")),IF(_calc!BH52=0,"منتهية",IF(_calc!CD52=0,"قاربت الانتهاء","مكتملة"))))))</f>
        <v/>
      </c>
      <c r="T52" s="60" t="str">
        <f ca="1">IF(OR($A52="",T$6=""),"",IF($AB52="غادر","–",IF(_calc!Q52=0,"–",IF(_calc!AM52=0,IF(_calc!DA52&gt;0,"غير مجتازة",IF(AND(_calc!FO52&gt;0,TODAY()&gt;_calc!FO52),"متأخرة","مخططة")),IF(_calc!BI52=0,"منتهية",IF(_calc!CE52=0,"قاربت الانتهاء","مكتملة"))))))</f>
        <v/>
      </c>
      <c r="U52" s="60" t="str">
        <f ca="1">IF(OR($A52="",U$6=""),"",IF($AB52="غادر","–",IF(_calc!R52=0,"–",IF(_calc!AN52=0,IF(_calc!DB52&gt;0,"غير مجتازة",IF(AND(_calc!FP52&gt;0,TODAY()&gt;_calc!FP52),"متأخرة","مخططة")),IF(_calc!BJ52=0,"منتهية",IF(_calc!CF52=0,"قاربت الانتهاء","مكتملة"))))))</f>
        <v/>
      </c>
      <c r="V52" s="60" t="str">
        <f ca="1">IF(OR($A52="",V$6=""),"",IF($AB52="غادر","–",IF(_calc!S52=0,"–",IF(_calc!AO52=0,IF(_calc!DC52&gt;0,"غير مجتازة",IF(AND(_calc!FQ52&gt;0,TODAY()&gt;_calc!FQ52),"متأخرة","مخططة")),IF(_calc!BK52=0,"منتهية",IF(_calc!CG52=0,"قاربت الانتهاء","مكتملة"))))))</f>
        <v/>
      </c>
      <c r="W52" s="60" t="str">
        <f ca="1">IF(OR($A52="",W$6=""),"",IF($AB52="غادر","–",IF(_calc!T52=0,"–",IF(_calc!AP52=0,IF(_calc!DD52&gt;0,"غير مجتازة",IF(AND(_calc!FR52&gt;0,TODAY()&gt;_calc!FR52),"متأخرة","مخططة")),IF(_calc!BL52=0,"منتهية",IF(_calc!CH52=0,"قاربت الانتهاء","مكتملة"))))))</f>
        <v/>
      </c>
      <c r="X52" s="60" t="str">
        <f ca="1">IF(OR($A52="",X$6=""),"",IF($AB52="غادر","–",IF(_calc!U52=0,"–",IF(_calc!AQ52=0,IF(_calc!DE52&gt;0,"غير مجتازة",IF(AND(_calc!FS52&gt;0,TODAY()&gt;_calc!FS52),"متأخرة","مخططة")),IF(_calc!BM52=0,"منتهية",IF(_calc!CI52=0,"قاربت الانتهاء","مكتملة"))))))</f>
        <v/>
      </c>
      <c r="Y52" s="60" t="str">
        <f ca="1">IF(OR($A52="",Y$6=""),"",IF($AB52="غادر","–",IF(_calc!V52=0,"–",IF(_calc!AR52=0,IF(_calc!DF52&gt;0,"غير مجتازة",IF(AND(_calc!FT52&gt;0,TODAY()&gt;_calc!FT52),"متأخرة","مخططة")),IF(_calc!BN52=0,"منتهية",IF(_calc!CJ52=0,"قاربت الانتهاء","مكتملة"))))))</f>
        <v/>
      </c>
      <c r="Z52" s="60" t="str">
        <f ca="1">IF(OR($A52="",Z$6=""),"",IF($AB52="غادر","–",IF(_calc!W52=0,"–",IF(_calc!AS52=0,IF(_calc!DG52&gt;0,"غير مجتازة",IF(AND(_calc!FU52&gt;0,TODAY()&gt;_calc!FU52),"متأخرة","مخططة")),IF(_calc!BO52=0,"منتهية",IF(_calc!CK52=0,"قاربت الانتهاء","مكتملة"))))))</f>
        <v/>
      </c>
      <c r="AA52" s="60" t="str">
        <f ca="1">IF(OR($A52="",AA$6=""),"",IF($AB52="غادر","–",IF(_calc!X52=0,"–",IF(_calc!AT52=0,IF(_calc!DH52&gt;0,"غير مجتازة",IF(AND(_calc!FV52&gt;0,TODAY()&gt;_calc!FV52),"متأخرة","مخططة")),IF(_calc!BP52=0,"منتهية",IF(_calc!CL52=0,"قاربت الانتهاء","مكتملة"))))))</f>
        <v/>
      </c>
      <c r="AB52" t="str">
        <f>IF(الموظفون!$A50="","",الموظفون!$G50&amp;"")</f>
        <v/>
      </c>
    </row>
    <row r="53" spans="1:28" ht="18" customHeight="1" x14ac:dyDescent="0.3">
      <c r="A53" s="31" t="str">
        <f>IF(الموظفون!$A51="","",الموظفون!$A51&amp;"")</f>
        <v/>
      </c>
      <c r="B53" s="32" t="str">
        <f>IF(الموظفون!$A51="","",الموظفون!$B51&amp;"")</f>
        <v/>
      </c>
      <c r="C53" s="31" t="str">
        <f>IF(الموظفون!$A51="","",الموظفون!$C51&amp;"")</f>
        <v/>
      </c>
      <c r="D53" s="31" t="str">
        <f>IF(الموظفون!$A51="","",الموظفون!$D51&amp;"")</f>
        <v/>
      </c>
      <c r="E53" s="35" t="str">
        <f t="shared" si="4"/>
        <v/>
      </c>
      <c r="F53" s="35" t="str">
        <f t="shared" si="5"/>
        <v/>
      </c>
      <c r="G53" s="59" t="str">
        <f t="shared" si="6"/>
        <v/>
      </c>
      <c r="H53" s="60" t="str">
        <f ca="1">IF(OR($A53="",H$6=""),"",IF($AB53="غادر","–",IF(_calc!E53=0,"–",IF(_calc!AA53=0,IF(_calc!CO53&gt;0,"غير مجتازة",IF(AND(_calc!FC53&gt;0,TODAY()&gt;_calc!FC53),"متأخرة","مخططة")),IF(_calc!AW53=0,"منتهية",IF(_calc!BS53=0,"قاربت الانتهاء","مكتملة"))))))</f>
        <v/>
      </c>
      <c r="I53" s="60" t="str">
        <f ca="1">IF(OR($A53="",I$6=""),"",IF($AB53="غادر","–",IF(_calc!F53=0,"–",IF(_calc!AB53=0,IF(_calc!CP53&gt;0,"غير مجتازة",IF(AND(_calc!FD53&gt;0,TODAY()&gt;_calc!FD53),"متأخرة","مخططة")),IF(_calc!AX53=0,"منتهية",IF(_calc!BT53=0,"قاربت الانتهاء","مكتملة"))))))</f>
        <v/>
      </c>
      <c r="J53" s="60" t="str">
        <f ca="1">IF(OR($A53="",J$6=""),"",IF($AB53="غادر","–",IF(_calc!G53=0,"–",IF(_calc!AC53=0,IF(_calc!CQ53&gt;0,"غير مجتازة",IF(AND(_calc!FE53&gt;0,TODAY()&gt;_calc!FE53),"متأخرة","مخططة")),IF(_calc!AY53=0,"منتهية",IF(_calc!BU53=0,"قاربت الانتهاء","مكتملة"))))))</f>
        <v/>
      </c>
      <c r="K53" s="60" t="str">
        <f ca="1">IF(OR($A53="",K$6=""),"",IF($AB53="غادر","–",IF(_calc!H53=0,"–",IF(_calc!AD53=0,IF(_calc!CR53&gt;0,"غير مجتازة",IF(AND(_calc!FF53&gt;0,TODAY()&gt;_calc!FF53),"متأخرة","مخططة")),IF(_calc!AZ53=0,"منتهية",IF(_calc!BV53=0,"قاربت الانتهاء","مكتملة"))))))</f>
        <v/>
      </c>
      <c r="L53" s="60" t="str">
        <f ca="1">IF(OR($A53="",L$6=""),"",IF($AB53="غادر","–",IF(_calc!I53=0,"–",IF(_calc!AE53=0,IF(_calc!CS53&gt;0,"غير مجتازة",IF(AND(_calc!FG53&gt;0,TODAY()&gt;_calc!FG53),"متأخرة","مخططة")),IF(_calc!BA53=0,"منتهية",IF(_calc!BW53=0,"قاربت الانتهاء","مكتملة"))))))</f>
        <v/>
      </c>
      <c r="M53" s="60" t="str">
        <f ca="1">IF(OR($A53="",M$6=""),"",IF($AB53="غادر","–",IF(_calc!J53=0,"–",IF(_calc!AF53=0,IF(_calc!CT53&gt;0,"غير مجتازة",IF(AND(_calc!FH53&gt;0,TODAY()&gt;_calc!FH53),"متأخرة","مخططة")),IF(_calc!BB53=0,"منتهية",IF(_calc!BX53=0,"قاربت الانتهاء","مكتملة"))))))</f>
        <v/>
      </c>
      <c r="N53" s="60" t="str">
        <f ca="1">IF(OR($A53="",N$6=""),"",IF($AB53="غادر","–",IF(_calc!K53=0,"–",IF(_calc!AG53=0,IF(_calc!CU53&gt;0,"غير مجتازة",IF(AND(_calc!FI53&gt;0,TODAY()&gt;_calc!FI53),"متأخرة","مخططة")),IF(_calc!BC53=0,"منتهية",IF(_calc!BY53=0,"قاربت الانتهاء","مكتملة"))))))</f>
        <v/>
      </c>
      <c r="O53" s="60" t="str">
        <f ca="1">IF(OR($A53="",O$6=""),"",IF($AB53="غادر","–",IF(_calc!L53=0,"–",IF(_calc!AH53=0,IF(_calc!CV53&gt;0,"غير مجتازة",IF(AND(_calc!FJ53&gt;0,TODAY()&gt;_calc!FJ53),"متأخرة","مخططة")),IF(_calc!BD53=0,"منتهية",IF(_calc!BZ53=0,"قاربت الانتهاء","مكتملة"))))))</f>
        <v/>
      </c>
      <c r="P53" s="60" t="str">
        <f ca="1">IF(OR($A53="",P$6=""),"",IF($AB53="غادر","–",IF(_calc!M53=0,"–",IF(_calc!AI53=0,IF(_calc!CW53&gt;0,"غير مجتازة",IF(AND(_calc!FK53&gt;0,TODAY()&gt;_calc!FK53),"متأخرة","مخططة")),IF(_calc!BE53=0,"منتهية",IF(_calc!CA53=0,"قاربت الانتهاء","مكتملة"))))))</f>
        <v/>
      </c>
      <c r="Q53" s="60" t="str">
        <f ca="1">IF(OR($A53="",Q$6=""),"",IF($AB53="غادر","–",IF(_calc!N53=0,"–",IF(_calc!AJ53=0,IF(_calc!CX53&gt;0,"غير مجتازة",IF(AND(_calc!FL53&gt;0,TODAY()&gt;_calc!FL53),"متأخرة","مخططة")),IF(_calc!BF53=0,"منتهية",IF(_calc!CB53=0,"قاربت الانتهاء","مكتملة"))))))</f>
        <v/>
      </c>
      <c r="R53" s="60" t="str">
        <f ca="1">IF(OR($A53="",R$6=""),"",IF($AB53="غادر","–",IF(_calc!O53=0,"–",IF(_calc!AK53=0,IF(_calc!CY53&gt;0,"غير مجتازة",IF(AND(_calc!FM53&gt;0,TODAY()&gt;_calc!FM53),"متأخرة","مخططة")),IF(_calc!BG53=0,"منتهية",IF(_calc!CC53=0,"قاربت الانتهاء","مكتملة"))))))</f>
        <v/>
      </c>
      <c r="S53" s="60" t="str">
        <f ca="1">IF(OR($A53="",S$6=""),"",IF($AB53="غادر","–",IF(_calc!P53=0,"–",IF(_calc!AL53=0,IF(_calc!CZ53&gt;0,"غير مجتازة",IF(AND(_calc!FN53&gt;0,TODAY()&gt;_calc!FN53),"متأخرة","مخططة")),IF(_calc!BH53=0,"منتهية",IF(_calc!CD53=0,"قاربت الانتهاء","مكتملة"))))))</f>
        <v/>
      </c>
      <c r="T53" s="60" t="str">
        <f ca="1">IF(OR($A53="",T$6=""),"",IF($AB53="غادر","–",IF(_calc!Q53=0,"–",IF(_calc!AM53=0,IF(_calc!DA53&gt;0,"غير مجتازة",IF(AND(_calc!FO53&gt;0,TODAY()&gt;_calc!FO53),"متأخرة","مخططة")),IF(_calc!BI53=0,"منتهية",IF(_calc!CE53=0,"قاربت الانتهاء","مكتملة"))))))</f>
        <v/>
      </c>
      <c r="U53" s="60" t="str">
        <f ca="1">IF(OR($A53="",U$6=""),"",IF($AB53="غادر","–",IF(_calc!R53=0,"–",IF(_calc!AN53=0,IF(_calc!DB53&gt;0,"غير مجتازة",IF(AND(_calc!FP53&gt;0,TODAY()&gt;_calc!FP53),"متأخرة","مخططة")),IF(_calc!BJ53=0,"منتهية",IF(_calc!CF53=0,"قاربت الانتهاء","مكتملة"))))))</f>
        <v/>
      </c>
      <c r="V53" s="60" t="str">
        <f ca="1">IF(OR($A53="",V$6=""),"",IF($AB53="غادر","–",IF(_calc!S53=0,"–",IF(_calc!AO53=0,IF(_calc!DC53&gt;0,"غير مجتازة",IF(AND(_calc!FQ53&gt;0,TODAY()&gt;_calc!FQ53),"متأخرة","مخططة")),IF(_calc!BK53=0,"منتهية",IF(_calc!CG53=0,"قاربت الانتهاء","مكتملة"))))))</f>
        <v/>
      </c>
      <c r="W53" s="60" t="str">
        <f ca="1">IF(OR($A53="",W$6=""),"",IF($AB53="غادر","–",IF(_calc!T53=0,"–",IF(_calc!AP53=0,IF(_calc!DD53&gt;0,"غير مجتازة",IF(AND(_calc!FR53&gt;0,TODAY()&gt;_calc!FR53),"متأخرة","مخططة")),IF(_calc!BL53=0,"منتهية",IF(_calc!CH53=0,"قاربت الانتهاء","مكتملة"))))))</f>
        <v/>
      </c>
      <c r="X53" s="60" t="str">
        <f ca="1">IF(OR($A53="",X$6=""),"",IF($AB53="غادر","–",IF(_calc!U53=0,"–",IF(_calc!AQ53=0,IF(_calc!DE53&gt;0,"غير مجتازة",IF(AND(_calc!FS53&gt;0,TODAY()&gt;_calc!FS53),"متأخرة","مخططة")),IF(_calc!BM53=0,"منتهية",IF(_calc!CI53=0,"قاربت الانتهاء","مكتملة"))))))</f>
        <v/>
      </c>
      <c r="Y53" s="60" t="str">
        <f ca="1">IF(OR($A53="",Y$6=""),"",IF($AB53="غادر","–",IF(_calc!V53=0,"–",IF(_calc!AR53=0,IF(_calc!DF53&gt;0,"غير مجتازة",IF(AND(_calc!FT53&gt;0,TODAY()&gt;_calc!FT53),"متأخرة","مخططة")),IF(_calc!BN53=0,"منتهية",IF(_calc!CJ53=0,"قاربت الانتهاء","مكتملة"))))))</f>
        <v/>
      </c>
      <c r="Z53" s="60" t="str">
        <f ca="1">IF(OR($A53="",Z$6=""),"",IF($AB53="غادر","–",IF(_calc!W53=0,"–",IF(_calc!AS53=0,IF(_calc!DG53&gt;0,"غير مجتازة",IF(AND(_calc!FU53&gt;0,TODAY()&gt;_calc!FU53),"متأخرة","مخططة")),IF(_calc!BO53=0,"منتهية",IF(_calc!CK53=0,"قاربت الانتهاء","مكتملة"))))))</f>
        <v/>
      </c>
      <c r="AA53" s="60" t="str">
        <f ca="1">IF(OR($A53="",AA$6=""),"",IF($AB53="غادر","–",IF(_calc!X53=0,"–",IF(_calc!AT53=0,IF(_calc!DH53&gt;0,"غير مجتازة",IF(AND(_calc!FV53&gt;0,TODAY()&gt;_calc!FV53),"متأخرة","مخططة")),IF(_calc!BP53=0,"منتهية",IF(_calc!CL53=0,"قاربت الانتهاء","مكتملة"))))))</f>
        <v/>
      </c>
      <c r="AB53" t="str">
        <f>IF(الموظفون!$A51="","",الموظفون!$G51&amp;"")</f>
        <v/>
      </c>
    </row>
    <row r="54" spans="1:28" ht="18" customHeight="1" x14ac:dyDescent="0.3">
      <c r="A54" s="31" t="str">
        <f>IF(الموظفون!$A52="","",الموظفون!$A52&amp;"")</f>
        <v/>
      </c>
      <c r="B54" s="32" t="str">
        <f>IF(الموظفون!$A52="","",الموظفون!$B52&amp;"")</f>
        <v/>
      </c>
      <c r="C54" s="31" t="str">
        <f>IF(الموظفون!$A52="","",الموظفون!$C52&amp;"")</f>
        <v/>
      </c>
      <c r="D54" s="31" t="str">
        <f>IF(الموظفون!$A52="","",الموظفون!$D52&amp;"")</f>
        <v/>
      </c>
      <c r="E54" s="35" t="str">
        <f t="shared" si="4"/>
        <v/>
      </c>
      <c r="F54" s="35" t="str">
        <f t="shared" si="5"/>
        <v/>
      </c>
      <c r="G54" s="59" t="str">
        <f t="shared" si="6"/>
        <v/>
      </c>
      <c r="H54" s="60" t="str">
        <f ca="1">IF(OR($A54="",H$6=""),"",IF($AB54="غادر","–",IF(_calc!E54=0,"–",IF(_calc!AA54=0,IF(_calc!CO54&gt;0,"غير مجتازة",IF(AND(_calc!FC54&gt;0,TODAY()&gt;_calc!FC54),"متأخرة","مخططة")),IF(_calc!AW54=0,"منتهية",IF(_calc!BS54=0,"قاربت الانتهاء","مكتملة"))))))</f>
        <v/>
      </c>
      <c r="I54" s="60" t="str">
        <f ca="1">IF(OR($A54="",I$6=""),"",IF($AB54="غادر","–",IF(_calc!F54=0,"–",IF(_calc!AB54=0,IF(_calc!CP54&gt;0,"غير مجتازة",IF(AND(_calc!FD54&gt;0,TODAY()&gt;_calc!FD54),"متأخرة","مخططة")),IF(_calc!AX54=0,"منتهية",IF(_calc!BT54=0,"قاربت الانتهاء","مكتملة"))))))</f>
        <v/>
      </c>
      <c r="J54" s="60" t="str">
        <f ca="1">IF(OR($A54="",J$6=""),"",IF($AB54="غادر","–",IF(_calc!G54=0,"–",IF(_calc!AC54=0,IF(_calc!CQ54&gt;0,"غير مجتازة",IF(AND(_calc!FE54&gt;0,TODAY()&gt;_calc!FE54),"متأخرة","مخططة")),IF(_calc!AY54=0,"منتهية",IF(_calc!BU54=0,"قاربت الانتهاء","مكتملة"))))))</f>
        <v/>
      </c>
      <c r="K54" s="60" t="str">
        <f ca="1">IF(OR($A54="",K$6=""),"",IF($AB54="غادر","–",IF(_calc!H54=0,"–",IF(_calc!AD54=0,IF(_calc!CR54&gt;0,"غير مجتازة",IF(AND(_calc!FF54&gt;0,TODAY()&gt;_calc!FF54),"متأخرة","مخططة")),IF(_calc!AZ54=0,"منتهية",IF(_calc!BV54=0,"قاربت الانتهاء","مكتملة"))))))</f>
        <v/>
      </c>
      <c r="L54" s="60" t="str">
        <f ca="1">IF(OR($A54="",L$6=""),"",IF($AB54="غادر","–",IF(_calc!I54=0,"–",IF(_calc!AE54=0,IF(_calc!CS54&gt;0,"غير مجتازة",IF(AND(_calc!FG54&gt;0,TODAY()&gt;_calc!FG54),"متأخرة","مخططة")),IF(_calc!BA54=0,"منتهية",IF(_calc!BW54=0,"قاربت الانتهاء","مكتملة"))))))</f>
        <v/>
      </c>
      <c r="M54" s="60" t="str">
        <f ca="1">IF(OR($A54="",M$6=""),"",IF($AB54="غادر","–",IF(_calc!J54=0,"–",IF(_calc!AF54=0,IF(_calc!CT54&gt;0,"غير مجتازة",IF(AND(_calc!FH54&gt;0,TODAY()&gt;_calc!FH54),"متأخرة","مخططة")),IF(_calc!BB54=0,"منتهية",IF(_calc!BX54=0,"قاربت الانتهاء","مكتملة"))))))</f>
        <v/>
      </c>
      <c r="N54" s="60" t="str">
        <f ca="1">IF(OR($A54="",N$6=""),"",IF($AB54="غادر","–",IF(_calc!K54=0,"–",IF(_calc!AG54=0,IF(_calc!CU54&gt;0,"غير مجتازة",IF(AND(_calc!FI54&gt;0,TODAY()&gt;_calc!FI54),"متأخرة","مخططة")),IF(_calc!BC54=0,"منتهية",IF(_calc!BY54=0,"قاربت الانتهاء","مكتملة"))))))</f>
        <v/>
      </c>
      <c r="O54" s="60" t="str">
        <f ca="1">IF(OR($A54="",O$6=""),"",IF($AB54="غادر","–",IF(_calc!L54=0,"–",IF(_calc!AH54=0,IF(_calc!CV54&gt;0,"غير مجتازة",IF(AND(_calc!FJ54&gt;0,TODAY()&gt;_calc!FJ54),"متأخرة","مخططة")),IF(_calc!BD54=0,"منتهية",IF(_calc!BZ54=0,"قاربت الانتهاء","مكتملة"))))))</f>
        <v/>
      </c>
      <c r="P54" s="60" t="str">
        <f ca="1">IF(OR($A54="",P$6=""),"",IF($AB54="غادر","–",IF(_calc!M54=0,"–",IF(_calc!AI54=0,IF(_calc!CW54&gt;0,"غير مجتازة",IF(AND(_calc!FK54&gt;0,TODAY()&gt;_calc!FK54),"متأخرة","مخططة")),IF(_calc!BE54=0,"منتهية",IF(_calc!CA54=0,"قاربت الانتهاء","مكتملة"))))))</f>
        <v/>
      </c>
      <c r="Q54" s="60" t="str">
        <f ca="1">IF(OR($A54="",Q$6=""),"",IF($AB54="غادر","–",IF(_calc!N54=0,"–",IF(_calc!AJ54=0,IF(_calc!CX54&gt;0,"غير مجتازة",IF(AND(_calc!FL54&gt;0,TODAY()&gt;_calc!FL54),"متأخرة","مخططة")),IF(_calc!BF54=0,"منتهية",IF(_calc!CB54=0,"قاربت الانتهاء","مكتملة"))))))</f>
        <v/>
      </c>
      <c r="R54" s="60" t="str">
        <f ca="1">IF(OR($A54="",R$6=""),"",IF($AB54="غادر","–",IF(_calc!O54=0,"–",IF(_calc!AK54=0,IF(_calc!CY54&gt;0,"غير مجتازة",IF(AND(_calc!FM54&gt;0,TODAY()&gt;_calc!FM54),"متأخرة","مخططة")),IF(_calc!BG54=0,"منتهية",IF(_calc!CC54=0,"قاربت الانتهاء","مكتملة"))))))</f>
        <v/>
      </c>
      <c r="S54" s="60" t="str">
        <f ca="1">IF(OR($A54="",S$6=""),"",IF($AB54="غادر","–",IF(_calc!P54=0,"–",IF(_calc!AL54=0,IF(_calc!CZ54&gt;0,"غير مجتازة",IF(AND(_calc!FN54&gt;0,TODAY()&gt;_calc!FN54),"متأخرة","مخططة")),IF(_calc!BH54=0,"منتهية",IF(_calc!CD54=0,"قاربت الانتهاء","مكتملة"))))))</f>
        <v/>
      </c>
      <c r="T54" s="60" t="str">
        <f ca="1">IF(OR($A54="",T$6=""),"",IF($AB54="غادر","–",IF(_calc!Q54=0,"–",IF(_calc!AM54=0,IF(_calc!DA54&gt;0,"غير مجتازة",IF(AND(_calc!FO54&gt;0,TODAY()&gt;_calc!FO54),"متأخرة","مخططة")),IF(_calc!BI54=0,"منتهية",IF(_calc!CE54=0,"قاربت الانتهاء","مكتملة"))))))</f>
        <v/>
      </c>
      <c r="U54" s="60" t="str">
        <f ca="1">IF(OR($A54="",U$6=""),"",IF($AB54="غادر","–",IF(_calc!R54=0,"–",IF(_calc!AN54=0,IF(_calc!DB54&gt;0,"غير مجتازة",IF(AND(_calc!FP54&gt;0,TODAY()&gt;_calc!FP54),"متأخرة","مخططة")),IF(_calc!BJ54=0,"منتهية",IF(_calc!CF54=0,"قاربت الانتهاء","مكتملة"))))))</f>
        <v/>
      </c>
      <c r="V54" s="60" t="str">
        <f ca="1">IF(OR($A54="",V$6=""),"",IF($AB54="غادر","–",IF(_calc!S54=0,"–",IF(_calc!AO54=0,IF(_calc!DC54&gt;0,"غير مجتازة",IF(AND(_calc!FQ54&gt;0,TODAY()&gt;_calc!FQ54),"متأخرة","مخططة")),IF(_calc!BK54=0,"منتهية",IF(_calc!CG54=0,"قاربت الانتهاء","مكتملة"))))))</f>
        <v/>
      </c>
      <c r="W54" s="60" t="str">
        <f ca="1">IF(OR($A54="",W$6=""),"",IF($AB54="غادر","–",IF(_calc!T54=0,"–",IF(_calc!AP54=0,IF(_calc!DD54&gt;0,"غير مجتازة",IF(AND(_calc!FR54&gt;0,TODAY()&gt;_calc!FR54),"متأخرة","مخططة")),IF(_calc!BL54=0,"منتهية",IF(_calc!CH54=0,"قاربت الانتهاء","مكتملة"))))))</f>
        <v/>
      </c>
      <c r="X54" s="60" t="str">
        <f ca="1">IF(OR($A54="",X$6=""),"",IF($AB54="غادر","–",IF(_calc!U54=0,"–",IF(_calc!AQ54=0,IF(_calc!DE54&gt;0,"غير مجتازة",IF(AND(_calc!FS54&gt;0,TODAY()&gt;_calc!FS54),"متأخرة","مخططة")),IF(_calc!BM54=0,"منتهية",IF(_calc!CI54=0,"قاربت الانتهاء","مكتملة"))))))</f>
        <v/>
      </c>
      <c r="Y54" s="60" t="str">
        <f ca="1">IF(OR($A54="",Y$6=""),"",IF($AB54="غادر","–",IF(_calc!V54=0,"–",IF(_calc!AR54=0,IF(_calc!DF54&gt;0,"غير مجتازة",IF(AND(_calc!FT54&gt;0,TODAY()&gt;_calc!FT54),"متأخرة","مخططة")),IF(_calc!BN54=0,"منتهية",IF(_calc!CJ54=0,"قاربت الانتهاء","مكتملة"))))))</f>
        <v/>
      </c>
      <c r="Z54" s="60" t="str">
        <f ca="1">IF(OR($A54="",Z$6=""),"",IF($AB54="غادر","–",IF(_calc!W54=0,"–",IF(_calc!AS54=0,IF(_calc!DG54&gt;0,"غير مجتازة",IF(AND(_calc!FU54&gt;0,TODAY()&gt;_calc!FU54),"متأخرة","مخططة")),IF(_calc!BO54=0,"منتهية",IF(_calc!CK54=0,"قاربت الانتهاء","مكتملة"))))))</f>
        <v/>
      </c>
      <c r="AA54" s="60" t="str">
        <f ca="1">IF(OR($A54="",AA$6=""),"",IF($AB54="غادر","–",IF(_calc!X54=0,"–",IF(_calc!AT54=0,IF(_calc!DH54&gt;0,"غير مجتازة",IF(AND(_calc!FV54&gt;0,TODAY()&gt;_calc!FV54),"متأخرة","مخططة")),IF(_calc!BP54=0,"منتهية",IF(_calc!CL54=0,"قاربت الانتهاء","مكتملة"))))))</f>
        <v/>
      </c>
      <c r="AB54" t="str">
        <f>IF(الموظفون!$A52="","",الموظفون!$G52&amp;"")</f>
        <v/>
      </c>
    </row>
    <row r="55" spans="1:28" ht="18" customHeight="1" x14ac:dyDescent="0.3">
      <c r="A55" s="31" t="str">
        <f>IF(الموظفون!$A53="","",الموظفون!$A53&amp;"")</f>
        <v/>
      </c>
      <c r="B55" s="32" t="str">
        <f>IF(الموظفون!$A53="","",الموظفون!$B53&amp;"")</f>
        <v/>
      </c>
      <c r="C55" s="31" t="str">
        <f>IF(الموظفون!$A53="","",الموظفون!$C53&amp;"")</f>
        <v/>
      </c>
      <c r="D55" s="31" t="str">
        <f>IF(الموظفون!$A53="","",الموظفون!$D53&amp;"")</f>
        <v/>
      </c>
      <c r="E55" s="35" t="str">
        <f t="shared" si="4"/>
        <v/>
      </c>
      <c r="F55" s="35" t="str">
        <f t="shared" si="5"/>
        <v/>
      </c>
      <c r="G55" s="59" t="str">
        <f t="shared" si="6"/>
        <v/>
      </c>
      <c r="H55" s="60" t="str">
        <f ca="1">IF(OR($A55="",H$6=""),"",IF($AB55="غادر","–",IF(_calc!E55=0,"–",IF(_calc!AA55=0,IF(_calc!CO55&gt;0,"غير مجتازة",IF(AND(_calc!FC55&gt;0,TODAY()&gt;_calc!FC55),"متأخرة","مخططة")),IF(_calc!AW55=0,"منتهية",IF(_calc!BS55=0,"قاربت الانتهاء","مكتملة"))))))</f>
        <v/>
      </c>
      <c r="I55" s="60" t="str">
        <f ca="1">IF(OR($A55="",I$6=""),"",IF($AB55="غادر","–",IF(_calc!F55=0,"–",IF(_calc!AB55=0,IF(_calc!CP55&gt;0,"غير مجتازة",IF(AND(_calc!FD55&gt;0,TODAY()&gt;_calc!FD55),"متأخرة","مخططة")),IF(_calc!AX55=0,"منتهية",IF(_calc!BT55=0,"قاربت الانتهاء","مكتملة"))))))</f>
        <v/>
      </c>
      <c r="J55" s="60" t="str">
        <f ca="1">IF(OR($A55="",J$6=""),"",IF($AB55="غادر","–",IF(_calc!G55=0,"–",IF(_calc!AC55=0,IF(_calc!CQ55&gt;0,"غير مجتازة",IF(AND(_calc!FE55&gt;0,TODAY()&gt;_calc!FE55),"متأخرة","مخططة")),IF(_calc!AY55=0,"منتهية",IF(_calc!BU55=0,"قاربت الانتهاء","مكتملة"))))))</f>
        <v/>
      </c>
      <c r="K55" s="60" t="str">
        <f ca="1">IF(OR($A55="",K$6=""),"",IF($AB55="غادر","–",IF(_calc!H55=0,"–",IF(_calc!AD55=0,IF(_calc!CR55&gt;0,"غير مجتازة",IF(AND(_calc!FF55&gt;0,TODAY()&gt;_calc!FF55),"متأخرة","مخططة")),IF(_calc!AZ55=0,"منتهية",IF(_calc!BV55=0,"قاربت الانتهاء","مكتملة"))))))</f>
        <v/>
      </c>
      <c r="L55" s="60" t="str">
        <f ca="1">IF(OR($A55="",L$6=""),"",IF($AB55="غادر","–",IF(_calc!I55=0,"–",IF(_calc!AE55=0,IF(_calc!CS55&gt;0,"غير مجتازة",IF(AND(_calc!FG55&gt;0,TODAY()&gt;_calc!FG55),"متأخرة","مخططة")),IF(_calc!BA55=0,"منتهية",IF(_calc!BW55=0,"قاربت الانتهاء","مكتملة"))))))</f>
        <v/>
      </c>
      <c r="M55" s="60" t="str">
        <f ca="1">IF(OR($A55="",M$6=""),"",IF($AB55="غادر","–",IF(_calc!J55=0,"–",IF(_calc!AF55=0,IF(_calc!CT55&gt;0,"غير مجتازة",IF(AND(_calc!FH55&gt;0,TODAY()&gt;_calc!FH55),"متأخرة","مخططة")),IF(_calc!BB55=0,"منتهية",IF(_calc!BX55=0,"قاربت الانتهاء","مكتملة"))))))</f>
        <v/>
      </c>
      <c r="N55" s="60" t="str">
        <f ca="1">IF(OR($A55="",N$6=""),"",IF($AB55="غادر","–",IF(_calc!K55=0,"–",IF(_calc!AG55=0,IF(_calc!CU55&gt;0,"غير مجتازة",IF(AND(_calc!FI55&gt;0,TODAY()&gt;_calc!FI55),"متأخرة","مخططة")),IF(_calc!BC55=0,"منتهية",IF(_calc!BY55=0,"قاربت الانتهاء","مكتملة"))))))</f>
        <v/>
      </c>
      <c r="O55" s="60" t="str">
        <f ca="1">IF(OR($A55="",O$6=""),"",IF($AB55="غادر","–",IF(_calc!L55=0,"–",IF(_calc!AH55=0,IF(_calc!CV55&gt;0,"غير مجتازة",IF(AND(_calc!FJ55&gt;0,TODAY()&gt;_calc!FJ55),"متأخرة","مخططة")),IF(_calc!BD55=0,"منتهية",IF(_calc!BZ55=0,"قاربت الانتهاء","مكتملة"))))))</f>
        <v/>
      </c>
      <c r="P55" s="60" t="str">
        <f ca="1">IF(OR($A55="",P$6=""),"",IF($AB55="غادر","–",IF(_calc!M55=0,"–",IF(_calc!AI55=0,IF(_calc!CW55&gt;0,"غير مجتازة",IF(AND(_calc!FK55&gt;0,TODAY()&gt;_calc!FK55),"متأخرة","مخططة")),IF(_calc!BE55=0,"منتهية",IF(_calc!CA55=0,"قاربت الانتهاء","مكتملة"))))))</f>
        <v/>
      </c>
      <c r="Q55" s="60" t="str">
        <f ca="1">IF(OR($A55="",Q$6=""),"",IF($AB55="غادر","–",IF(_calc!N55=0,"–",IF(_calc!AJ55=0,IF(_calc!CX55&gt;0,"غير مجتازة",IF(AND(_calc!FL55&gt;0,TODAY()&gt;_calc!FL55),"متأخرة","مخططة")),IF(_calc!BF55=0,"منتهية",IF(_calc!CB55=0,"قاربت الانتهاء","مكتملة"))))))</f>
        <v/>
      </c>
      <c r="R55" s="60" t="str">
        <f ca="1">IF(OR($A55="",R$6=""),"",IF($AB55="غادر","–",IF(_calc!O55=0,"–",IF(_calc!AK55=0,IF(_calc!CY55&gt;0,"غير مجتازة",IF(AND(_calc!FM55&gt;0,TODAY()&gt;_calc!FM55),"متأخرة","مخططة")),IF(_calc!BG55=0,"منتهية",IF(_calc!CC55=0,"قاربت الانتهاء","مكتملة"))))))</f>
        <v/>
      </c>
      <c r="S55" s="60" t="str">
        <f ca="1">IF(OR($A55="",S$6=""),"",IF($AB55="غادر","–",IF(_calc!P55=0,"–",IF(_calc!AL55=0,IF(_calc!CZ55&gt;0,"غير مجتازة",IF(AND(_calc!FN55&gt;0,TODAY()&gt;_calc!FN55),"متأخرة","مخططة")),IF(_calc!BH55=0,"منتهية",IF(_calc!CD55=0,"قاربت الانتهاء","مكتملة"))))))</f>
        <v/>
      </c>
      <c r="T55" s="60" t="str">
        <f ca="1">IF(OR($A55="",T$6=""),"",IF($AB55="غادر","–",IF(_calc!Q55=0,"–",IF(_calc!AM55=0,IF(_calc!DA55&gt;0,"غير مجتازة",IF(AND(_calc!FO55&gt;0,TODAY()&gt;_calc!FO55),"متأخرة","مخططة")),IF(_calc!BI55=0,"منتهية",IF(_calc!CE55=0,"قاربت الانتهاء","مكتملة"))))))</f>
        <v/>
      </c>
      <c r="U55" s="60" t="str">
        <f ca="1">IF(OR($A55="",U$6=""),"",IF($AB55="غادر","–",IF(_calc!R55=0,"–",IF(_calc!AN55=0,IF(_calc!DB55&gt;0,"غير مجتازة",IF(AND(_calc!FP55&gt;0,TODAY()&gt;_calc!FP55),"متأخرة","مخططة")),IF(_calc!BJ55=0,"منتهية",IF(_calc!CF55=0,"قاربت الانتهاء","مكتملة"))))))</f>
        <v/>
      </c>
      <c r="V55" s="60" t="str">
        <f ca="1">IF(OR($A55="",V$6=""),"",IF($AB55="غادر","–",IF(_calc!S55=0,"–",IF(_calc!AO55=0,IF(_calc!DC55&gt;0,"غير مجتازة",IF(AND(_calc!FQ55&gt;0,TODAY()&gt;_calc!FQ55),"متأخرة","مخططة")),IF(_calc!BK55=0,"منتهية",IF(_calc!CG55=0,"قاربت الانتهاء","مكتملة"))))))</f>
        <v/>
      </c>
      <c r="W55" s="60" t="str">
        <f ca="1">IF(OR($A55="",W$6=""),"",IF($AB55="غادر","–",IF(_calc!T55=0,"–",IF(_calc!AP55=0,IF(_calc!DD55&gt;0,"غير مجتازة",IF(AND(_calc!FR55&gt;0,TODAY()&gt;_calc!FR55),"متأخرة","مخططة")),IF(_calc!BL55=0,"منتهية",IF(_calc!CH55=0,"قاربت الانتهاء","مكتملة"))))))</f>
        <v/>
      </c>
      <c r="X55" s="60" t="str">
        <f ca="1">IF(OR($A55="",X$6=""),"",IF($AB55="غادر","–",IF(_calc!U55=0,"–",IF(_calc!AQ55=0,IF(_calc!DE55&gt;0,"غير مجتازة",IF(AND(_calc!FS55&gt;0,TODAY()&gt;_calc!FS55),"متأخرة","مخططة")),IF(_calc!BM55=0,"منتهية",IF(_calc!CI55=0,"قاربت الانتهاء","مكتملة"))))))</f>
        <v/>
      </c>
      <c r="Y55" s="60" t="str">
        <f ca="1">IF(OR($A55="",Y$6=""),"",IF($AB55="غادر","–",IF(_calc!V55=0,"–",IF(_calc!AR55=0,IF(_calc!DF55&gt;0,"غير مجتازة",IF(AND(_calc!FT55&gt;0,TODAY()&gt;_calc!FT55),"متأخرة","مخططة")),IF(_calc!BN55=0,"منتهية",IF(_calc!CJ55=0,"قاربت الانتهاء","مكتملة"))))))</f>
        <v/>
      </c>
      <c r="Z55" s="60" t="str">
        <f ca="1">IF(OR($A55="",Z$6=""),"",IF($AB55="غادر","–",IF(_calc!W55=0,"–",IF(_calc!AS55=0,IF(_calc!DG55&gt;0,"غير مجتازة",IF(AND(_calc!FU55&gt;0,TODAY()&gt;_calc!FU55),"متأخرة","مخططة")),IF(_calc!BO55=0,"منتهية",IF(_calc!CK55=0,"قاربت الانتهاء","مكتملة"))))))</f>
        <v/>
      </c>
      <c r="AA55" s="60" t="str">
        <f ca="1">IF(OR($A55="",AA$6=""),"",IF($AB55="غادر","–",IF(_calc!X55=0,"–",IF(_calc!AT55=0,IF(_calc!DH55&gt;0,"غير مجتازة",IF(AND(_calc!FV55&gt;0,TODAY()&gt;_calc!FV55),"متأخرة","مخططة")),IF(_calc!BP55=0,"منتهية",IF(_calc!CL55=0,"قاربت الانتهاء","مكتملة"))))))</f>
        <v/>
      </c>
      <c r="AB55" t="str">
        <f>IF(الموظفون!$A53="","",الموظفون!$G53&amp;"")</f>
        <v/>
      </c>
    </row>
    <row r="56" spans="1:28" ht="18" customHeight="1" x14ac:dyDescent="0.3">
      <c r="A56" s="31" t="str">
        <f>IF(الموظفون!$A54="","",الموظفون!$A54&amp;"")</f>
        <v/>
      </c>
      <c r="B56" s="32" t="str">
        <f>IF(الموظفون!$A54="","",الموظفون!$B54&amp;"")</f>
        <v/>
      </c>
      <c r="C56" s="31" t="str">
        <f>IF(الموظفون!$A54="","",الموظفون!$C54&amp;"")</f>
        <v/>
      </c>
      <c r="D56" s="31" t="str">
        <f>IF(الموظفون!$A54="","",الموظفون!$D54&amp;"")</f>
        <v/>
      </c>
      <c r="E56" s="35" t="str">
        <f t="shared" si="4"/>
        <v/>
      </c>
      <c r="F56" s="35" t="str">
        <f t="shared" si="5"/>
        <v/>
      </c>
      <c r="G56" s="59" t="str">
        <f t="shared" si="6"/>
        <v/>
      </c>
      <c r="H56" s="60" t="str">
        <f ca="1">IF(OR($A56="",H$6=""),"",IF($AB56="غادر","–",IF(_calc!E56=0,"–",IF(_calc!AA56=0,IF(_calc!CO56&gt;0,"غير مجتازة",IF(AND(_calc!FC56&gt;0,TODAY()&gt;_calc!FC56),"متأخرة","مخططة")),IF(_calc!AW56=0,"منتهية",IF(_calc!BS56=0,"قاربت الانتهاء","مكتملة"))))))</f>
        <v/>
      </c>
      <c r="I56" s="60" t="str">
        <f ca="1">IF(OR($A56="",I$6=""),"",IF($AB56="غادر","–",IF(_calc!F56=0,"–",IF(_calc!AB56=0,IF(_calc!CP56&gt;0,"غير مجتازة",IF(AND(_calc!FD56&gt;0,TODAY()&gt;_calc!FD56),"متأخرة","مخططة")),IF(_calc!AX56=0,"منتهية",IF(_calc!BT56=0,"قاربت الانتهاء","مكتملة"))))))</f>
        <v/>
      </c>
      <c r="J56" s="60" t="str">
        <f ca="1">IF(OR($A56="",J$6=""),"",IF($AB56="غادر","–",IF(_calc!G56=0,"–",IF(_calc!AC56=0,IF(_calc!CQ56&gt;0,"غير مجتازة",IF(AND(_calc!FE56&gt;0,TODAY()&gt;_calc!FE56),"متأخرة","مخططة")),IF(_calc!AY56=0,"منتهية",IF(_calc!BU56=0,"قاربت الانتهاء","مكتملة"))))))</f>
        <v/>
      </c>
      <c r="K56" s="60" t="str">
        <f ca="1">IF(OR($A56="",K$6=""),"",IF($AB56="غادر","–",IF(_calc!H56=0,"–",IF(_calc!AD56=0,IF(_calc!CR56&gt;0,"غير مجتازة",IF(AND(_calc!FF56&gt;0,TODAY()&gt;_calc!FF56),"متأخرة","مخططة")),IF(_calc!AZ56=0,"منتهية",IF(_calc!BV56=0,"قاربت الانتهاء","مكتملة"))))))</f>
        <v/>
      </c>
      <c r="L56" s="60" t="str">
        <f ca="1">IF(OR($A56="",L$6=""),"",IF($AB56="غادر","–",IF(_calc!I56=0,"–",IF(_calc!AE56=0,IF(_calc!CS56&gt;0,"غير مجتازة",IF(AND(_calc!FG56&gt;0,TODAY()&gt;_calc!FG56),"متأخرة","مخططة")),IF(_calc!BA56=0,"منتهية",IF(_calc!BW56=0,"قاربت الانتهاء","مكتملة"))))))</f>
        <v/>
      </c>
      <c r="M56" s="60" t="str">
        <f ca="1">IF(OR($A56="",M$6=""),"",IF($AB56="غادر","–",IF(_calc!J56=0,"–",IF(_calc!AF56=0,IF(_calc!CT56&gt;0,"غير مجتازة",IF(AND(_calc!FH56&gt;0,TODAY()&gt;_calc!FH56),"متأخرة","مخططة")),IF(_calc!BB56=0,"منتهية",IF(_calc!BX56=0,"قاربت الانتهاء","مكتملة"))))))</f>
        <v/>
      </c>
      <c r="N56" s="60" t="str">
        <f ca="1">IF(OR($A56="",N$6=""),"",IF($AB56="غادر","–",IF(_calc!K56=0,"–",IF(_calc!AG56=0,IF(_calc!CU56&gt;0,"غير مجتازة",IF(AND(_calc!FI56&gt;0,TODAY()&gt;_calc!FI56),"متأخرة","مخططة")),IF(_calc!BC56=0,"منتهية",IF(_calc!BY56=0,"قاربت الانتهاء","مكتملة"))))))</f>
        <v/>
      </c>
      <c r="O56" s="60" t="str">
        <f ca="1">IF(OR($A56="",O$6=""),"",IF($AB56="غادر","–",IF(_calc!L56=0,"–",IF(_calc!AH56=0,IF(_calc!CV56&gt;0,"غير مجتازة",IF(AND(_calc!FJ56&gt;0,TODAY()&gt;_calc!FJ56),"متأخرة","مخططة")),IF(_calc!BD56=0,"منتهية",IF(_calc!BZ56=0,"قاربت الانتهاء","مكتملة"))))))</f>
        <v/>
      </c>
      <c r="P56" s="60" t="str">
        <f ca="1">IF(OR($A56="",P$6=""),"",IF($AB56="غادر","–",IF(_calc!M56=0,"–",IF(_calc!AI56=0,IF(_calc!CW56&gt;0,"غير مجتازة",IF(AND(_calc!FK56&gt;0,TODAY()&gt;_calc!FK56),"متأخرة","مخططة")),IF(_calc!BE56=0,"منتهية",IF(_calc!CA56=0,"قاربت الانتهاء","مكتملة"))))))</f>
        <v/>
      </c>
      <c r="Q56" s="60" t="str">
        <f ca="1">IF(OR($A56="",Q$6=""),"",IF($AB56="غادر","–",IF(_calc!N56=0,"–",IF(_calc!AJ56=0,IF(_calc!CX56&gt;0,"غير مجتازة",IF(AND(_calc!FL56&gt;0,TODAY()&gt;_calc!FL56),"متأخرة","مخططة")),IF(_calc!BF56=0,"منتهية",IF(_calc!CB56=0,"قاربت الانتهاء","مكتملة"))))))</f>
        <v/>
      </c>
      <c r="R56" s="60" t="str">
        <f ca="1">IF(OR($A56="",R$6=""),"",IF($AB56="غادر","–",IF(_calc!O56=0,"–",IF(_calc!AK56=0,IF(_calc!CY56&gt;0,"غير مجتازة",IF(AND(_calc!FM56&gt;0,TODAY()&gt;_calc!FM56),"متأخرة","مخططة")),IF(_calc!BG56=0,"منتهية",IF(_calc!CC56=0,"قاربت الانتهاء","مكتملة"))))))</f>
        <v/>
      </c>
      <c r="S56" s="60" t="str">
        <f ca="1">IF(OR($A56="",S$6=""),"",IF($AB56="غادر","–",IF(_calc!P56=0,"–",IF(_calc!AL56=0,IF(_calc!CZ56&gt;0,"غير مجتازة",IF(AND(_calc!FN56&gt;0,TODAY()&gt;_calc!FN56),"متأخرة","مخططة")),IF(_calc!BH56=0,"منتهية",IF(_calc!CD56=0,"قاربت الانتهاء","مكتملة"))))))</f>
        <v/>
      </c>
      <c r="T56" s="60" t="str">
        <f ca="1">IF(OR($A56="",T$6=""),"",IF($AB56="غادر","–",IF(_calc!Q56=0,"–",IF(_calc!AM56=0,IF(_calc!DA56&gt;0,"غير مجتازة",IF(AND(_calc!FO56&gt;0,TODAY()&gt;_calc!FO56),"متأخرة","مخططة")),IF(_calc!BI56=0,"منتهية",IF(_calc!CE56=0,"قاربت الانتهاء","مكتملة"))))))</f>
        <v/>
      </c>
      <c r="U56" s="60" t="str">
        <f ca="1">IF(OR($A56="",U$6=""),"",IF($AB56="غادر","–",IF(_calc!R56=0,"–",IF(_calc!AN56=0,IF(_calc!DB56&gt;0,"غير مجتازة",IF(AND(_calc!FP56&gt;0,TODAY()&gt;_calc!FP56),"متأخرة","مخططة")),IF(_calc!BJ56=0,"منتهية",IF(_calc!CF56=0,"قاربت الانتهاء","مكتملة"))))))</f>
        <v/>
      </c>
      <c r="V56" s="60" t="str">
        <f ca="1">IF(OR($A56="",V$6=""),"",IF($AB56="غادر","–",IF(_calc!S56=0,"–",IF(_calc!AO56=0,IF(_calc!DC56&gt;0,"غير مجتازة",IF(AND(_calc!FQ56&gt;0,TODAY()&gt;_calc!FQ56),"متأخرة","مخططة")),IF(_calc!BK56=0,"منتهية",IF(_calc!CG56=0,"قاربت الانتهاء","مكتملة"))))))</f>
        <v/>
      </c>
      <c r="W56" s="60" t="str">
        <f ca="1">IF(OR($A56="",W$6=""),"",IF($AB56="غادر","–",IF(_calc!T56=0,"–",IF(_calc!AP56=0,IF(_calc!DD56&gt;0,"غير مجتازة",IF(AND(_calc!FR56&gt;0,TODAY()&gt;_calc!FR56),"متأخرة","مخططة")),IF(_calc!BL56=0,"منتهية",IF(_calc!CH56=0,"قاربت الانتهاء","مكتملة"))))))</f>
        <v/>
      </c>
      <c r="X56" s="60" t="str">
        <f ca="1">IF(OR($A56="",X$6=""),"",IF($AB56="غادر","–",IF(_calc!U56=0,"–",IF(_calc!AQ56=0,IF(_calc!DE56&gt;0,"غير مجتازة",IF(AND(_calc!FS56&gt;0,TODAY()&gt;_calc!FS56),"متأخرة","مخططة")),IF(_calc!BM56=0,"منتهية",IF(_calc!CI56=0,"قاربت الانتهاء","مكتملة"))))))</f>
        <v/>
      </c>
      <c r="Y56" s="60" t="str">
        <f ca="1">IF(OR($A56="",Y$6=""),"",IF($AB56="غادر","–",IF(_calc!V56=0,"–",IF(_calc!AR56=0,IF(_calc!DF56&gt;0,"غير مجتازة",IF(AND(_calc!FT56&gt;0,TODAY()&gt;_calc!FT56),"متأخرة","مخططة")),IF(_calc!BN56=0,"منتهية",IF(_calc!CJ56=0,"قاربت الانتهاء","مكتملة"))))))</f>
        <v/>
      </c>
      <c r="Z56" s="60" t="str">
        <f ca="1">IF(OR($A56="",Z$6=""),"",IF($AB56="غادر","–",IF(_calc!W56=0,"–",IF(_calc!AS56=0,IF(_calc!DG56&gt;0,"غير مجتازة",IF(AND(_calc!FU56&gt;0,TODAY()&gt;_calc!FU56),"متأخرة","مخططة")),IF(_calc!BO56=0,"منتهية",IF(_calc!CK56=0,"قاربت الانتهاء","مكتملة"))))))</f>
        <v/>
      </c>
      <c r="AA56" s="60" t="str">
        <f ca="1">IF(OR($A56="",AA$6=""),"",IF($AB56="غادر","–",IF(_calc!X56=0,"–",IF(_calc!AT56=0,IF(_calc!DH56&gt;0,"غير مجتازة",IF(AND(_calc!FV56&gt;0,TODAY()&gt;_calc!FV56),"متأخرة","مخططة")),IF(_calc!BP56=0,"منتهية",IF(_calc!CL56=0,"قاربت الانتهاء","مكتملة"))))))</f>
        <v/>
      </c>
      <c r="AB56" t="str">
        <f>IF(الموظفون!$A54="","",الموظفون!$G54&amp;"")</f>
        <v/>
      </c>
    </row>
    <row r="57" spans="1:28" ht="18" customHeight="1" x14ac:dyDescent="0.3">
      <c r="A57" s="31" t="str">
        <f>IF(الموظفون!$A55="","",الموظفون!$A55&amp;"")</f>
        <v/>
      </c>
      <c r="B57" s="32" t="str">
        <f>IF(الموظفون!$A55="","",الموظفون!$B55&amp;"")</f>
        <v/>
      </c>
      <c r="C57" s="31" t="str">
        <f>IF(الموظفون!$A55="","",الموظفون!$C55&amp;"")</f>
        <v/>
      </c>
      <c r="D57" s="31" t="str">
        <f>IF(الموظفون!$A55="","",الموظفون!$D55&amp;"")</f>
        <v/>
      </c>
      <c r="E57" s="35" t="str">
        <f t="shared" si="4"/>
        <v/>
      </c>
      <c r="F57" s="35" t="str">
        <f t="shared" si="5"/>
        <v/>
      </c>
      <c r="G57" s="59" t="str">
        <f t="shared" si="6"/>
        <v/>
      </c>
      <c r="H57" s="60" t="str">
        <f ca="1">IF(OR($A57="",H$6=""),"",IF($AB57="غادر","–",IF(_calc!E57=0,"–",IF(_calc!AA57=0,IF(_calc!CO57&gt;0,"غير مجتازة",IF(AND(_calc!FC57&gt;0,TODAY()&gt;_calc!FC57),"متأخرة","مخططة")),IF(_calc!AW57=0,"منتهية",IF(_calc!BS57=0,"قاربت الانتهاء","مكتملة"))))))</f>
        <v/>
      </c>
      <c r="I57" s="60" t="str">
        <f ca="1">IF(OR($A57="",I$6=""),"",IF($AB57="غادر","–",IF(_calc!F57=0,"–",IF(_calc!AB57=0,IF(_calc!CP57&gt;0,"غير مجتازة",IF(AND(_calc!FD57&gt;0,TODAY()&gt;_calc!FD57),"متأخرة","مخططة")),IF(_calc!AX57=0,"منتهية",IF(_calc!BT57=0,"قاربت الانتهاء","مكتملة"))))))</f>
        <v/>
      </c>
      <c r="J57" s="60" t="str">
        <f ca="1">IF(OR($A57="",J$6=""),"",IF($AB57="غادر","–",IF(_calc!G57=0,"–",IF(_calc!AC57=0,IF(_calc!CQ57&gt;0,"غير مجتازة",IF(AND(_calc!FE57&gt;0,TODAY()&gt;_calc!FE57),"متأخرة","مخططة")),IF(_calc!AY57=0,"منتهية",IF(_calc!BU57=0,"قاربت الانتهاء","مكتملة"))))))</f>
        <v/>
      </c>
      <c r="K57" s="60" t="str">
        <f ca="1">IF(OR($A57="",K$6=""),"",IF($AB57="غادر","–",IF(_calc!H57=0,"–",IF(_calc!AD57=0,IF(_calc!CR57&gt;0,"غير مجتازة",IF(AND(_calc!FF57&gt;0,TODAY()&gt;_calc!FF57),"متأخرة","مخططة")),IF(_calc!AZ57=0,"منتهية",IF(_calc!BV57=0,"قاربت الانتهاء","مكتملة"))))))</f>
        <v/>
      </c>
      <c r="L57" s="60" t="str">
        <f ca="1">IF(OR($A57="",L$6=""),"",IF($AB57="غادر","–",IF(_calc!I57=0,"–",IF(_calc!AE57=0,IF(_calc!CS57&gt;0,"غير مجتازة",IF(AND(_calc!FG57&gt;0,TODAY()&gt;_calc!FG57),"متأخرة","مخططة")),IF(_calc!BA57=0,"منتهية",IF(_calc!BW57=0,"قاربت الانتهاء","مكتملة"))))))</f>
        <v/>
      </c>
      <c r="M57" s="60" t="str">
        <f ca="1">IF(OR($A57="",M$6=""),"",IF($AB57="غادر","–",IF(_calc!J57=0,"–",IF(_calc!AF57=0,IF(_calc!CT57&gt;0,"غير مجتازة",IF(AND(_calc!FH57&gt;0,TODAY()&gt;_calc!FH57),"متأخرة","مخططة")),IF(_calc!BB57=0,"منتهية",IF(_calc!BX57=0,"قاربت الانتهاء","مكتملة"))))))</f>
        <v/>
      </c>
      <c r="N57" s="60" t="str">
        <f ca="1">IF(OR($A57="",N$6=""),"",IF($AB57="غادر","–",IF(_calc!K57=0,"–",IF(_calc!AG57=0,IF(_calc!CU57&gt;0,"غير مجتازة",IF(AND(_calc!FI57&gt;0,TODAY()&gt;_calc!FI57),"متأخرة","مخططة")),IF(_calc!BC57=0,"منتهية",IF(_calc!BY57=0,"قاربت الانتهاء","مكتملة"))))))</f>
        <v/>
      </c>
      <c r="O57" s="60" t="str">
        <f ca="1">IF(OR($A57="",O$6=""),"",IF($AB57="غادر","–",IF(_calc!L57=0,"–",IF(_calc!AH57=0,IF(_calc!CV57&gt;0,"غير مجتازة",IF(AND(_calc!FJ57&gt;0,TODAY()&gt;_calc!FJ57),"متأخرة","مخططة")),IF(_calc!BD57=0,"منتهية",IF(_calc!BZ57=0,"قاربت الانتهاء","مكتملة"))))))</f>
        <v/>
      </c>
      <c r="P57" s="60" t="str">
        <f ca="1">IF(OR($A57="",P$6=""),"",IF($AB57="غادر","–",IF(_calc!M57=0,"–",IF(_calc!AI57=0,IF(_calc!CW57&gt;0,"غير مجتازة",IF(AND(_calc!FK57&gt;0,TODAY()&gt;_calc!FK57),"متأخرة","مخططة")),IF(_calc!BE57=0,"منتهية",IF(_calc!CA57=0,"قاربت الانتهاء","مكتملة"))))))</f>
        <v/>
      </c>
      <c r="Q57" s="60" t="str">
        <f ca="1">IF(OR($A57="",Q$6=""),"",IF($AB57="غادر","–",IF(_calc!N57=0,"–",IF(_calc!AJ57=0,IF(_calc!CX57&gt;0,"غير مجتازة",IF(AND(_calc!FL57&gt;0,TODAY()&gt;_calc!FL57),"متأخرة","مخططة")),IF(_calc!BF57=0,"منتهية",IF(_calc!CB57=0,"قاربت الانتهاء","مكتملة"))))))</f>
        <v/>
      </c>
      <c r="R57" s="60" t="str">
        <f ca="1">IF(OR($A57="",R$6=""),"",IF($AB57="غادر","–",IF(_calc!O57=0,"–",IF(_calc!AK57=0,IF(_calc!CY57&gt;0,"غير مجتازة",IF(AND(_calc!FM57&gt;0,TODAY()&gt;_calc!FM57),"متأخرة","مخططة")),IF(_calc!BG57=0,"منتهية",IF(_calc!CC57=0,"قاربت الانتهاء","مكتملة"))))))</f>
        <v/>
      </c>
      <c r="S57" s="60" t="str">
        <f ca="1">IF(OR($A57="",S$6=""),"",IF($AB57="غادر","–",IF(_calc!P57=0,"–",IF(_calc!AL57=0,IF(_calc!CZ57&gt;0,"غير مجتازة",IF(AND(_calc!FN57&gt;0,TODAY()&gt;_calc!FN57),"متأخرة","مخططة")),IF(_calc!BH57=0,"منتهية",IF(_calc!CD57=0,"قاربت الانتهاء","مكتملة"))))))</f>
        <v/>
      </c>
      <c r="T57" s="60" t="str">
        <f ca="1">IF(OR($A57="",T$6=""),"",IF($AB57="غادر","–",IF(_calc!Q57=0,"–",IF(_calc!AM57=0,IF(_calc!DA57&gt;0,"غير مجتازة",IF(AND(_calc!FO57&gt;0,TODAY()&gt;_calc!FO57),"متأخرة","مخططة")),IF(_calc!BI57=0,"منتهية",IF(_calc!CE57=0,"قاربت الانتهاء","مكتملة"))))))</f>
        <v/>
      </c>
      <c r="U57" s="60" t="str">
        <f ca="1">IF(OR($A57="",U$6=""),"",IF($AB57="غادر","–",IF(_calc!R57=0,"–",IF(_calc!AN57=0,IF(_calc!DB57&gt;0,"غير مجتازة",IF(AND(_calc!FP57&gt;0,TODAY()&gt;_calc!FP57),"متأخرة","مخططة")),IF(_calc!BJ57=0,"منتهية",IF(_calc!CF57=0,"قاربت الانتهاء","مكتملة"))))))</f>
        <v/>
      </c>
      <c r="V57" s="60" t="str">
        <f ca="1">IF(OR($A57="",V$6=""),"",IF($AB57="غادر","–",IF(_calc!S57=0,"–",IF(_calc!AO57=0,IF(_calc!DC57&gt;0,"غير مجتازة",IF(AND(_calc!FQ57&gt;0,TODAY()&gt;_calc!FQ57),"متأخرة","مخططة")),IF(_calc!BK57=0,"منتهية",IF(_calc!CG57=0,"قاربت الانتهاء","مكتملة"))))))</f>
        <v/>
      </c>
      <c r="W57" s="60" t="str">
        <f ca="1">IF(OR($A57="",W$6=""),"",IF($AB57="غادر","–",IF(_calc!T57=0,"–",IF(_calc!AP57=0,IF(_calc!DD57&gt;0,"غير مجتازة",IF(AND(_calc!FR57&gt;0,TODAY()&gt;_calc!FR57),"متأخرة","مخططة")),IF(_calc!BL57=0,"منتهية",IF(_calc!CH57=0,"قاربت الانتهاء","مكتملة"))))))</f>
        <v/>
      </c>
      <c r="X57" s="60" t="str">
        <f ca="1">IF(OR($A57="",X$6=""),"",IF($AB57="غادر","–",IF(_calc!U57=0,"–",IF(_calc!AQ57=0,IF(_calc!DE57&gt;0,"غير مجتازة",IF(AND(_calc!FS57&gt;0,TODAY()&gt;_calc!FS57),"متأخرة","مخططة")),IF(_calc!BM57=0,"منتهية",IF(_calc!CI57=0,"قاربت الانتهاء","مكتملة"))))))</f>
        <v/>
      </c>
      <c r="Y57" s="60" t="str">
        <f ca="1">IF(OR($A57="",Y$6=""),"",IF($AB57="غادر","–",IF(_calc!V57=0,"–",IF(_calc!AR57=0,IF(_calc!DF57&gt;0,"غير مجتازة",IF(AND(_calc!FT57&gt;0,TODAY()&gt;_calc!FT57),"متأخرة","مخططة")),IF(_calc!BN57=0,"منتهية",IF(_calc!CJ57=0,"قاربت الانتهاء","مكتملة"))))))</f>
        <v/>
      </c>
      <c r="Z57" s="60" t="str">
        <f ca="1">IF(OR($A57="",Z$6=""),"",IF($AB57="غادر","–",IF(_calc!W57=0,"–",IF(_calc!AS57=0,IF(_calc!DG57&gt;0,"غير مجتازة",IF(AND(_calc!FU57&gt;0,TODAY()&gt;_calc!FU57),"متأخرة","مخططة")),IF(_calc!BO57=0,"منتهية",IF(_calc!CK57=0,"قاربت الانتهاء","مكتملة"))))))</f>
        <v/>
      </c>
      <c r="AA57" s="60" t="str">
        <f ca="1">IF(OR($A57="",AA$6=""),"",IF($AB57="غادر","–",IF(_calc!X57=0,"–",IF(_calc!AT57=0,IF(_calc!DH57&gt;0,"غير مجتازة",IF(AND(_calc!FV57&gt;0,TODAY()&gt;_calc!FV57),"متأخرة","مخططة")),IF(_calc!BP57=0,"منتهية",IF(_calc!CL57=0,"قاربت الانتهاء","مكتملة"))))))</f>
        <v/>
      </c>
      <c r="AB57" t="str">
        <f>IF(الموظفون!$A55="","",الموظفون!$G55&amp;"")</f>
        <v/>
      </c>
    </row>
    <row r="58" spans="1:28" ht="18" customHeight="1" x14ac:dyDescent="0.3">
      <c r="A58" s="31" t="str">
        <f>IF(الموظفون!$A56="","",الموظفون!$A56&amp;"")</f>
        <v/>
      </c>
      <c r="B58" s="32" t="str">
        <f>IF(الموظفون!$A56="","",الموظفون!$B56&amp;"")</f>
        <v/>
      </c>
      <c r="C58" s="31" t="str">
        <f>IF(الموظفون!$A56="","",الموظفون!$C56&amp;"")</f>
        <v/>
      </c>
      <c r="D58" s="31" t="str">
        <f>IF(الموظفون!$A56="","",الموظفون!$D56&amp;"")</f>
        <v/>
      </c>
      <c r="E58" s="35" t="str">
        <f t="shared" si="4"/>
        <v/>
      </c>
      <c r="F58" s="35" t="str">
        <f t="shared" si="5"/>
        <v/>
      </c>
      <c r="G58" s="59" t="str">
        <f t="shared" si="6"/>
        <v/>
      </c>
      <c r="H58" s="60" t="str">
        <f ca="1">IF(OR($A58="",H$6=""),"",IF($AB58="غادر","–",IF(_calc!E58=0,"–",IF(_calc!AA58=0,IF(_calc!CO58&gt;0,"غير مجتازة",IF(AND(_calc!FC58&gt;0,TODAY()&gt;_calc!FC58),"متأخرة","مخططة")),IF(_calc!AW58=0,"منتهية",IF(_calc!BS58=0,"قاربت الانتهاء","مكتملة"))))))</f>
        <v/>
      </c>
      <c r="I58" s="60" t="str">
        <f ca="1">IF(OR($A58="",I$6=""),"",IF($AB58="غادر","–",IF(_calc!F58=0,"–",IF(_calc!AB58=0,IF(_calc!CP58&gt;0,"غير مجتازة",IF(AND(_calc!FD58&gt;0,TODAY()&gt;_calc!FD58),"متأخرة","مخططة")),IF(_calc!AX58=0,"منتهية",IF(_calc!BT58=0,"قاربت الانتهاء","مكتملة"))))))</f>
        <v/>
      </c>
      <c r="J58" s="60" t="str">
        <f ca="1">IF(OR($A58="",J$6=""),"",IF($AB58="غادر","–",IF(_calc!G58=0,"–",IF(_calc!AC58=0,IF(_calc!CQ58&gt;0,"غير مجتازة",IF(AND(_calc!FE58&gt;0,TODAY()&gt;_calc!FE58),"متأخرة","مخططة")),IF(_calc!AY58=0,"منتهية",IF(_calc!BU58=0,"قاربت الانتهاء","مكتملة"))))))</f>
        <v/>
      </c>
      <c r="K58" s="60" t="str">
        <f ca="1">IF(OR($A58="",K$6=""),"",IF($AB58="غادر","–",IF(_calc!H58=0,"–",IF(_calc!AD58=0,IF(_calc!CR58&gt;0,"غير مجتازة",IF(AND(_calc!FF58&gt;0,TODAY()&gt;_calc!FF58),"متأخرة","مخططة")),IF(_calc!AZ58=0,"منتهية",IF(_calc!BV58=0,"قاربت الانتهاء","مكتملة"))))))</f>
        <v/>
      </c>
      <c r="L58" s="60" t="str">
        <f ca="1">IF(OR($A58="",L$6=""),"",IF($AB58="غادر","–",IF(_calc!I58=0,"–",IF(_calc!AE58=0,IF(_calc!CS58&gt;0,"غير مجتازة",IF(AND(_calc!FG58&gt;0,TODAY()&gt;_calc!FG58),"متأخرة","مخططة")),IF(_calc!BA58=0,"منتهية",IF(_calc!BW58=0,"قاربت الانتهاء","مكتملة"))))))</f>
        <v/>
      </c>
      <c r="M58" s="60" t="str">
        <f ca="1">IF(OR($A58="",M$6=""),"",IF($AB58="غادر","–",IF(_calc!J58=0,"–",IF(_calc!AF58=0,IF(_calc!CT58&gt;0,"غير مجتازة",IF(AND(_calc!FH58&gt;0,TODAY()&gt;_calc!FH58),"متأخرة","مخططة")),IF(_calc!BB58=0,"منتهية",IF(_calc!BX58=0,"قاربت الانتهاء","مكتملة"))))))</f>
        <v/>
      </c>
      <c r="N58" s="60" t="str">
        <f ca="1">IF(OR($A58="",N$6=""),"",IF($AB58="غادر","–",IF(_calc!K58=0,"–",IF(_calc!AG58=0,IF(_calc!CU58&gt;0,"غير مجتازة",IF(AND(_calc!FI58&gt;0,TODAY()&gt;_calc!FI58),"متأخرة","مخططة")),IF(_calc!BC58=0,"منتهية",IF(_calc!BY58=0,"قاربت الانتهاء","مكتملة"))))))</f>
        <v/>
      </c>
      <c r="O58" s="60" t="str">
        <f ca="1">IF(OR($A58="",O$6=""),"",IF($AB58="غادر","–",IF(_calc!L58=0,"–",IF(_calc!AH58=0,IF(_calc!CV58&gt;0,"غير مجتازة",IF(AND(_calc!FJ58&gt;0,TODAY()&gt;_calc!FJ58),"متأخرة","مخططة")),IF(_calc!BD58=0,"منتهية",IF(_calc!BZ58=0,"قاربت الانتهاء","مكتملة"))))))</f>
        <v/>
      </c>
      <c r="P58" s="60" t="str">
        <f ca="1">IF(OR($A58="",P$6=""),"",IF($AB58="غادر","–",IF(_calc!M58=0,"–",IF(_calc!AI58=0,IF(_calc!CW58&gt;0,"غير مجتازة",IF(AND(_calc!FK58&gt;0,TODAY()&gt;_calc!FK58),"متأخرة","مخططة")),IF(_calc!BE58=0,"منتهية",IF(_calc!CA58=0,"قاربت الانتهاء","مكتملة"))))))</f>
        <v/>
      </c>
      <c r="Q58" s="60" t="str">
        <f ca="1">IF(OR($A58="",Q$6=""),"",IF($AB58="غادر","–",IF(_calc!N58=0,"–",IF(_calc!AJ58=0,IF(_calc!CX58&gt;0,"غير مجتازة",IF(AND(_calc!FL58&gt;0,TODAY()&gt;_calc!FL58),"متأخرة","مخططة")),IF(_calc!BF58=0,"منتهية",IF(_calc!CB58=0,"قاربت الانتهاء","مكتملة"))))))</f>
        <v/>
      </c>
      <c r="R58" s="60" t="str">
        <f ca="1">IF(OR($A58="",R$6=""),"",IF($AB58="غادر","–",IF(_calc!O58=0,"–",IF(_calc!AK58=0,IF(_calc!CY58&gt;0,"غير مجتازة",IF(AND(_calc!FM58&gt;0,TODAY()&gt;_calc!FM58),"متأخرة","مخططة")),IF(_calc!BG58=0,"منتهية",IF(_calc!CC58=0,"قاربت الانتهاء","مكتملة"))))))</f>
        <v/>
      </c>
      <c r="S58" s="60" t="str">
        <f ca="1">IF(OR($A58="",S$6=""),"",IF($AB58="غادر","–",IF(_calc!P58=0,"–",IF(_calc!AL58=0,IF(_calc!CZ58&gt;0,"غير مجتازة",IF(AND(_calc!FN58&gt;0,TODAY()&gt;_calc!FN58),"متأخرة","مخططة")),IF(_calc!BH58=0,"منتهية",IF(_calc!CD58=0,"قاربت الانتهاء","مكتملة"))))))</f>
        <v/>
      </c>
      <c r="T58" s="60" t="str">
        <f ca="1">IF(OR($A58="",T$6=""),"",IF($AB58="غادر","–",IF(_calc!Q58=0,"–",IF(_calc!AM58=0,IF(_calc!DA58&gt;0,"غير مجتازة",IF(AND(_calc!FO58&gt;0,TODAY()&gt;_calc!FO58),"متأخرة","مخططة")),IF(_calc!BI58=0,"منتهية",IF(_calc!CE58=0,"قاربت الانتهاء","مكتملة"))))))</f>
        <v/>
      </c>
      <c r="U58" s="60" t="str">
        <f ca="1">IF(OR($A58="",U$6=""),"",IF($AB58="غادر","–",IF(_calc!R58=0,"–",IF(_calc!AN58=0,IF(_calc!DB58&gt;0,"غير مجتازة",IF(AND(_calc!FP58&gt;0,TODAY()&gt;_calc!FP58),"متأخرة","مخططة")),IF(_calc!BJ58=0,"منتهية",IF(_calc!CF58=0,"قاربت الانتهاء","مكتملة"))))))</f>
        <v/>
      </c>
      <c r="V58" s="60" t="str">
        <f ca="1">IF(OR($A58="",V$6=""),"",IF($AB58="غادر","–",IF(_calc!S58=0,"–",IF(_calc!AO58=0,IF(_calc!DC58&gt;0,"غير مجتازة",IF(AND(_calc!FQ58&gt;0,TODAY()&gt;_calc!FQ58),"متأخرة","مخططة")),IF(_calc!BK58=0,"منتهية",IF(_calc!CG58=0,"قاربت الانتهاء","مكتملة"))))))</f>
        <v/>
      </c>
      <c r="W58" s="60" t="str">
        <f ca="1">IF(OR($A58="",W$6=""),"",IF($AB58="غادر","–",IF(_calc!T58=0,"–",IF(_calc!AP58=0,IF(_calc!DD58&gt;0,"غير مجتازة",IF(AND(_calc!FR58&gt;0,TODAY()&gt;_calc!FR58),"متأخرة","مخططة")),IF(_calc!BL58=0,"منتهية",IF(_calc!CH58=0,"قاربت الانتهاء","مكتملة"))))))</f>
        <v/>
      </c>
      <c r="X58" s="60" t="str">
        <f ca="1">IF(OR($A58="",X$6=""),"",IF($AB58="غادر","–",IF(_calc!U58=0,"–",IF(_calc!AQ58=0,IF(_calc!DE58&gt;0,"غير مجتازة",IF(AND(_calc!FS58&gt;0,TODAY()&gt;_calc!FS58),"متأخرة","مخططة")),IF(_calc!BM58=0,"منتهية",IF(_calc!CI58=0,"قاربت الانتهاء","مكتملة"))))))</f>
        <v/>
      </c>
      <c r="Y58" s="60" t="str">
        <f ca="1">IF(OR($A58="",Y$6=""),"",IF($AB58="غادر","–",IF(_calc!V58=0,"–",IF(_calc!AR58=0,IF(_calc!DF58&gt;0,"غير مجتازة",IF(AND(_calc!FT58&gt;0,TODAY()&gt;_calc!FT58),"متأخرة","مخططة")),IF(_calc!BN58=0,"منتهية",IF(_calc!CJ58=0,"قاربت الانتهاء","مكتملة"))))))</f>
        <v/>
      </c>
      <c r="Z58" s="60" t="str">
        <f ca="1">IF(OR($A58="",Z$6=""),"",IF($AB58="غادر","–",IF(_calc!W58=0,"–",IF(_calc!AS58=0,IF(_calc!DG58&gt;0,"غير مجتازة",IF(AND(_calc!FU58&gt;0,TODAY()&gt;_calc!FU58),"متأخرة","مخططة")),IF(_calc!BO58=0,"منتهية",IF(_calc!CK58=0,"قاربت الانتهاء","مكتملة"))))))</f>
        <v/>
      </c>
      <c r="AA58" s="60" t="str">
        <f ca="1">IF(OR($A58="",AA$6=""),"",IF($AB58="غادر","–",IF(_calc!X58=0,"–",IF(_calc!AT58=0,IF(_calc!DH58&gt;0,"غير مجتازة",IF(AND(_calc!FV58&gt;0,TODAY()&gt;_calc!FV58),"متأخرة","مخططة")),IF(_calc!BP58=0,"منتهية",IF(_calc!CL58=0,"قاربت الانتهاء","مكتملة"))))))</f>
        <v/>
      </c>
      <c r="AB58" t="str">
        <f>IF(الموظفون!$A56="","",الموظفون!$G56&amp;"")</f>
        <v/>
      </c>
    </row>
    <row r="59" spans="1:28" ht="18" customHeight="1" x14ac:dyDescent="0.3">
      <c r="A59" s="31" t="str">
        <f>IF(الموظفون!$A57="","",الموظفون!$A57&amp;"")</f>
        <v/>
      </c>
      <c r="B59" s="32" t="str">
        <f>IF(الموظفون!$A57="","",الموظفون!$B57&amp;"")</f>
        <v/>
      </c>
      <c r="C59" s="31" t="str">
        <f>IF(الموظفون!$A57="","",الموظفون!$C57&amp;"")</f>
        <v/>
      </c>
      <c r="D59" s="31" t="str">
        <f>IF(الموظفون!$A57="","",الموظفون!$D57&amp;"")</f>
        <v/>
      </c>
      <c r="E59" s="35" t="str">
        <f t="shared" si="4"/>
        <v/>
      </c>
      <c r="F59" s="35" t="str">
        <f t="shared" si="5"/>
        <v/>
      </c>
      <c r="G59" s="59" t="str">
        <f t="shared" si="6"/>
        <v/>
      </c>
      <c r="H59" s="60" t="str">
        <f ca="1">IF(OR($A59="",H$6=""),"",IF($AB59="غادر","–",IF(_calc!E59=0,"–",IF(_calc!AA59=0,IF(_calc!CO59&gt;0,"غير مجتازة",IF(AND(_calc!FC59&gt;0,TODAY()&gt;_calc!FC59),"متأخرة","مخططة")),IF(_calc!AW59=0,"منتهية",IF(_calc!BS59=0,"قاربت الانتهاء","مكتملة"))))))</f>
        <v/>
      </c>
      <c r="I59" s="60" t="str">
        <f ca="1">IF(OR($A59="",I$6=""),"",IF($AB59="غادر","–",IF(_calc!F59=0,"–",IF(_calc!AB59=0,IF(_calc!CP59&gt;0,"غير مجتازة",IF(AND(_calc!FD59&gt;0,TODAY()&gt;_calc!FD59),"متأخرة","مخططة")),IF(_calc!AX59=0,"منتهية",IF(_calc!BT59=0,"قاربت الانتهاء","مكتملة"))))))</f>
        <v/>
      </c>
      <c r="J59" s="60" t="str">
        <f ca="1">IF(OR($A59="",J$6=""),"",IF($AB59="غادر","–",IF(_calc!G59=0,"–",IF(_calc!AC59=0,IF(_calc!CQ59&gt;0,"غير مجتازة",IF(AND(_calc!FE59&gt;0,TODAY()&gt;_calc!FE59),"متأخرة","مخططة")),IF(_calc!AY59=0,"منتهية",IF(_calc!BU59=0,"قاربت الانتهاء","مكتملة"))))))</f>
        <v/>
      </c>
      <c r="K59" s="60" t="str">
        <f ca="1">IF(OR($A59="",K$6=""),"",IF($AB59="غادر","–",IF(_calc!H59=0,"–",IF(_calc!AD59=0,IF(_calc!CR59&gt;0,"غير مجتازة",IF(AND(_calc!FF59&gt;0,TODAY()&gt;_calc!FF59),"متأخرة","مخططة")),IF(_calc!AZ59=0,"منتهية",IF(_calc!BV59=0,"قاربت الانتهاء","مكتملة"))))))</f>
        <v/>
      </c>
      <c r="L59" s="60" t="str">
        <f ca="1">IF(OR($A59="",L$6=""),"",IF($AB59="غادر","–",IF(_calc!I59=0,"–",IF(_calc!AE59=0,IF(_calc!CS59&gt;0,"غير مجتازة",IF(AND(_calc!FG59&gt;0,TODAY()&gt;_calc!FG59),"متأخرة","مخططة")),IF(_calc!BA59=0,"منتهية",IF(_calc!BW59=0,"قاربت الانتهاء","مكتملة"))))))</f>
        <v/>
      </c>
      <c r="M59" s="60" t="str">
        <f ca="1">IF(OR($A59="",M$6=""),"",IF($AB59="غادر","–",IF(_calc!J59=0,"–",IF(_calc!AF59=0,IF(_calc!CT59&gt;0,"غير مجتازة",IF(AND(_calc!FH59&gt;0,TODAY()&gt;_calc!FH59),"متأخرة","مخططة")),IF(_calc!BB59=0,"منتهية",IF(_calc!BX59=0,"قاربت الانتهاء","مكتملة"))))))</f>
        <v/>
      </c>
      <c r="N59" s="60" t="str">
        <f ca="1">IF(OR($A59="",N$6=""),"",IF($AB59="غادر","–",IF(_calc!K59=0,"–",IF(_calc!AG59=0,IF(_calc!CU59&gt;0,"غير مجتازة",IF(AND(_calc!FI59&gt;0,TODAY()&gt;_calc!FI59),"متأخرة","مخططة")),IF(_calc!BC59=0,"منتهية",IF(_calc!BY59=0,"قاربت الانتهاء","مكتملة"))))))</f>
        <v/>
      </c>
      <c r="O59" s="60" t="str">
        <f ca="1">IF(OR($A59="",O$6=""),"",IF($AB59="غادر","–",IF(_calc!L59=0,"–",IF(_calc!AH59=0,IF(_calc!CV59&gt;0,"غير مجتازة",IF(AND(_calc!FJ59&gt;0,TODAY()&gt;_calc!FJ59),"متأخرة","مخططة")),IF(_calc!BD59=0,"منتهية",IF(_calc!BZ59=0,"قاربت الانتهاء","مكتملة"))))))</f>
        <v/>
      </c>
      <c r="P59" s="60" t="str">
        <f ca="1">IF(OR($A59="",P$6=""),"",IF($AB59="غادر","–",IF(_calc!M59=0,"–",IF(_calc!AI59=0,IF(_calc!CW59&gt;0,"غير مجتازة",IF(AND(_calc!FK59&gt;0,TODAY()&gt;_calc!FK59),"متأخرة","مخططة")),IF(_calc!BE59=0,"منتهية",IF(_calc!CA59=0,"قاربت الانتهاء","مكتملة"))))))</f>
        <v/>
      </c>
      <c r="Q59" s="60" t="str">
        <f ca="1">IF(OR($A59="",Q$6=""),"",IF($AB59="غادر","–",IF(_calc!N59=0,"–",IF(_calc!AJ59=0,IF(_calc!CX59&gt;0,"غير مجتازة",IF(AND(_calc!FL59&gt;0,TODAY()&gt;_calc!FL59),"متأخرة","مخططة")),IF(_calc!BF59=0,"منتهية",IF(_calc!CB59=0,"قاربت الانتهاء","مكتملة"))))))</f>
        <v/>
      </c>
      <c r="R59" s="60" t="str">
        <f ca="1">IF(OR($A59="",R$6=""),"",IF($AB59="غادر","–",IF(_calc!O59=0,"–",IF(_calc!AK59=0,IF(_calc!CY59&gt;0,"غير مجتازة",IF(AND(_calc!FM59&gt;0,TODAY()&gt;_calc!FM59),"متأخرة","مخططة")),IF(_calc!BG59=0,"منتهية",IF(_calc!CC59=0,"قاربت الانتهاء","مكتملة"))))))</f>
        <v/>
      </c>
      <c r="S59" s="60" t="str">
        <f ca="1">IF(OR($A59="",S$6=""),"",IF($AB59="غادر","–",IF(_calc!P59=0,"–",IF(_calc!AL59=0,IF(_calc!CZ59&gt;0,"غير مجتازة",IF(AND(_calc!FN59&gt;0,TODAY()&gt;_calc!FN59),"متأخرة","مخططة")),IF(_calc!BH59=0,"منتهية",IF(_calc!CD59=0,"قاربت الانتهاء","مكتملة"))))))</f>
        <v/>
      </c>
      <c r="T59" s="60" t="str">
        <f ca="1">IF(OR($A59="",T$6=""),"",IF($AB59="غادر","–",IF(_calc!Q59=0,"–",IF(_calc!AM59=0,IF(_calc!DA59&gt;0,"غير مجتازة",IF(AND(_calc!FO59&gt;0,TODAY()&gt;_calc!FO59),"متأخرة","مخططة")),IF(_calc!BI59=0,"منتهية",IF(_calc!CE59=0,"قاربت الانتهاء","مكتملة"))))))</f>
        <v/>
      </c>
      <c r="U59" s="60" t="str">
        <f ca="1">IF(OR($A59="",U$6=""),"",IF($AB59="غادر","–",IF(_calc!R59=0,"–",IF(_calc!AN59=0,IF(_calc!DB59&gt;0,"غير مجتازة",IF(AND(_calc!FP59&gt;0,TODAY()&gt;_calc!FP59),"متأخرة","مخططة")),IF(_calc!BJ59=0,"منتهية",IF(_calc!CF59=0,"قاربت الانتهاء","مكتملة"))))))</f>
        <v/>
      </c>
      <c r="V59" s="60" t="str">
        <f ca="1">IF(OR($A59="",V$6=""),"",IF($AB59="غادر","–",IF(_calc!S59=0,"–",IF(_calc!AO59=0,IF(_calc!DC59&gt;0,"غير مجتازة",IF(AND(_calc!FQ59&gt;0,TODAY()&gt;_calc!FQ59),"متأخرة","مخططة")),IF(_calc!BK59=0,"منتهية",IF(_calc!CG59=0,"قاربت الانتهاء","مكتملة"))))))</f>
        <v/>
      </c>
      <c r="W59" s="60" t="str">
        <f ca="1">IF(OR($A59="",W$6=""),"",IF($AB59="غادر","–",IF(_calc!T59=0,"–",IF(_calc!AP59=0,IF(_calc!DD59&gt;0,"غير مجتازة",IF(AND(_calc!FR59&gt;0,TODAY()&gt;_calc!FR59),"متأخرة","مخططة")),IF(_calc!BL59=0,"منتهية",IF(_calc!CH59=0,"قاربت الانتهاء","مكتملة"))))))</f>
        <v/>
      </c>
      <c r="X59" s="60" t="str">
        <f ca="1">IF(OR($A59="",X$6=""),"",IF($AB59="غادر","–",IF(_calc!U59=0,"–",IF(_calc!AQ59=0,IF(_calc!DE59&gt;0,"غير مجتازة",IF(AND(_calc!FS59&gt;0,TODAY()&gt;_calc!FS59),"متأخرة","مخططة")),IF(_calc!BM59=0,"منتهية",IF(_calc!CI59=0,"قاربت الانتهاء","مكتملة"))))))</f>
        <v/>
      </c>
      <c r="Y59" s="60" t="str">
        <f ca="1">IF(OR($A59="",Y$6=""),"",IF($AB59="غادر","–",IF(_calc!V59=0,"–",IF(_calc!AR59=0,IF(_calc!DF59&gt;0,"غير مجتازة",IF(AND(_calc!FT59&gt;0,TODAY()&gt;_calc!FT59),"متأخرة","مخططة")),IF(_calc!BN59=0,"منتهية",IF(_calc!CJ59=0,"قاربت الانتهاء","مكتملة"))))))</f>
        <v/>
      </c>
      <c r="Z59" s="60" t="str">
        <f ca="1">IF(OR($A59="",Z$6=""),"",IF($AB59="غادر","–",IF(_calc!W59=0,"–",IF(_calc!AS59=0,IF(_calc!DG59&gt;0,"غير مجتازة",IF(AND(_calc!FU59&gt;0,TODAY()&gt;_calc!FU59),"متأخرة","مخططة")),IF(_calc!BO59=0,"منتهية",IF(_calc!CK59=0,"قاربت الانتهاء","مكتملة"))))))</f>
        <v/>
      </c>
      <c r="AA59" s="60" t="str">
        <f ca="1">IF(OR($A59="",AA$6=""),"",IF($AB59="غادر","–",IF(_calc!X59=0,"–",IF(_calc!AT59=0,IF(_calc!DH59&gt;0,"غير مجتازة",IF(AND(_calc!FV59&gt;0,TODAY()&gt;_calc!FV59),"متأخرة","مخططة")),IF(_calc!BP59=0,"منتهية",IF(_calc!CL59=0,"قاربت الانتهاء","مكتملة"))))))</f>
        <v/>
      </c>
      <c r="AB59" t="str">
        <f>IF(الموظفون!$A57="","",الموظفون!$G57&amp;"")</f>
        <v/>
      </c>
    </row>
    <row r="60" spans="1:28" ht="18" customHeight="1" x14ac:dyDescent="0.3">
      <c r="A60" s="31" t="str">
        <f>IF(الموظفون!$A58="","",الموظفون!$A58&amp;"")</f>
        <v/>
      </c>
      <c r="B60" s="32" t="str">
        <f>IF(الموظفون!$A58="","",الموظفون!$B58&amp;"")</f>
        <v/>
      </c>
      <c r="C60" s="31" t="str">
        <f>IF(الموظفون!$A58="","",الموظفون!$C58&amp;"")</f>
        <v/>
      </c>
      <c r="D60" s="31" t="str">
        <f>IF(الموظفون!$A58="","",الموظفون!$D58&amp;"")</f>
        <v/>
      </c>
      <c r="E60" s="35" t="str">
        <f t="shared" si="4"/>
        <v/>
      </c>
      <c r="F60" s="35" t="str">
        <f t="shared" si="5"/>
        <v/>
      </c>
      <c r="G60" s="59" t="str">
        <f t="shared" si="6"/>
        <v/>
      </c>
      <c r="H60" s="60" t="str">
        <f ca="1">IF(OR($A60="",H$6=""),"",IF($AB60="غادر","–",IF(_calc!E60=0,"–",IF(_calc!AA60=0,IF(_calc!CO60&gt;0,"غير مجتازة",IF(AND(_calc!FC60&gt;0,TODAY()&gt;_calc!FC60),"متأخرة","مخططة")),IF(_calc!AW60=0,"منتهية",IF(_calc!BS60=0,"قاربت الانتهاء","مكتملة"))))))</f>
        <v/>
      </c>
      <c r="I60" s="60" t="str">
        <f ca="1">IF(OR($A60="",I$6=""),"",IF($AB60="غادر","–",IF(_calc!F60=0,"–",IF(_calc!AB60=0,IF(_calc!CP60&gt;0,"غير مجتازة",IF(AND(_calc!FD60&gt;0,TODAY()&gt;_calc!FD60),"متأخرة","مخططة")),IF(_calc!AX60=0,"منتهية",IF(_calc!BT60=0,"قاربت الانتهاء","مكتملة"))))))</f>
        <v/>
      </c>
      <c r="J60" s="60" t="str">
        <f ca="1">IF(OR($A60="",J$6=""),"",IF($AB60="غادر","–",IF(_calc!G60=0,"–",IF(_calc!AC60=0,IF(_calc!CQ60&gt;0,"غير مجتازة",IF(AND(_calc!FE60&gt;0,TODAY()&gt;_calc!FE60),"متأخرة","مخططة")),IF(_calc!AY60=0,"منتهية",IF(_calc!BU60=0,"قاربت الانتهاء","مكتملة"))))))</f>
        <v/>
      </c>
      <c r="K60" s="60" t="str">
        <f ca="1">IF(OR($A60="",K$6=""),"",IF($AB60="غادر","–",IF(_calc!H60=0,"–",IF(_calc!AD60=0,IF(_calc!CR60&gt;0,"غير مجتازة",IF(AND(_calc!FF60&gt;0,TODAY()&gt;_calc!FF60),"متأخرة","مخططة")),IF(_calc!AZ60=0,"منتهية",IF(_calc!BV60=0,"قاربت الانتهاء","مكتملة"))))))</f>
        <v/>
      </c>
      <c r="L60" s="60" t="str">
        <f ca="1">IF(OR($A60="",L$6=""),"",IF($AB60="غادر","–",IF(_calc!I60=0,"–",IF(_calc!AE60=0,IF(_calc!CS60&gt;0,"غير مجتازة",IF(AND(_calc!FG60&gt;0,TODAY()&gt;_calc!FG60),"متأخرة","مخططة")),IF(_calc!BA60=0,"منتهية",IF(_calc!BW60=0,"قاربت الانتهاء","مكتملة"))))))</f>
        <v/>
      </c>
      <c r="M60" s="60" t="str">
        <f ca="1">IF(OR($A60="",M$6=""),"",IF($AB60="غادر","–",IF(_calc!J60=0,"–",IF(_calc!AF60=0,IF(_calc!CT60&gt;0,"غير مجتازة",IF(AND(_calc!FH60&gt;0,TODAY()&gt;_calc!FH60),"متأخرة","مخططة")),IF(_calc!BB60=0,"منتهية",IF(_calc!BX60=0,"قاربت الانتهاء","مكتملة"))))))</f>
        <v/>
      </c>
      <c r="N60" s="60" t="str">
        <f ca="1">IF(OR($A60="",N$6=""),"",IF($AB60="غادر","–",IF(_calc!K60=0,"–",IF(_calc!AG60=0,IF(_calc!CU60&gt;0,"غير مجتازة",IF(AND(_calc!FI60&gt;0,TODAY()&gt;_calc!FI60),"متأخرة","مخططة")),IF(_calc!BC60=0,"منتهية",IF(_calc!BY60=0,"قاربت الانتهاء","مكتملة"))))))</f>
        <v/>
      </c>
      <c r="O60" s="60" t="str">
        <f ca="1">IF(OR($A60="",O$6=""),"",IF($AB60="غادر","–",IF(_calc!L60=0,"–",IF(_calc!AH60=0,IF(_calc!CV60&gt;0,"غير مجتازة",IF(AND(_calc!FJ60&gt;0,TODAY()&gt;_calc!FJ60),"متأخرة","مخططة")),IF(_calc!BD60=0,"منتهية",IF(_calc!BZ60=0,"قاربت الانتهاء","مكتملة"))))))</f>
        <v/>
      </c>
      <c r="P60" s="60" t="str">
        <f ca="1">IF(OR($A60="",P$6=""),"",IF($AB60="غادر","–",IF(_calc!M60=0,"–",IF(_calc!AI60=0,IF(_calc!CW60&gt;0,"غير مجتازة",IF(AND(_calc!FK60&gt;0,TODAY()&gt;_calc!FK60),"متأخرة","مخططة")),IF(_calc!BE60=0,"منتهية",IF(_calc!CA60=0,"قاربت الانتهاء","مكتملة"))))))</f>
        <v/>
      </c>
      <c r="Q60" s="60" t="str">
        <f ca="1">IF(OR($A60="",Q$6=""),"",IF($AB60="غادر","–",IF(_calc!N60=0,"–",IF(_calc!AJ60=0,IF(_calc!CX60&gt;0,"غير مجتازة",IF(AND(_calc!FL60&gt;0,TODAY()&gt;_calc!FL60),"متأخرة","مخططة")),IF(_calc!BF60=0,"منتهية",IF(_calc!CB60=0,"قاربت الانتهاء","مكتملة"))))))</f>
        <v/>
      </c>
      <c r="R60" s="60" t="str">
        <f ca="1">IF(OR($A60="",R$6=""),"",IF($AB60="غادر","–",IF(_calc!O60=0,"–",IF(_calc!AK60=0,IF(_calc!CY60&gt;0,"غير مجتازة",IF(AND(_calc!FM60&gt;0,TODAY()&gt;_calc!FM60),"متأخرة","مخططة")),IF(_calc!BG60=0,"منتهية",IF(_calc!CC60=0,"قاربت الانتهاء","مكتملة"))))))</f>
        <v/>
      </c>
      <c r="S60" s="60" t="str">
        <f ca="1">IF(OR($A60="",S$6=""),"",IF($AB60="غادر","–",IF(_calc!P60=0,"–",IF(_calc!AL60=0,IF(_calc!CZ60&gt;0,"غير مجتازة",IF(AND(_calc!FN60&gt;0,TODAY()&gt;_calc!FN60),"متأخرة","مخططة")),IF(_calc!BH60=0,"منتهية",IF(_calc!CD60=0,"قاربت الانتهاء","مكتملة"))))))</f>
        <v/>
      </c>
      <c r="T60" s="60" t="str">
        <f ca="1">IF(OR($A60="",T$6=""),"",IF($AB60="غادر","–",IF(_calc!Q60=0,"–",IF(_calc!AM60=0,IF(_calc!DA60&gt;0,"غير مجتازة",IF(AND(_calc!FO60&gt;0,TODAY()&gt;_calc!FO60),"متأخرة","مخططة")),IF(_calc!BI60=0,"منتهية",IF(_calc!CE60=0,"قاربت الانتهاء","مكتملة"))))))</f>
        <v/>
      </c>
      <c r="U60" s="60" t="str">
        <f ca="1">IF(OR($A60="",U$6=""),"",IF($AB60="غادر","–",IF(_calc!R60=0,"–",IF(_calc!AN60=0,IF(_calc!DB60&gt;0,"غير مجتازة",IF(AND(_calc!FP60&gt;0,TODAY()&gt;_calc!FP60),"متأخرة","مخططة")),IF(_calc!BJ60=0,"منتهية",IF(_calc!CF60=0,"قاربت الانتهاء","مكتملة"))))))</f>
        <v/>
      </c>
      <c r="V60" s="60" t="str">
        <f ca="1">IF(OR($A60="",V$6=""),"",IF($AB60="غادر","–",IF(_calc!S60=0,"–",IF(_calc!AO60=0,IF(_calc!DC60&gt;0,"غير مجتازة",IF(AND(_calc!FQ60&gt;0,TODAY()&gt;_calc!FQ60),"متأخرة","مخططة")),IF(_calc!BK60=0,"منتهية",IF(_calc!CG60=0,"قاربت الانتهاء","مكتملة"))))))</f>
        <v/>
      </c>
      <c r="W60" s="60" t="str">
        <f ca="1">IF(OR($A60="",W$6=""),"",IF($AB60="غادر","–",IF(_calc!T60=0,"–",IF(_calc!AP60=0,IF(_calc!DD60&gt;0,"غير مجتازة",IF(AND(_calc!FR60&gt;0,TODAY()&gt;_calc!FR60),"متأخرة","مخططة")),IF(_calc!BL60=0,"منتهية",IF(_calc!CH60=0,"قاربت الانتهاء","مكتملة"))))))</f>
        <v/>
      </c>
      <c r="X60" s="60" t="str">
        <f ca="1">IF(OR($A60="",X$6=""),"",IF($AB60="غادر","–",IF(_calc!U60=0,"–",IF(_calc!AQ60=0,IF(_calc!DE60&gt;0,"غير مجتازة",IF(AND(_calc!FS60&gt;0,TODAY()&gt;_calc!FS60),"متأخرة","مخططة")),IF(_calc!BM60=0,"منتهية",IF(_calc!CI60=0,"قاربت الانتهاء","مكتملة"))))))</f>
        <v/>
      </c>
      <c r="Y60" s="60" t="str">
        <f ca="1">IF(OR($A60="",Y$6=""),"",IF($AB60="غادر","–",IF(_calc!V60=0,"–",IF(_calc!AR60=0,IF(_calc!DF60&gt;0,"غير مجتازة",IF(AND(_calc!FT60&gt;0,TODAY()&gt;_calc!FT60),"متأخرة","مخططة")),IF(_calc!BN60=0,"منتهية",IF(_calc!CJ60=0,"قاربت الانتهاء","مكتملة"))))))</f>
        <v/>
      </c>
      <c r="Z60" s="60" t="str">
        <f ca="1">IF(OR($A60="",Z$6=""),"",IF($AB60="غادر","–",IF(_calc!W60=0,"–",IF(_calc!AS60=0,IF(_calc!DG60&gt;0,"غير مجتازة",IF(AND(_calc!FU60&gt;0,TODAY()&gt;_calc!FU60),"متأخرة","مخططة")),IF(_calc!BO60=0,"منتهية",IF(_calc!CK60=0,"قاربت الانتهاء","مكتملة"))))))</f>
        <v/>
      </c>
      <c r="AA60" s="60" t="str">
        <f ca="1">IF(OR($A60="",AA$6=""),"",IF($AB60="غادر","–",IF(_calc!X60=0,"–",IF(_calc!AT60=0,IF(_calc!DH60&gt;0,"غير مجتازة",IF(AND(_calc!FV60&gt;0,TODAY()&gt;_calc!FV60),"متأخرة","مخططة")),IF(_calc!BP60=0,"منتهية",IF(_calc!CL60=0,"قاربت الانتهاء","مكتملة"))))))</f>
        <v/>
      </c>
      <c r="AB60" t="str">
        <f>IF(الموظفون!$A58="","",الموظفون!$G58&amp;"")</f>
        <v/>
      </c>
    </row>
    <row r="61" spans="1:28" ht="18" customHeight="1" x14ac:dyDescent="0.3">
      <c r="A61" s="31" t="str">
        <f>IF(الموظفون!$A59="","",الموظفون!$A59&amp;"")</f>
        <v/>
      </c>
      <c r="B61" s="32" t="str">
        <f>IF(الموظفون!$A59="","",الموظفون!$B59&amp;"")</f>
        <v/>
      </c>
      <c r="C61" s="31" t="str">
        <f>IF(الموظفون!$A59="","",الموظفون!$C59&amp;"")</f>
        <v/>
      </c>
      <c r="D61" s="31" t="str">
        <f>IF(الموظفون!$A59="","",الموظفون!$D59&amp;"")</f>
        <v/>
      </c>
      <c r="E61" s="35" t="str">
        <f t="shared" si="4"/>
        <v/>
      </c>
      <c r="F61" s="35" t="str">
        <f t="shared" si="5"/>
        <v/>
      </c>
      <c r="G61" s="59" t="str">
        <f t="shared" si="6"/>
        <v/>
      </c>
      <c r="H61" s="60" t="str">
        <f ca="1">IF(OR($A61="",H$6=""),"",IF($AB61="غادر","–",IF(_calc!E61=0,"–",IF(_calc!AA61=0,IF(_calc!CO61&gt;0,"غير مجتازة",IF(AND(_calc!FC61&gt;0,TODAY()&gt;_calc!FC61),"متأخرة","مخططة")),IF(_calc!AW61=0,"منتهية",IF(_calc!BS61=0,"قاربت الانتهاء","مكتملة"))))))</f>
        <v/>
      </c>
      <c r="I61" s="60" t="str">
        <f ca="1">IF(OR($A61="",I$6=""),"",IF($AB61="غادر","–",IF(_calc!F61=0,"–",IF(_calc!AB61=0,IF(_calc!CP61&gt;0,"غير مجتازة",IF(AND(_calc!FD61&gt;0,TODAY()&gt;_calc!FD61),"متأخرة","مخططة")),IF(_calc!AX61=0,"منتهية",IF(_calc!BT61=0,"قاربت الانتهاء","مكتملة"))))))</f>
        <v/>
      </c>
      <c r="J61" s="60" t="str">
        <f ca="1">IF(OR($A61="",J$6=""),"",IF($AB61="غادر","–",IF(_calc!G61=0,"–",IF(_calc!AC61=0,IF(_calc!CQ61&gt;0,"غير مجتازة",IF(AND(_calc!FE61&gt;0,TODAY()&gt;_calc!FE61),"متأخرة","مخططة")),IF(_calc!AY61=0,"منتهية",IF(_calc!BU61=0,"قاربت الانتهاء","مكتملة"))))))</f>
        <v/>
      </c>
      <c r="K61" s="60" t="str">
        <f ca="1">IF(OR($A61="",K$6=""),"",IF($AB61="غادر","–",IF(_calc!H61=0,"–",IF(_calc!AD61=0,IF(_calc!CR61&gt;0,"غير مجتازة",IF(AND(_calc!FF61&gt;0,TODAY()&gt;_calc!FF61),"متأخرة","مخططة")),IF(_calc!AZ61=0,"منتهية",IF(_calc!BV61=0,"قاربت الانتهاء","مكتملة"))))))</f>
        <v/>
      </c>
      <c r="L61" s="60" t="str">
        <f ca="1">IF(OR($A61="",L$6=""),"",IF($AB61="غادر","–",IF(_calc!I61=0,"–",IF(_calc!AE61=0,IF(_calc!CS61&gt;0,"غير مجتازة",IF(AND(_calc!FG61&gt;0,TODAY()&gt;_calc!FG61),"متأخرة","مخططة")),IF(_calc!BA61=0,"منتهية",IF(_calc!BW61=0,"قاربت الانتهاء","مكتملة"))))))</f>
        <v/>
      </c>
      <c r="M61" s="60" t="str">
        <f ca="1">IF(OR($A61="",M$6=""),"",IF($AB61="غادر","–",IF(_calc!J61=0,"–",IF(_calc!AF61=0,IF(_calc!CT61&gt;0,"غير مجتازة",IF(AND(_calc!FH61&gt;0,TODAY()&gt;_calc!FH61),"متأخرة","مخططة")),IF(_calc!BB61=0,"منتهية",IF(_calc!BX61=0,"قاربت الانتهاء","مكتملة"))))))</f>
        <v/>
      </c>
      <c r="N61" s="60" t="str">
        <f ca="1">IF(OR($A61="",N$6=""),"",IF($AB61="غادر","–",IF(_calc!K61=0,"–",IF(_calc!AG61=0,IF(_calc!CU61&gt;0,"غير مجتازة",IF(AND(_calc!FI61&gt;0,TODAY()&gt;_calc!FI61),"متأخرة","مخططة")),IF(_calc!BC61=0,"منتهية",IF(_calc!BY61=0,"قاربت الانتهاء","مكتملة"))))))</f>
        <v/>
      </c>
      <c r="O61" s="60" t="str">
        <f ca="1">IF(OR($A61="",O$6=""),"",IF($AB61="غادر","–",IF(_calc!L61=0,"–",IF(_calc!AH61=0,IF(_calc!CV61&gt;0,"غير مجتازة",IF(AND(_calc!FJ61&gt;0,TODAY()&gt;_calc!FJ61),"متأخرة","مخططة")),IF(_calc!BD61=0,"منتهية",IF(_calc!BZ61=0,"قاربت الانتهاء","مكتملة"))))))</f>
        <v/>
      </c>
      <c r="P61" s="60" t="str">
        <f ca="1">IF(OR($A61="",P$6=""),"",IF($AB61="غادر","–",IF(_calc!M61=0,"–",IF(_calc!AI61=0,IF(_calc!CW61&gt;0,"غير مجتازة",IF(AND(_calc!FK61&gt;0,TODAY()&gt;_calc!FK61),"متأخرة","مخططة")),IF(_calc!BE61=0,"منتهية",IF(_calc!CA61=0,"قاربت الانتهاء","مكتملة"))))))</f>
        <v/>
      </c>
      <c r="Q61" s="60" t="str">
        <f ca="1">IF(OR($A61="",Q$6=""),"",IF($AB61="غادر","–",IF(_calc!N61=0,"–",IF(_calc!AJ61=0,IF(_calc!CX61&gt;0,"غير مجتازة",IF(AND(_calc!FL61&gt;0,TODAY()&gt;_calc!FL61),"متأخرة","مخططة")),IF(_calc!BF61=0,"منتهية",IF(_calc!CB61=0,"قاربت الانتهاء","مكتملة"))))))</f>
        <v/>
      </c>
      <c r="R61" s="60" t="str">
        <f ca="1">IF(OR($A61="",R$6=""),"",IF($AB61="غادر","–",IF(_calc!O61=0,"–",IF(_calc!AK61=0,IF(_calc!CY61&gt;0,"غير مجتازة",IF(AND(_calc!FM61&gt;0,TODAY()&gt;_calc!FM61),"متأخرة","مخططة")),IF(_calc!BG61=0,"منتهية",IF(_calc!CC61=0,"قاربت الانتهاء","مكتملة"))))))</f>
        <v/>
      </c>
      <c r="S61" s="60" t="str">
        <f ca="1">IF(OR($A61="",S$6=""),"",IF($AB61="غادر","–",IF(_calc!P61=0,"–",IF(_calc!AL61=0,IF(_calc!CZ61&gt;0,"غير مجتازة",IF(AND(_calc!FN61&gt;0,TODAY()&gt;_calc!FN61),"متأخرة","مخططة")),IF(_calc!BH61=0,"منتهية",IF(_calc!CD61=0,"قاربت الانتهاء","مكتملة"))))))</f>
        <v/>
      </c>
      <c r="T61" s="60" t="str">
        <f ca="1">IF(OR($A61="",T$6=""),"",IF($AB61="غادر","–",IF(_calc!Q61=0,"–",IF(_calc!AM61=0,IF(_calc!DA61&gt;0,"غير مجتازة",IF(AND(_calc!FO61&gt;0,TODAY()&gt;_calc!FO61),"متأخرة","مخططة")),IF(_calc!BI61=0,"منتهية",IF(_calc!CE61=0,"قاربت الانتهاء","مكتملة"))))))</f>
        <v/>
      </c>
      <c r="U61" s="60" t="str">
        <f ca="1">IF(OR($A61="",U$6=""),"",IF($AB61="غادر","–",IF(_calc!R61=0,"–",IF(_calc!AN61=0,IF(_calc!DB61&gt;0,"غير مجتازة",IF(AND(_calc!FP61&gt;0,TODAY()&gt;_calc!FP61),"متأخرة","مخططة")),IF(_calc!BJ61=0,"منتهية",IF(_calc!CF61=0,"قاربت الانتهاء","مكتملة"))))))</f>
        <v/>
      </c>
      <c r="V61" s="60" t="str">
        <f ca="1">IF(OR($A61="",V$6=""),"",IF($AB61="غادر","–",IF(_calc!S61=0,"–",IF(_calc!AO61=0,IF(_calc!DC61&gt;0,"غير مجتازة",IF(AND(_calc!FQ61&gt;0,TODAY()&gt;_calc!FQ61),"متأخرة","مخططة")),IF(_calc!BK61=0,"منتهية",IF(_calc!CG61=0,"قاربت الانتهاء","مكتملة"))))))</f>
        <v/>
      </c>
      <c r="W61" s="60" t="str">
        <f ca="1">IF(OR($A61="",W$6=""),"",IF($AB61="غادر","–",IF(_calc!T61=0,"–",IF(_calc!AP61=0,IF(_calc!DD61&gt;0,"غير مجتازة",IF(AND(_calc!FR61&gt;0,TODAY()&gt;_calc!FR61),"متأخرة","مخططة")),IF(_calc!BL61=0,"منتهية",IF(_calc!CH61=0,"قاربت الانتهاء","مكتملة"))))))</f>
        <v/>
      </c>
      <c r="X61" s="60" t="str">
        <f ca="1">IF(OR($A61="",X$6=""),"",IF($AB61="غادر","–",IF(_calc!U61=0,"–",IF(_calc!AQ61=0,IF(_calc!DE61&gt;0,"غير مجتازة",IF(AND(_calc!FS61&gt;0,TODAY()&gt;_calc!FS61),"متأخرة","مخططة")),IF(_calc!BM61=0,"منتهية",IF(_calc!CI61=0,"قاربت الانتهاء","مكتملة"))))))</f>
        <v/>
      </c>
      <c r="Y61" s="60" t="str">
        <f ca="1">IF(OR($A61="",Y$6=""),"",IF($AB61="غادر","–",IF(_calc!V61=0,"–",IF(_calc!AR61=0,IF(_calc!DF61&gt;0,"غير مجتازة",IF(AND(_calc!FT61&gt;0,TODAY()&gt;_calc!FT61),"متأخرة","مخططة")),IF(_calc!BN61=0,"منتهية",IF(_calc!CJ61=0,"قاربت الانتهاء","مكتملة"))))))</f>
        <v/>
      </c>
      <c r="Z61" s="60" t="str">
        <f ca="1">IF(OR($A61="",Z$6=""),"",IF($AB61="غادر","–",IF(_calc!W61=0,"–",IF(_calc!AS61=0,IF(_calc!DG61&gt;0,"غير مجتازة",IF(AND(_calc!FU61&gt;0,TODAY()&gt;_calc!FU61),"متأخرة","مخططة")),IF(_calc!BO61=0,"منتهية",IF(_calc!CK61=0,"قاربت الانتهاء","مكتملة"))))))</f>
        <v/>
      </c>
      <c r="AA61" s="60" t="str">
        <f ca="1">IF(OR($A61="",AA$6=""),"",IF($AB61="غادر","–",IF(_calc!X61=0,"–",IF(_calc!AT61=0,IF(_calc!DH61&gt;0,"غير مجتازة",IF(AND(_calc!FV61&gt;0,TODAY()&gt;_calc!FV61),"متأخرة","مخططة")),IF(_calc!BP61=0,"منتهية",IF(_calc!CL61=0,"قاربت الانتهاء","مكتملة"))))))</f>
        <v/>
      </c>
      <c r="AB61" t="str">
        <f>IF(الموظفون!$A59="","",الموظفون!$G59&amp;"")</f>
        <v/>
      </c>
    </row>
    <row r="62" spans="1:28" ht="18" customHeight="1" x14ac:dyDescent="0.3">
      <c r="A62" s="31" t="str">
        <f>IF(الموظفون!$A60="","",الموظفون!$A60&amp;"")</f>
        <v/>
      </c>
      <c r="B62" s="32" t="str">
        <f>IF(الموظفون!$A60="","",الموظفون!$B60&amp;"")</f>
        <v/>
      </c>
      <c r="C62" s="31" t="str">
        <f>IF(الموظفون!$A60="","",الموظفون!$C60&amp;"")</f>
        <v/>
      </c>
      <c r="D62" s="31" t="str">
        <f>IF(الموظفون!$A60="","",الموظفون!$D60&amp;"")</f>
        <v/>
      </c>
      <c r="E62" s="35" t="str">
        <f t="shared" si="4"/>
        <v/>
      </c>
      <c r="F62" s="35" t="str">
        <f t="shared" si="5"/>
        <v/>
      </c>
      <c r="G62" s="59" t="str">
        <f t="shared" si="6"/>
        <v/>
      </c>
      <c r="H62" s="60" t="str">
        <f ca="1">IF(OR($A62="",H$6=""),"",IF($AB62="غادر","–",IF(_calc!E62=0,"–",IF(_calc!AA62=0,IF(_calc!CO62&gt;0,"غير مجتازة",IF(AND(_calc!FC62&gt;0,TODAY()&gt;_calc!FC62),"متأخرة","مخططة")),IF(_calc!AW62=0,"منتهية",IF(_calc!BS62=0,"قاربت الانتهاء","مكتملة"))))))</f>
        <v/>
      </c>
      <c r="I62" s="60" t="str">
        <f ca="1">IF(OR($A62="",I$6=""),"",IF($AB62="غادر","–",IF(_calc!F62=0,"–",IF(_calc!AB62=0,IF(_calc!CP62&gt;0,"غير مجتازة",IF(AND(_calc!FD62&gt;0,TODAY()&gt;_calc!FD62),"متأخرة","مخططة")),IF(_calc!AX62=0,"منتهية",IF(_calc!BT62=0,"قاربت الانتهاء","مكتملة"))))))</f>
        <v/>
      </c>
      <c r="J62" s="60" t="str">
        <f ca="1">IF(OR($A62="",J$6=""),"",IF($AB62="غادر","–",IF(_calc!G62=0,"–",IF(_calc!AC62=0,IF(_calc!CQ62&gt;0,"غير مجتازة",IF(AND(_calc!FE62&gt;0,TODAY()&gt;_calc!FE62),"متأخرة","مخططة")),IF(_calc!AY62=0,"منتهية",IF(_calc!BU62=0,"قاربت الانتهاء","مكتملة"))))))</f>
        <v/>
      </c>
      <c r="K62" s="60" t="str">
        <f ca="1">IF(OR($A62="",K$6=""),"",IF($AB62="غادر","–",IF(_calc!H62=0,"–",IF(_calc!AD62=0,IF(_calc!CR62&gt;0,"غير مجتازة",IF(AND(_calc!FF62&gt;0,TODAY()&gt;_calc!FF62),"متأخرة","مخططة")),IF(_calc!AZ62=0,"منتهية",IF(_calc!BV62=0,"قاربت الانتهاء","مكتملة"))))))</f>
        <v/>
      </c>
      <c r="L62" s="60" t="str">
        <f ca="1">IF(OR($A62="",L$6=""),"",IF($AB62="غادر","–",IF(_calc!I62=0,"–",IF(_calc!AE62=0,IF(_calc!CS62&gt;0,"غير مجتازة",IF(AND(_calc!FG62&gt;0,TODAY()&gt;_calc!FG62),"متأخرة","مخططة")),IF(_calc!BA62=0,"منتهية",IF(_calc!BW62=0,"قاربت الانتهاء","مكتملة"))))))</f>
        <v/>
      </c>
      <c r="M62" s="60" t="str">
        <f ca="1">IF(OR($A62="",M$6=""),"",IF($AB62="غادر","–",IF(_calc!J62=0,"–",IF(_calc!AF62=0,IF(_calc!CT62&gt;0,"غير مجتازة",IF(AND(_calc!FH62&gt;0,TODAY()&gt;_calc!FH62),"متأخرة","مخططة")),IF(_calc!BB62=0,"منتهية",IF(_calc!BX62=0,"قاربت الانتهاء","مكتملة"))))))</f>
        <v/>
      </c>
      <c r="N62" s="60" t="str">
        <f ca="1">IF(OR($A62="",N$6=""),"",IF($AB62="غادر","–",IF(_calc!K62=0,"–",IF(_calc!AG62=0,IF(_calc!CU62&gt;0,"غير مجتازة",IF(AND(_calc!FI62&gt;0,TODAY()&gt;_calc!FI62),"متأخرة","مخططة")),IF(_calc!BC62=0,"منتهية",IF(_calc!BY62=0,"قاربت الانتهاء","مكتملة"))))))</f>
        <v/>
      </c>
      <c r="O62" s="60" t="str">
        <f ca="1">IF(OR($A62="",O$6=""),"",IF($AB62="غادر","–",IF(_calc!L62=0,"–",IF(_calc!AH62=0,IF(_calc!CV62&gt;0,"غير مجتازة",IF(AND(_calc!FJ62&gt;0,TODAY()&gt;_calc!FJ62),"متأخرة","مخططة")),IF(_calc!BD62=0,"منتهية",IF(_calc!BZ62=0,"قاربت الانتهاء","مكتملة"))))))</f>
        <v/>
      </c>
      <c r="P62" s="60" t="str">
        <f ca="1">IF(OR($A62="",P$6=""),"",IF($AB62="غادر","–",IF(_calc!M62=0,"–",IF(_calc!AI62=0,IF(_calc!CW62&gt;0,"غير مجتازة",IF(AND(_calc!FK62&gt;0,TODAY()&gt;_calc!FK62),"متأخرة","مخططة")),IF(_calc!BE62=0,"منتهية",IF(_calc!CA62=0,"قاربت الانتهاء","مكتملة"))))))</f>
        <v/>
      </c>
      <c r="Q62" s="60" t="str">
        <f ca="1">IF(OR($A62="",Q$6=""),"",IF($AB62="غادر","–",IF(_calc!N62=0,"–",IF(_calc!AJ62=0,IF(_calc!CX62&gt;0,"غير مجتازة",IF(AND(_calc!FL62&gt;0,TODAY()&gt;_calc!FL62),"متأخرة","مخططة")),IF(_calc!BF62=0,"منتهية",IF(_calc!CB62=0,"قاربت الانتهاء","مكتملة"))))))</f>
        <v/>
      </c>
      <c r="R62" s="60" t="str">
        <f ca="1">IF(OR($A62="",R$6=""),"",IF($AB62="غادر","–",IF(_calc!O62=0,"–",IF(_calc!AK62=0,IF(_calc!CY62&gt;0,"غير مجتازة",IF(AND(_calc!FM62&gt;0,TODAY()&gt;_calc!FM62),"متأخرة","مخططة")),IF(_calc!BG62=0,"منتهية",IF(_calc!CC62=0,"قاربت الانتهاء","مكتملة"))))))</f>
        <v/>
      </c>
      <c r="S62" s="60" t="str">
        <f ca="1">IF(OR($A62="",S$6=""),"",IF($AB62="غادر","–",IF(_calc!P62=0,"–",IF(_calc!AL62=0,IF(_calc!CZ62&gt;0,"غير مجتازة",IF(AND(_calc!FN62&gt;0,TODAY()&gt;_calc!FN62),"متأخرة","مخططة")),IF(_calc!BH62=0,"منتهية",IF(_calc!CD62=0,"قاربت الانتهاء","مكتملة"))))))</f>
        <v/>
      </c>
      <c r="T62" s="60" t="str">
        <f ca="1">IF(OR($A62="",T$6=""),"",IF($AB62="غادر","–",IF(_calc!Q62=0,"–",IF(_calc!AM62=0,IF(_calc!DA62&gt;0,"غير مجتازة",IF(AND(_calc!FO62&gt;0,TODAY()&gt;_calc!FO62),"متأخرة","مخططة")),IF(_calc!BI62=0,"منتهية",IF(_calc!CE62=0,"قاربت الانتهاء","مكتملة"))))))</f>
        <v/>
      </c>
      <c r="U62" s="60" t="str">
        <f ca="1">IF(OR($A62="",U$6=""),"",IF($AB62="غادر","–",IF(_calc!R62=0,"–",IF(_calc!AN62=0,IF(_calc!DB62&gt;0,"غير مجتازة",IF(AND(_calc!FP62&gt;0,TODAY()&gt;_calc!FP62),"متأخرة","مخططة")),IF(_calc!BJ62=0,"منتهية",IF(_calc!CF62=0,"قاربت الانتهاء","مكتملة"))))))</f>
        <v/>
      </c>
      <c r="V62" s="60" t="str">
        <f ca="1">IF(OR($A62="",V$6=""),"",IF($AB62="غادر","–",IF(_calc!S62=0,"–",IF(_calc!AO62=0,IF(_calc!DC62&gt;0,"غير مجتازة",IF(AND(_calc!FQ62&gt;0,TODAY()&gt;_calc!FQ62),"متأخرة","مخططة")),IF(_calc!BK62=0,"منتهية",IF(_calc!CG62=0,"قاربت الانتهاء","مكتملة"))))))</f>
        <v/>
      </c>
      <c r="W62" s="60" t="str">
        <f ca="1">IF(OR($A62="",W$6=""),"",IF($AB62="غادر","–",IF(_calc!T62=0,"–",IF(_calc!AP62=0,IF(_calc!DD62&gt;0,"غير مجتازة",IF(AND(_calc!FR62&gt;0,TODAY()&gt;_calc!FR62),"متأخرة","مخططة")),IF(_calc!BL62=0,"منتهية",IF(_calc!CH62=0,"قاربت الانتهاء","مكتملة"))))))</f>
        <v/>
      </c>
      <c r="X62" s="60" t="str">
        <f ca="1">IF(OR($A62="",X$6=""),"",IF($AB62="غادر","–",IF(_calc!U62=0,"–",IF(_calc!AQ62=0,IF(_calc!DE62&gt;0,"غير مجتازة",IF(AND(_calc!FS62&gt;0,TODAY()&gt;_calc!FS62),"متأخرة","مخططة")),IF(_calc!BM62=0,"منتهية",IF(_calc!CI62=0,"قاربت الانتهاء","مكتملة"))))))</f>
        <v/>
      </c>
      <c r="Y62" s="60" t="str">
        <f ca="1">IF(OR($A62="",Y$6=""),"",IF($AB62="غادر","–",IF(_calc!V62=0,"–",IF(_calc!AR62=0,IF(_calc!DF62&gt;0,"غير مجتازة",IF(AND(_calc!FT62&gt;0,TODAY()&gt;_calc!FT62),"متأخرة","مخططة")),IF(_calc!BN62=0,"منتهية",IF(_calc!CJ62=0,"قاربت الانتهاء","مكتملة"))))))</f>
        <v/>
      </c>
      <c r="Z62" s="60" t="str">
        <f ca="1">IF(OR($A62="",Z$6=""),"",IF($AB62="غادر","–",IF(_calc!W62=0,"–",IF(_calc!AS62=0,IF(_calc!DG62&gt;0,"غير مجتازة",IF(AND(_calc!FU62&gt;0,TODAY()&gt;_calc!FU62),"متأخرة","مخططة")),IF(_calc!BO62=0,"منتهية",IF(_calc!CK62=0,"قاربت الانتهاء","مكتملة"))))))</f>
        <v/>
      </c>
      <c r="AA62" s="60" t="str">
        <f ca="1">IF(OR($A62="",AA$6=""),"",IF($AB62="غادر","–",IF(_calc!X62=0,"–",IF(_calc!AT62=0,IF(_calc!DH62&gt;0,"غير مجتازة",IF(AND(_calc!FV62&gt;0,TODAY()&gt;_calc!FV62),"متأخرة","مخططة")),IF(_calc!BP62=0,"منتهية",IF(_calc!CL62=0,"قاربت الانتهاء","مكتملة"))))))</f>
        <v/>
      </c>
      <c r="AB62" t="str">
        <f>IF(الموظفون!$A60="","",الموظفون!$G60&amp;"")</f>
        <v/>
      </c>
    </row>
    <row r="63" spans="1:28" ht="18" customHeight="1" x14ac:dyDescent="0.3">
      <c r="A63" s="31" t="str">
        <f>IF(الموظفون!$A61="","",الموظفون!$A61&amp;"")</f>
        <v/>
      </c>
      <c r="B63" s="32" t="str">
        <f>IF(الموظفون!$A61="","",الموظفون!$B61&amp;"")</f>
        <v/>
      </c>
      <c r="C63" s="31" t="str">
        <f>IF(الموظفون!$A61="","",الموظفون!$C61&amp;"")</f>
        <v/>
      </c>
      <c r="D63" s="31" t="str">
        <f>IF(الموظفون!$A61="","",الموظفون!$D61&amp;"")</f>
        <v/>
      </c>
      <c r="E63" s="35" t="str">
        <f t="shared" si="4"/>
        <v/>
      </c>
      <c r="F63" s="35" t="str">
        <f t="shared" si="5"/>
        <v/>
      </c>
      <c r="G63" s="59" t="str">
        <f t="shared" si="6"/>
        <v/>
      </c>
      <c r="H63" s="60" t="str">
        <f ca="1">IF(OR($A63="",H$6=""),"",IF($AB63="غادر","–",IF(_calc!E63=0,"–",IF(_calc!AA63=0,IF(_calc!CO63&gt;0,"غير مجتازة",IF(AND(_calc!FC63&gt;0,TODAY()&gt;_calc!FC63),"متأخرة","مخططة")),IF(_calc!AW63=0,"منتهية",IF(_calc!BS63=0,"قاربت الانتهاء","مكتملة"))))))</f>
        <v/>
      </c>
      <c r="I63" s="60" t="str">
        <f ca="1">IF(OR($A63="",I$6=""),"",IF($AB63="غادر","–",IF(_calc!F63=0,"–",IF(_calc!AB63=0,IF(_calc!CP63&gt;0,"غير مجتازة",IF(AND(_calc!FD63&gt;0,TODAY()&gt;_calc!FD63),"متأخرة","مخططة")),IF(_calc!AX63=0,"منتهية",IF(_calc!BT63=0,"قاربت الانتهاء","مكتملة"))))))</f>
        <v/>
      </c>
      <c r="J63" s="60" t="str">
        <f ca="1">IF(OR($A63="",J$6=""),"",IF($AB63="غادر","–",IF(_calc!G63=0,"–",IF(_calc!AC63=0,IF(_calc!CQ63&gt;0,"غير مجتازة",IF(AND(_calc!FE63&gt;0,TODAY()&gt;_calc!FE63),"متأخرة","مخططة")),IF(_calc!AY63=0,"منتهية",IF(_calc!BU63=0,"قاربت الانتهاء","مكتملة"))))))</f>
        <v/>
      </c>
      <c r="K63" s="60" t="str">
        <f ca="1">IF(OR($A63="",K$6=""),"",IF($AB63="غادر","–",IF(_calc!H63=0,"–",IF(_calc!AD63=0,IF(_calc!CR63&gt;0,"غير مجتازة",IF(AND(_calc!FF63&gt;0,TODAY()&gt;_calc!FF63),"متأخرة","مخططة")),IF(_calc!AZ63=0,"منتهية",IF(_calc!BV63=0,"قاربت الانتهاء","مكتملة"))))))</f>
        <v/>
      </c>
      <c r="L63" s="60" t="str">
        <f ca="1">IF(OR($A63="",L$6=""),"",IF($AB63="غادر","–",IF(_calc!I63=0,"–",IF(_calc!AE63=0,IF(_calc!CS63&gt;0,"غير مجتازة",IF(AND(_calc!FG63&gt;0,TODAY()&gt;_calc!FG63),"متأخرة","مخططة")),IF(_calc!BA63=0,"منتهية",IF(_calc!BW63=0,"قاربت الانتهاء","مكتملة"))))))</f>
        <v/>
      </c>
      <c r="M63" s="60" t="str">
        <f ca="1">IF(OR($A63="",M$6=""),"",IF($AB63="غادر","–",IF(_calc!J63=0,"–",IF(_calc!AF63=0,IF(_calc!CT63&gt;0,"غير مجتازة",IF(AND(_calc!FH63&gt;0,TODAY()&gt;_calc!FH63),"متأخرة","مخططة")),IF(_calc!BB63=0,"منتهية",IF(_calc!BX63=0,"قاربت الانتهاء","مكتملة"))))))</f>
        <v/>
      </c>
      <c r="N63" s="60" t="str">
        <f ca="1">IF(OR($A63="",N$6=""),"",IF($AB63="غادر","–",IF(_calc!K63=0,"–",IF(_calc!AG63=0,IF(_calc!CU63&gt;0,"غير مجتازة",IF(AND(_calc!FI63&gt;0,TODAY()&gt;_calc!FI63),"متأخرة","مخططة")),IF(_calc!BC63=0,"منتهية",IF(_calc!BY63=0,"قاربت الانتهاء","مكتملة"))))))</f>
        <v/>
      </c>
      <c r="O63" s="60" t="str">
        <f ca="1">IF(OR($A63="",O$6=""),"",IF($AB63="غادر","–",IF(_calc!L63=0,"–",IF(_calc!AH63=0,IF(_calc!CV63&gt;0,"غير مجتازة",IF(AND(_calc!FJ63&gt;0,TODAY()&gt;_calc!FJ63),"متأخرة","مخططة")),IF(_calc!BD63=0,"منتهية",IF(_calc!BZ63=0,"قاربت الانتهاء","مكتملة"))))))</f>
        <v/>
      </c>
      <c r="P63" s="60" t="str">
        <f ca="1">IF(OR($A63="",P$6=""),"",IF($AB63="غادر","–",IF(_calc!M63=0,"–",IF(_calc!AI63=0,IF(_calc!CW63&gt;0,"غير مجتازة",IF(AND(_calc!FK63&gt;0,TODAY()&gt;_calc!FK63),"متأخرة","مخططة")),IF(_calc!BE63=0,"منتهية",IF(_calc!CA63=0,"قاربت الانتهاء","مكتملة"))))))</f>
        <v/>
      </c>
      <c r="Q63" s="60" t="str">
        <f ca="1">IF(OR($A63="",Q$6=""),"",IF($AB63="غادر","–",IF(_calc!N63=0,"–",IF(_calc!AJ63=0,IF(_calc!CX63&gt;0,"غير مجتازة",IF(AND(_calc!FL63&gt;0,TODAY()&gt;_calc!FL63),"متأخرة","مخططة")),IF(_calc!BF63=0,"منتهية",IF(_calc!CB63=0,"قاربت الانتهاء","مكتملة"))))))</f>
        <v/>
      </c>
      <c r="R63" s="60" t="str">
        <f ca="1">IF(OR($A63="",R$6=""),"",IF($AB63="غادر","–",IF(_calc!O63=0,"–",IF(_calc!AK63=0,IF(_calc!CY63&gt;0,"غير مجتازة",IF(AND(_calc!FM63&gt;0,TODAY()&gt;_calc!FM63),"متأخرة","مخططة")),IF(_calc!BG63=0,"منتهية",IF(_calc!CC63=0,"قاربت الانتهاء","مكتملة"))))))</f>
        <v/>
      </c>
      <c r="S63" s="60" t="str">
        <f ca="1">IF(OR($A63="",S$6=""),"",IF($AB63="غادر","–",IF(_calc!P63=0,"–",IF(_calc!AL63=0,IF(_calc!CZ63&gt;0,"غير مجتازة",IF(AND(_calc!FN63&gt;0,TODAY()&gt;_calc!FN63),"متأخرة","مخططة")),IF(_calc!BH63=0,"منتهية",IF(_calc!CD63=0,"قاربت الانتهاء","مكتملة"))))))</f>
        <v/>
      </c>
      <c r="T63" s="60" t="str">
        <f ca="1">IF(OR($A63="",T$6=""),"",IF($AB63="غادر","–",IF(_calc!Q63=0,"–",IF(_calc!AM63=0,IF(_calc!DA63&gt;0,"غير مجتازة",IF(AND(_calc!FO63&gt;0,TODAY()&gt;_calc!FO63),"متأخرة","مخططة")),IF(_calc!BI63=0,"منتهية",IF(_calc!CE63=0,"قاربت الانتهاء","مكتملة"))))))</f>
        <v/>
      </c>
      <c r="U63" s="60" t="str">
        <f ca="1">IF(OR($A63="",U$6=""),"",IF($AB63="غادر","–",IF(_calc!R63=0,"–",IF(_calc!AN63=0,IF(_calc!DB63&gt;0,"غير مجتازة",IF(AND(_calc!FP63&gt;0,TODAY()&gt;_calc!FP63),"متأخرة","مخططة")),IF(_calc!BJ63=0,"منتهية",IF(_calc!CF63=0,"قاربت الانتهاء","مكتملة"))))))</f>
        <v/>
      </c>
      <c r="V63" s="60" t="str">
        <f ca="1">IF(OR($A63="",V$6=""),"",IF($AB63="غادر","–",IF(_calc!S63=0,"–",IF(_calc!AO63=0,IF(_calc!DC63&gt;0,"غير مجتازة",IF(AND(_calc!FQ63&gt;0,TODAY()&gt;_calc!FQ63),"متأخرة","مخططة")),IF(_calc!BK63=0,"منتهية",IF(_calc!CG63=0,"قاربت الانتهاء","مكتملة"))))))</f>
        <v/>
      </c>
      <c r="W63" s="60" t="str">
        <f ca="1">IF(OR($A63="",W$6=""),"",IF($AB63="غادر","–",IF(_calc!T63=0,"–",IF(_calc!AP63=0,IF(_calc!DD63&gt;0,"غير مجتازة",IF(AND(_calc!FR63&gt;0,TODAY()&gt;_calc!FR63),"متأخرة","مخططة")),IF(_calc!BL63=0,"منتهية",IF(_calc!CH63=0,"قاربت الانتهاء","مكتملة"))))))</f>
        <v/>
      </c>
      <c r="X63" s="60" t="str">
        <f ca="1">IF(OR($A63="",X$6=""),"",IF($AB63="غادر","–",IF(_calc!U63=0,"–",IF(_calc!AQ63=0,IF(_calc!DE63&gt;0,"غير مجتازة",IF(AND(_calc!FS63&gt;0,TODAY()&gt;_calc!FS63),"متأخرة","مخططة")),IF(_calc!BM63=0,"منتهية",IF(_calc!CI63=0,"قاربت الانتهاء","مكتملة"))))))</f>
        <v/>
      </c>
      <c r="Y63" s="60" t="str">
        <f ca="1">IF(OR($A63="",Y$6=""),"",IF($AB63="غادر","–",IF(_calc!V63=0,"–",IF(_calc!AR63=0,IF(_calc!DF63&gt;0,"غير مجتازة",IF(AND(_calc!FT63&gt;0,TODAY()&gt;_calc!FT63),"متأخرة","مخططة")),IF(_calc!BN63=0,"منتهية",IF(_calc!CJ63=0,"قاربت الانتهاء","مكتملة"))))))</f>
        <v/>
      </c>
      <c r="Z63" s="60" t="str">
        <f ca="1">IF(OR($A63="",Z$6=""),"",IF($AB63="غادر","–",IF(_calc!W63=0,"–",IF(_calc!AS63=0,IF(_calc!DG63&gt;0,"غير مجتازة",IF(AND(_calc!FU63&gt;0,TODAY()&gt;_calc!FU63),"متأخرة","مخططة")),IF(_calc!BO63=0,"منتهية",IF(_calc!CK63=0,"قاربت الانتهاء","مكتملة"))))))</f>
        <v/>
      </c>
      <c r="AA63" s="60" t="str">
        <f ca="1">IF(OR($A63="",AA$6=""),"",IF($AB63="غادر","–",IF(_calc!X63=0,"–",IF(_calc!AT63=0,IF(_calc!DH63&gt;0,"غير مجتازة",IF(AND(_calc!FV63&gt;0,TODAY()&gt;_calc!FV63),"متأخرة","مخططة")),IF(_calc!BP63=0,"منتهية",IF(_calc!CL63=0,"قاربت الانتهاء","مكتملة"))))))</f>
        <v/>
      </c>
      <c r="AB63" t="str">
        <f>IF(الموظفون!$A61="","",الموظفون!$G61&amp;"")</f>
        <v/>
      </c>
    </row>
    <row r="64" spans="1:28" ht="18" customHeight="1" x14ac:dyDescent="0.3">
      <c r="A64" s="31" t="str">
        <f>IF(الموظفون!$A62="","",الموظفون!$A62&amp;"")</f>
        <v/>
      </c>
      <c r="B64" s="32" t="str">
        <f>IF(الموظفون!$A62="","",الموظفون!$B62&amp;"")</f>
        <v/>
      </c>
      <c r="C64" s="31" t="str">
        <f>IF(الموظفون!$A62="","",الموظفون!$C62&amp;"")</f>
        <v/>
      </c>
      <c r="D64" s="31" t="str">
        <f>IF(الموظفون!$A62="","",الموظفون!$D62&amp;"")</f>
        <v/>
      </c>
      <c r="E64" s="35" t="str">
        <f t="shared" si="4"/>
        <v/>
      </c>
      <c r="F64" s="35" t="str">
        <f t="shared" si="5"/>
        <v/>
      </c>
      <c r="G64" s="59" t="str">
        <f t="shared" si="6"/>
        <v/>
      </c>
      <c r="H64" s="60" t="str">
        <f ca="1">IF(OR($A64="",H$6=""),"",IF($AB64="غادر","–",IF(_calc!E64=0,"–",IF(_calc!AA64=0,IF(_calc!CO64&gt;0,"غير مجتازة",IF(AND(_calc!FC64&gt;0,TODAY()&gt;_calc!FC64),"متأخرة","مخططة")),IF(_calc!AW64=0,"منتهية",IF(_calc!BS64=0,"قاربت الانتهاء","مكتملة"))))))</f>
        <v/>
      </c>
      <c r="I64" s="60" t="str">
        <f ca="1">IF(OR($A64="",I$6=""),"",IF($AB64="غادر","–",IF(_calc!F64=0,"–",IF(_calc!AB64=0,IF(_calc!CP64&gt;0,"غير مجتازة",IF(AND(_calc!FD64&gt;0,TODAY()&gt;_calc!FD64),"متأخرة","مخططة")),IF(_calc!AX64=0,"منتهية",IF(_calc!BT64=0,"قاربت الانتهاء","مكتملة"))))))</f>
        <v/>
      </c>
      <c r="J64" s="60" t="str">
        <f ca="1">IF(OR($A64="",J$6=""),"",IF($AB64="غادر","–",IF(_calc!G64=0,"–",IF(_calc!AC64=0,IF(_calc!CQ64&gt;0,"غير مجتازة",IF(AND(_calc!FE64&gt;0,TODAY()&gt;_calc!FE64),"متأخرة","مخططة")),IF(_calc!AY64=0,"منتهية",IF(_calc!BU64=0,"قاربت الانتهاء","مكتملة"))))))</f>
        <v/>
      </c>
      <c r="K64" s="60" t="str">
        <f ca="1">IF(OR($A64="",K$6=""),"",IF($AB64="غادر","–",IF(_calc!H64=0,"–",IF(_calc!AD64=0,IF(_calc!CR64&gt;0,"غير مجتازة",IF(AND(_calc!FF64&gt;0,TODAY()&gt;_calc!FF64),"متأخرة","مخططة")),IF(_calc!AZ64=0,"منتهية",IF(_calc!BV64=0,"قاربت الانتهاء","مكتملة"))))))</f>
        <v/>
      </c>
      <c r="L64" s="60" t="str">
        <f ca="1">IF(OR($A64="",L$6=""),"",IF($AB64="غادر","–",IF(_calc!I64=0,"–",IF(_calc!AE64=0,IF(_calc!CS64&gt;0,"غير مجتازة",IF(AND(_calc!FG64&gt;0,TODAY()&gt;_calc!FG64),"متأخرة","مخططة")),IF(_calc!BA64=0,"منتهية",IF(_calc!BW64=0,"قاربت الانتهاء","مكتملة"))))))</f>
        <v/>
      </c>
      <c r="M64" s="60" t="str">
        <f ca="1">IF(OR($A64="",M$6=""),"",IF($AB64="غادر","–",IF(_calc!J64=0,"–",IF(_calc!AF64=0,IF(_calc!CT64&gt;0,"غير مجتازة",IF(AND(_calc!FH64&gt;0,TODAY()&gt;_calc!FH64),"متأخرة","مخططة")),IF(_calc!BB64=0,"منتهية",IF(_calc!BX64=0,"قاربت الانتهاء","مكتملة"))))))</f>
        <v/>
      </c>
      <c r="N64" s="60" t="str">
        <f ca="1">IF(OR($A64="",N$6=""),"",IF($AB64="غادر","–",IF(_calc!K64=0,"–",IF(_calc!AG64=0,IF(_calc!CU64&gt;0,"غير مجتازة",IF(AND(_calc!FI64&gt;0,TODAY()&gt;_calc!FI64),"متأخرة","مخططة")),IF(_calc!BC64=0,"منتهية",IF(_calc!BY64=0,"قاربت الانتهاء","مكتملة"))))))</f>
        <v/>
      </c>
      <c r="O64" s="60" t="str">
        <f ca="1">IF(OR($A64="",O$6=""),"",IF($AB64="غادر","–",IF(_calc!L64=0,"–",IF(_calc!AH64=0,IF(_calc!CV64&gt;0,"غير مجتازة",IF(AND(_calc!FJ64&gt;0,TODAY()&gt;_calc!FJ64),"متأخرة","مخططة")),IF(_calc!BD64=0,"منتهية",IF(_calc!BZ64=0,"قاربت الانتهاء","مكتملة"))))))</f>
        <v/>
      </c>
      <c r="P64" s="60" t="str">
        <f ca="1">IF(OR($A64="",P$6=""),"",IF($AB64="غادر","–",IF(_calc!M64=0,"–",IF(_calc!AI64=0,IF(_calc!CW64&gt;0,"غير مجتازة",IF(AND(_calc!FK64&gt;0,TODAY()&gt;_calc!FK64),"متأخرة","مخططة")),IF(_calc!BE64=0,"منتهية",IF(_calc!CA64=0,"قاربت الانتهاء","مكتملة"))))))</f>
        <v/>
      </c>
      <c r="Q64" s="60" t="str">
        <f ca="1">IF(OR($A64="",Q$6=""),"",IF($AB64="غادر","–",IF(_calc!N64=0,"–",IF(_calc!AJ64=0,IF(_calc!CX64&gt;0,"غير مجتازة",IF(AND(_calc!FL64&gt;0,TODAY()&gt;_calc!FL64),"متأخرة","مخططة")),IF(_calc!BF64=0,"منتهية",IF(_calc!CB64=0,"قاربت الانتهاء","مكتملة"))))))</f>
        <v/>
      </c>
      <c r="R64" s="60" t="str">
        <f ca="1">IF(OR($A64="",R$6=""),"",IF($AB64="غادر","–",IF(_calc!O64=0,"–",IF(_calc!AK64=0,IF(_calc!CY64&gt;0,"غير مجتازة",IF(AND(_calc!FM64&gt;0,TODAY()&gt;_calc!FM64),"متأخرة","مخططة")),IF(_calc!BG64=0,"منتهية",IF(_calc!CC64=0,"قاربت الانتهاء","مكتملة"))))))</f>
        <v/>
      </c>
      <c r="S64" s="60" t="str">
        <f ca="1">IF(OR($A64="",S$6=""),"",IF($AB64="غادر","–",IF(_calc!P64=0,"–",IF(_calc!AL64=0,IF(_calc!CZ64&gt;0,"غير مجتازة",IF(AND(_calc!FN64&gt;0,TODAY()&gt;_calc!FN64),"متأخرة","مخططة")),IF(_calc!BH64=0,"منتهية",IF(_calc!CD64=0,"قاربت الانتهاء","مكتملة"))))))</f>
        <v/>
      </c>
      <c r="T64" s="60" t="str">
        <f ca="1">IF(OR($A64="",T$6=""),"",IF($AB64="غادر","–",IF(_calc!Q64=0,"–",IF(_calc!AM64=0,IF(_calc!DA64&gt;0,"غير مجتازة",IF(AND(_calc!FO64&gt;0,TODAY()&gt;_calc!FO64),"متأخرة","مخططة")),IF(_calc!BI64=0,"منتهية",IF(_calc!CE64=0,"قاربت الانتهاء","مكتملة"))))))</f>
        <v/>
      </c>
      <c r="U64" s="60" t="str">
        <f ca="1">IF(OR($A64="",U$6=""),"",IF($AB64="غادر","–",IF(_calc!R64=0,"–",IF(_calc!AN64=0,IF(_calc!DB64&gt;0,"غير مجتازة",IF(AND(_calc!FP64&gt;0,TODAY()&gt;_calc!FP64),"متأخرة","مخططة")),IF(_calc!BJ64=0,"منتهية",IF(_calc!CF64=0,"قاربت الانتهاء","مكتملة"))))))</f>
        <v/>
      </c>
      <c r="V64" s="60" t="str">
        <f ca="1">IF(OR($A64="",V$6=""),"",IF($AB64="غادر","–",IF(_calc!S64=0,"–",IF(_calc!AO64=0,IF(_calc!DC64&gt;0,"غير مجتازة",IF(AND(_calc!FQ64&gt;0,TODAY()&gt;_calc!FQ64),"متأخرة","مخططة")),IF(_calc!BK64=0,"منتهية",IF(_calc!CG64=0,"قاربت الانتهاء","مكتملة"))))))</f>
        <v/>
      </c>
      <c r="W64" s="60" t="str">
        <f ca="1">IF(OR($A64="",W$6=""),"",IF($AB64="غادر","–",IF(_calc!T64=0,"–",IF(_calc!AP64=0,IF(_calc!DD64&gt;0,"غير مجتازة",IF(AND(_calc!FR64&gt;0,TODAY()&gt;_calc!FR64),"متأخرة","مخططة")),IF(_calc!BL64=0,"منتهية",IF(_calc!CH64=0,"قاربت الانتهاء","مكتملة"))))))</f>
        <v/>
      </c>
      <c r="X64" s="60" t="str">
        <f ca="1">IF(OR($A64="",X$6=""),"",IF($AB64="غادر","–",IF(_calc!U64=0,"–",IF(_calc!AQ64=0,IF(_calc!DE64&gt;0,"غير مجتازة",IF(AND(_calc!FS64&gt;0,TODAY()&gt;_calc!FS64),"متأخرة","مخططة")),IF(_calc!BM64=0,"منتهية",IF(_calc!CI64=0,"قاربت الانتهاء","مكتملة"))))))</f>
        <v/>
      </c>
      <c r="Y64" s="60" t="str">
        <f ca="1">IF(OR($A64="",Y$6=""),"",IF($AB64="غادر","–",IF(_calc!V64=0,"–",IF(_calc!AR64=0,IF(_calc!DF64&gt;0,"غير مجتازة",IF(AND(_calc!FT64&gt;0,TODAY()&gt;_calc!FT64),"متأخرة","مخططة")),IF(_calc!BN64=0,"منتهية",IF(_calc!CJ64=0,"قاربت الانتهاء","مكتملة"))))))</f>
        <v/>
      </c>
      <c r="Z64" s="60" t="str">
        <f ca="1">IF(OR($A64="",Z$6=""),"",IF($AB64="غادر","–",IF(_calc!W64=0,"–",IF(_calc!AS64=0,IF(_calc!DG64&gt;0,"غير مجتازة",IF(AND(_calc!FU64&gt;0,TODAY()&gt;_calc!FU64),"متأخرة","مخططة")),IF(_calc!BO64=0,"منتهية",IF(_calc!CK64=0,"قاربت الانتهاء","مكتملة"))))))</f>
        <v/>
      </c>
      <c r="AA64" s="60" t="str">
        <f ca="1">IF(OR($A64="",AA$6=""),"",IF($AB64="غادر","–",IF(_calc!X64=0,"–",IF(_calc!AT64=0,IF(_calc!DH64&gt;0,"غير مجتازة",IF(AND(_calc!FV64&gt;0,TODAY()&gt;_calc!FV64),"متأخرة","مخططة")),IF(_calc!BP64=0,"منتهية",IF(_calc!CL64=0,"قاربت الانتهاء","مكتملة"))))))</f>
        <v/>
      </c>
      <c r="AB64" t="str">
        <f>IF(الموظفون!$A62="","",الموظفون!$G62&amp;"")</f>
        <v/>
      </c>
    </row>
    <row r="65" spans="1:28" ht="18" customHeight="1" x14ac:dyDescent="0.3">
      <c r="A65" s="31" t="str">
        <f>IF(الموظفون!$A63="","",الموظفون!$A63&amp;"")</f>
        <v/>
      </c>
      <c r="B65" s="32" t="str">
        <f>IF(الموظفون!$A63="","",الموظفون!$B63&amp;"")</f>
        <v/>
      </c>
      <c r="C65" s="31" t="str">
        <f>IF(الموظفون!$A63="","",الموظفون!$C63&amp;"")</f>
        <v/>
      </c>
      <c r="D65" s="31" t="str">
        <f>IF(الموظفون!$A63="","",الموظفون!$D63&amp;"")</f>
        <v/>
      </c>
      <c r="E65" s="35" t="str">
        <f t="shared" si="4"/>
        <v/>
      </c>
      <c r="F65" s="35" t="str">
        <f t="shared" si="5"/>
        <v/>
      </c>
      <c r="G65" s="59" t="str">
        <f t="shared" si="6"/>
        <v/>
      </c>
      <c r="H65" s="60" t="str">
        <f ca="1">IF(OR($A65="",H$6=""),"",IF($AB65="غادر","–",IF(_calc!E65=0,"–",IF(_calc!AA65=0,IF(_calc!CO65&gt;0,"غير مجتازة",IF(AND(_calc!FC65&gt;0,TODAY()&gt;_calc!FC65),"متأخرة","مخططة")),IF(_calc!AW65=0,"منتهية",IF(_calc!BS65=0,"قاربت الانتهاء","مكتملة"))))))</f>
        <v/>
      </c>
      <c r="I65" s="60" t="str">
        <f ca="1">IF(OR($A65="",I$6=""),"",IF($AB65="غادر","–",IF(_calc!F65=0,"–",IF(_calc!AB65=0,IF(_calc!CP65&gt;0,"غير مجتازة",IF(AND(_calc!FD65&gt;0,TODAY()&gt;_calc!FD65),"متأخرة","مخططة")),IF(_calc!AX65=0,"منتهية",IF(_calc!BT65=0,"قاربت الانتهاء","مكتملة"))))))</f>
        <v/>
      </c>
      <c r="J65" s="60" t="str">
        <f ca="1">IF(OR($A65="",J$6=""),"",IF($AB65="غادر","–",IF(_calc!G65=0,"–",IF(_calc!AC65=0,IF(_calc!CQ65&gt;0,"غير مجتازة",IF(AND(_calc!FE65&gt;0,TODAY()&gt;_calc!FE65),"متأخرة","مخططة")),IF(_calc!AY65=0,"منتهية",IF(_calc!BU65=0,"قاربت الانتهاء","مكتملة"))))))</f>
        <v/>
      </c>
      <c r="K65" s="60" t="str">
        <f ca="1">IF(OR($A65="",K$6=""),"",IF($AB65="غادر","–",IF(_calc!H65=0,"–",IF(_calc!AD65=0,IF(_calc!CR65&gt;0,"غير مجتازة",IF(AND(_calc!FF65&gt;0,TODAY()&gt;_calc!FF65),"متأخرة","مخططة")),IF(_calc!AZ65=0,"منتهية",IF(_calc!BV65=0,"قاربت الانتهاء","مكتملة"))))))</f>
        <v/>
      </c>
      <c r="L65" s="60" t="str">
        <f ca="1">IF(OR($A65="",L$6=""),"",IF($AB65="غادر","–",IF(_calc!I65=0,"–",IF(_calc!AE65=0,IF(_calc!CS65&gt;0,"غير مجتازة",IF(AND(_calc!FG65&gt;0,TODAY()&gt;_calc!FG65),"متأخرة","مخططة")),IF(_calc!BA65=0,"منتهية",IF(_calc!BW65=0,"قاربت الانتهاء","مكتملة"))))))</f>
        <v/>
      </c>
      <c r="M65" s="60" t="str">
        <f ca="1">IF(OR($A65="",M$6=""),"",IF($AB65="غادر","–",IF(_calc!J65=0,"–",IF(_calc!AF65=0,IF(_calc!CT65&gt;0,"غير مجتازة",IF(AND(_calc!FH65&gt;0,TODAY()&gt;_calc!FH65),"متأخرة","مخططة")),IF(_calc!BB65=0,"منتهية",IF(_calc!BX65=0,"قاربت الانتهاء","مكتملة"))))))</f>
        <v/>
      </c>
      <c r="N65" s="60" t="str">
        <f ca="1">IF(OR($A65="",N$6=""),"",IF($AB65="غادر","–",IF(_calc!K65=0,"–",IF(_calc!AG65=0,IF(_calc!CU65&gt;0,"غير مجتازة",IF(AND(_calc!FI65&gt;0,TODAY()&gt;_calc!FI65),"متأخرة","مخططة")),IF(_calc!BC65=0,"منتهية",IF(_calc!BY65=0,"قاربت الانتهاء","مكتملة"))))))</f>
        <v/>
      </c>
      <c r="O65" s="60" t="str">
        <f ca="1">IF(OR($A65="",O$6=""),"",IF($AB65="غادر","–",IF(_calc!L65=0,"–",IF(_calc!AH65=0,IF(_calc!CV65&gt;0,"غير مجتازة",IF(AND(_calc!FJ65&gt;0,TODAY()&gt;_calc!FJ65),"متأخرة","مخططة")),IF(_calc!BD65=0,"منتهية",IF(_calc!BZ65=0,"قاربت الانتهاء","مكتملة"))))))</f>
        <v/>
      </c>
      <c r="P65" s="60" t="str">
        <f ca="1">IF(OR($A65="",P$6=""),"",IF($AB65="غادر","–",IF(_calc!M65=0,"–",IF(_calc!AI65=0,IF(_calc!CW65&gt;0,"غير مجتازة",IF(AND(_calc!FK65&gt;0,TODAY()&gt;_calc!FK65),"متأخرة","مخططة")),IF(_calc!BE65=0,"منتهية",IF(_calc!CA65=0,"قاربت الانتهاء","مكتملة"))))))</f>
        <v/>
      </c>
      <c r="Q65" s="60" t="str">
        <f ca="1">IF(OR($A65="",Q$6=""),"",IF($AB65="غادر","–",IF(_calc!N65=0,"–",IF(_calc!AJ65=0,IF(_calc!CX65&gt;0,"غير مجتازة",IF(AND(_calc!FL65&gt;0,TODAY()&gt;_calc!FL65),"متأخرة","مخططة")),IF(_calc!BF65=0,"منتهية",IF(_calc!CB65=0,"قاربت الانتهاء","مكتملة"))))))</f>
        <v/>
      </c>
      <c r="R65" s="60" t="str">
        <f ca="1">IF(OR($A65="",R$6=""),"",IF($AB65="غادر","–",IF(_calc!O65=0,"–",IF(_calc!AK65=0,IF(_calc!CY65&gt;0,"غير مجتازة",IF(AND(_calc!FM65&gt;0,TODAY()&gt;_calc!FM65),"متأخرة","مخططة")),IF(_calc!BG65=0,"منتهية",IF(_calc!CC65=0,"قاربت الانتهاء","مكتملة"))))))</f>
        <v/>
      </c>
      <c r="S65" s="60" t="str">
        <f ca="1">IF(OR($A65="",S$6=""),"",IF($AB65="غادر","–",IF(_calc!P65=0,"–",IF(_calc!AL65=0,IF(_calc!CZ65&gt;0,"غير مجتازة",IF(AND(_calc!FN65&gt;0,TODAY()&gt;_calc!FN65),"متأخرة","مخططة")),IF(_calc!BH65=0,"منتهية",IF(_calc!CD65=0,"قاربت الانتهاء","مكتملة"))))))</f>
        <v/>
      </c>
      <c r="T65" s="60" t="str">
        <f ca="1">IF(OR($A65="",T$6=""),"",IF($AB65="غادر","–",IF(_calc!Q65=0,"–",IF(_calc!AM65=0,IF(_calc!DA65&gt;0,"غير مجتازة",IF(AND(_calc!FO65&gt;0,TODAY()&gt;_calc!FO65),"متأخرة","مخططة")),IF(_calc!BI65=0,"منتهية",IF(_calc!CE65=0,"قاربت الانتهاء","مكتملة"))))))</f>
        <v/>
      </c>
      <c r="U65" s="60" t="str">
        <f ca="1">IF(OR($A65="",U$6=""),"",IF($AB65="غادر","–",IF(_calc!R65=0,"–",IF(_calc!AN65=0,IF(_calc!DB65&gt;0,"غير مجتازة",IF(AND(_calc!FP65&gt;0,TODAY()&gt;_calc!FP65),"متأخرة","مخططة")),IF(_calc!BJ65=0,"منتهية",IF(_calc!CF65=0,"قاربت الانتهاء","مكتملة"))))))</f>
        <v/>
      </c>
      <c r="V65" s="60" t="str">
        <f ca="1">IF(OR($A65="",V$6=""),"",IF($AB65="غادر","–",IF(_calc!S65=0,"–",IF(_calc!AO65=0,IF(_calc!DC65&gt;0,"غير مجتازة",IF(AND(_calc!FQ65&gt;0,TODAY()&gt;_calc!FQ65),"متأخرة","مخططة")),IF(_calc!BK65=0,"منتهية",IF(_calc!CG65=0,"قاربت الانتهاء","مكتملة"))))))</f>
        <v/>
      </c>
      <c r="W65" s="60" t="str">
        <f ca="1">IF(OR($A65="",W$6=""),"",IF($AB65="غادر","–",IF(_calc!T65=0,"–",IF(_calc!AP65=0,IF(_calc!DD65&gt;0,"غير مجتازة",IF(AND(_calc!FR65&gt;0,TODAY()&gt;_calc!FR65),"متأخرة","مخططة")),IF(_calc!BL65=0,"منتهية",IF(_calc!CH65=0,"قاربت الانتهاء","مكتملة"))))))</f>
        <v/>
      </c>
      <c r="X65" s="60" t="str">
        <f ca="1">IF(OR($A65="",X$6=""),"",IF($AB65="غادر","–",IF(_calc!U65=0,"–",IF(_calc!AQ65=0,IF(_calc!DE65&gt;0,"غير مجتازة",IF(AND(_calc!FS65&gt;0,TODAY()&gt;_calc!FS65),"متأخرة","مخططة")),IF(_calc!BM65=0,"منتهية",IF(_calc!CI65=0,"قاربت الانتهاء","مكتملة"))))))</f>
        <v/>
      </c>
      <c r="Y65" s="60" t="str">
        <f ca="1">IF(OR($A65="",Y$6=""),"",IF($AB65="غادر","–",IF(_calc!V65=0,"–",IF(_calc!AR65=0,IF(_calc!DF65&gt;0,"غير مجتازة",IF(AND(_calc!FT65&gt;0,TODAY()&gt;_calc!FT65),"متأخرة","مخططة")),IF(_calc!BN65=0,"منتهية",IF(_calc!CJ65=0,"قاربت الانتهاء","مكتملة"))))))</f>
        <v/>
      </c>
      <c r="Z65" s="60" t="str">
        <f ca="1">IF(OR($A65="",Z$6=""),"",IF($AB65="غادر","–",IF(_calc!W65=0,"–",IF(_calc!AS65=0,IF(_calc!DG65&gt;0,"غير مجتازة",IF(AND(_calc!FU65&gt;0,TODAY()&gt;_calc!FU65),"متأخرة","مخططة")),IF(_calc!BO65=0,"منتهية",IF(_calc!CK65=0,"قاربت الانتهاء","مكتملة"))))))</f>
        <v/>
      </c>
      <c r="AA65" s="60" t="str">
        <f ca="1">IF(OR($A65="",AA$6=""),"",IF($AB65="غادر","–",IF(_calc!X65=0,"–",IF(_calc!AT65=0,IF(_calc!DH65&gt;0,"غير مجتازة",IF(AND(_calc!FV65&gt;0,TODAY()&gt;_calc!FV65),"متأخرة","مخططة")),IF(_calc!BP65=0,"منتهية",IF(_calc!CL65=0,"قاربت الانتهاء","مكتملة"))))))</f>
        <v/>
      </c>
      <c r="AB65" t="str">
        <f>IF(الموظفون!$A63="","",الموظفون!$G63&amp;"")</f>
        <v/>
      </c>
    </row>
    <row r="66" spans="1:28" ht="18" customHeight="1" x14ac:dyDescent="0.3">
      <c r="A66" s="31" t="str">
        <f>IF(الموظفون!$A64="","",الموظفون!$A64&amp;"")</f>
        <v/>
      </c>
      <c r="B66" s="32" t="str">
        <f>IF(الموظفون!$A64="","",الموظفون!$B64&amp;"")</f>
        <v/>
      </c>
      <c r="C66" s="31" t="str">
        <f>IF(الموظفون!$A64="","",الموظفون!$C64&amp;"")</f>
        <v/>
      </c>
      <c r="D66" s="31" t="str">
        <f>IF(الموظفون!$A64="","",الموظفون!$D64&amp;"")</f>
        <v/>
      </c>
      <c r="E66" s="35" t="str">
        <f t="shared" si="4"/>
        <v/>
      </c>
      <c r="F66" s="35" t="str">
        <f t="shared" si="5"/>
        <v/>
      </c>
      <c r="G66" s="59" t="str">
        <f t="shared" si="6"/>
        <v/>
      </c>
      <c r="H66" s="60" t="str">
        <f ca="1">IF(OR($A66="",H$6=""),"",IF($AB66="غادر","–",IF(_calc!E66=0,"–",IF(_calc!AA66=0,IF(_calc!CO66&gt;0,"غير مجتازة",IF(AND(_calc!FC66&gt;0,TODAY()&gt;_calc!FC66),"متأخرة","مخططة")),IF(_calc!AW66=0,"منتهية",IF(_calc!BS66=0,"قاربت الانتهاء","مكتملة"))))))</f>
        <v/>
      </c>
      <c r="I66" s="60" t="str">
        <f ca="1">IF(OR($A66="",I$6=""),"",IF($AB66="غادر","–",IF(_calc!F66=0,"–",IF(_calc!AB66=0,IF(_calc!CP66&gt;0,"غير مجتازة",IF(AND(_calc!FD66&gt;0,TODAY()&gt;_calc!FD66),"متأخرة","مخططة")),IF(_calc!AX66=0,"منتهية",IF(_calc!BT66=0,"قاربت الانتهاء","مكتملة"))))))</f>
        <v/>
      </c>
      <c r="J66" s="60" t="str">
        <f ca="1">IF(OR($A66="",J$6=""),"",IF($AB66="غادر","–",IF(_calc!G66=0,"–",IF(_calc!AC66=0,IF(_calc!CQ66&gt;0,"غير مجتازة",IF(AND(_calc!FE66&gt;0,TODAY()&gt;_calc!FE66),"متأخرة","مخططة")),IF(_calc!AY66=0,"منتهية",IF(_calc!BU66=0,"قاربت الانتهاء","مكتملة"))))))</f>
        <v/>
      </c>
      <c r="K66" s="60" t="str">
        <f ca="1">IF(OR($A66="",K$6=""),"",IF($AB66="غادر","–",IF(_calc!H66=0,"–",IF(_calc!AD66=0,IF(_calc!CR66&gt;0,"غير مجتازة",IF(AND(_calc!FF66&gt;0,TODAY()&gt;_calc!FF66),"متأخرة","مخططة")),IF(_calc!AZ66=0,"منتهية",IF(_calc!BV66=0,"قاربت الانتهاء","مكتملة"))))))</f>
        <v/>
      </c>
      <c r="L66" s="60" t="str">
        <f ca="1">IF(OR($A66="",L$6=""),"",IF($AB66="غادر","–",IF(_calc!I66=0,"–",IF(_calc!AE66=0,IF(_calc!CS66&gt;0,"غير مجتازة",IF(AND(_calc!FG66&gt;0,TODAY()&gt;_calc!FG66),"متأخرة","مخططة")),IF(_calc!BA66=0,"منتهية",IF(_calc!BW66=0,"قاربت الانتهاء","مكتملة"))))))</f>
        <v/>
      </c>
      <c r="M66" s="60" t="str">
        <f ca="1">IF(OR($A66="",M$6=""),"",IF($AB66="غادر","–",IF(_calc!J66=0,"–",IF(_calc!AF66=0,IF(_calc!CT66&gt;0,"غير مجتازة",IF(AND(_calc!FH66&gt;0,TODAY()&gt;_calc!FH66),"متأخرة","مخططة")),IF(_calc!BB66=0,"منتهية",IF(_calc!BX66=0,"قاربت الانتهاء","مكتملة"))))))</f>
        <v/>
      </c>
      <c r="N66" s="60" t="str">
        <f ca="1">IF(OR($A66="",N$6=""),"",IF($AB66="غادر","–",IF(_calc!K66=0,"–",IF(_calc!AG66=0,IF(_calc!CU66&gt;0,"غير مجتازة",IF(AND(_calc!FI66&gt;0,TODAY()&gt;_calc!FI66),"متأخرة","مخططة")),IF(_calc!BC66=0,"منتهية",IF(_calc!BY66=0,"قاربت الانتهاء","مكتملة"))))))</f>
        <v/>
      </c>
      <c r="O66" s="60" t="str">
        <f ca="1">IF(OR($A66="",O$6=""),"",IF($AB66="غادر","–",IF(_calc!L66=0,"–",IF(_calc!AH66=0,IF(_calc!CV66&gt;0,"غير مجتازة",IF(AND(_calc!FJ66&gt;0,TODAY()&gt;_calc!FJ66),"متأخرة","مخططة")),IF(_calc!BD66=0,"منتهية",IF(_calc!BZ66=0,"قاربت الانتهاء","مكتملة"))))))</f>
        <v/>
      </c>
      <c r="P66" s="60" t="str">
        <f ca="1">IF(OR($A66="",P$6=""),"",IF($AB66="غادر","–",IF(_calc!M66=0,"–",IF(_calc!AI66=0,IF(_calc!CW66&gt;0,"غير مجتازة",IF(AND(_calc!FK66&gt;0,TODAY()&gt;_calc!FK66),"متأخرة","مخططة")),IF(_calc!BE66=0,"منتهية",IF(_calc!CA66=0,"قاربت الانتهاء","مكتملة"))))))</f>
        <v/>
      </c>
      <c r="Q66" s="60" t="str">
        <f ca="1">IF(OR($A66="",Q$6=""),"",IF($AB66="غادر","–",IF(_calc!N66=0,"–",IF(_calc!AJ66=0,IF(_calc!CX66&gt;0,"غير مجتازة",IF(AND(_calc!FL66&gt;0,TODAY()&gt;_calc!FL66),"متأخرة","مخططة")),IF(_calc!BF66=0,"منتهية",IF(_calc!CB66=0,"قاربت الانتهاء","مكتملة"))))))</f>
        <v/>
      </c>
      <c r="R66" s="60" t="str">
        <f ca="1">IF(OR($A66="",R$6=""),"",IF($AB66="غادر","–",IF(_calc!O66=0,"–",IF(_calc!AK66=0,IF(_calc!CY66&gt;0,"غير مجتازة",IF(AND(_calc!FM66&gt;0,TODAY()&gt;_calc!FM66),"متأخرة","مخططة")),IF(_calc!BG66=0,"منتهية",IF(_calc!CC66=0,"قاربت الانتهاء","مكتملة"))))))</f>
        <v/>
      </c>
      <c r="S66" s="60" t="str">
        <f ca="1">IF(OR($A66="",S$6=""),"",IF($AB66="غادر","–",IF(_calc!P66=0,"–",IF(_calc!AL66=0,IF(_calc!CZ66&gt;0,"غير مجتازة",IF(AND(_calc!FN66&gt;0,TODAY()&gt;_calc!FN66),"متأخرة","مخططة")),IF(_calc!BH66=0,"منتهية",IF(_calc!CD66=0,"قاربت الانتهاء","مكتملة"))))))</f>
        <v/>
      </c>
      <c r="T66" s="60" t="str">
        <f ca="1">IF(OR($A66="",T$6=""),"",IF($AB66="غادر","–",IF(_calc!Q66=0,"–",IF(_calc!AM66=0,IF(_calc!DA66&gt;0,"غير مجتازة",IF(AND(_calc!FO66&gt;0,TODAY()&gt;_calc!FO66),"متأخرة","مخططة")),IF(_calc!BI66=0,"منتهية",IF(_calc!CE66=0,"قاربت الانتهاء","مكتملة"))))))</f>
        <v/>
      </c>
      <c r="U66" s="60" t="str">
        <f ca="1">IF(OR($A66="",U$6=""),"",IF($AB66="غادر","–",IF(_calc!R66=0,"–",IF(_calc!AN66=0,IF(_calc!DB66&gt;0,"غير مجتازة",IF(AND(_calc!FP66&gt;0,TODAY()&gt;_calc!FP66),"متأخرة","مخططة")),IF(_calc!BJ66=0,"منتهية",IF(_calc!CF66=0,"قاربت الانتهاء","مكتملة"))))))</f>
        <v/>
      </c>
      <c r="V66" s="60" t="str">
        <f ca="1">IF(OR($A66="",V$6=""),"",IF($AB66="غادر","–",IF(_calc!S66=0,"–",IF(_calc!AO66=0,IF(_calc!DC66&gt;0,"غير مجتازة",IF(AND(_calc!FQ66&gt;0,TODAY()&gt;_calc!FQ66),"متأخرة","مخططة")),IF(_calc!BK66=0,"منتهية",IF(_calc!CG66=0,"قاربت الانتهاء","مكتملة"))))))</f>
        <v/>
      </c>
      <c r="W66" s="60" t="str">
        <f ca="1">IF(OR($A66="",W$6=""),"",IF($AB66="غادر","–",IF(_calc!T66=0,"–",IF(_calc!AP66=0,IF(_calc!DD66&gt;0,"غير مجتازة",IF(AND(_calc!FR66&gt;0,TODAY()&gt;_calc!FR66),"متأخرة","مخططة")),IF(_calc!BL66=0,"منتهية",IF(_calc!CH66=0,"قاربت الانتهاء","مكتملة"))))))</f>
        <v/>
      </c>
      <c r="X66" s="60" t="str">
        <f ca="1">IF(OR($A66="",X$6=""),"",IF($AB66="غادر","–",IF(_calc!U66=0,"–",IF(_calc!AQ66=0,IF(_calc!DE66&gt;0,"غير مجتازة",IF(AND(_calc!FS66&gt;0,TODAY()&gt;_calc!FS66),"متأخرة","مخططة")),IF(_calc!BM66=0,"منتهية",IF(_calc!CI66=0,"قاربت الانتهاء","مكتملة"))))))</f>
        <v/>
      </c>
      <c r="Y66" s="60" t="str">
        <f ca="1">IF(OR($A66="",Y$6=""),"",IF($AB66="غادر","–",IF(_calc!V66=0,"–",IF(_calc!AR66=0,IF(_calc!DF66&gt;0,"غير مجتازة",IF(AND(_calc!FT66&gt;0,TODAY()&gt;_calc!FT66),"متأخرة","مخططة")),IF(_calc!BN66=0,"منتهية",IF(_calc!CJ66=0,"قاربت الانتهاء","مكتملة"))))))</f>
        <v/>
      </c>
      <c r="Z66" s="60" t="str">
        <f ca="1">IF(OR($A66="",Z$6=""),"",IF($AB66="غادر","–",IF(_calc!W66=0,"–",IF(_calc!AS66=0,IF(_calc!DG66&gt;0,"غير مجتازة",IF(AND(_calc!FU66&gt;0,TODAY()&gt;_calc!FU66),"متأخرة","مخططة")),IF(_calc!BO66=0,"منتهية",IF(_calc!CK66=0,"قاربت الانتهاء","مكتملة"))))))</f>
        <v/>
      </c>
      <c r="AA66" s="60" t="str">
        <f ca="1">IF(OR($A66="",AA$6=""),"",IF($AB66="غادر","–",IF(_calc!X66=0,"–",IF(_calc!AT66=0,IF(_calc!DH66&gt;0,"غير مجتازة",IF(AND(_calc!FV66&gt;0,TODAY()&gt;_calc!FV66),"متأخرة","مخططة")),IF(_calc!BP66=0,"منتهية",IF(_calc!CL66=0,"قاربت الانتهاء","مكتملة"))))))</f>
        <v/>
      </c>
      <c r="AB66" t="str">
        <f>IF(الموظفون!$A64="","",الموظفون!$G64&amp;"")</f>
        <v/>
      </c>
    </row>
    <row r="67" spans="1:28" ht="18" customHeight="1" x14ac:dyDescent="0.3">
      <c r="A67" s="31" t="str">
        <f>IF(الموظفون!$A65="","",الموظفون!$A65&amp;"")</f>
        <v/>
      </c>
      <c r="B67" s="32" t="str">
        <f>IF(الموظفون!$A65="","",الموظفون!$B65&amp;"")</f>
        <v/>
      </c>
      <c r="C67" s="31" t="str">
        <f>IF(الموظفون!$A65="","",الموظفون!$C65&amp;"")</f>
        <v/>
      </c>
      <c r="D67" s="31" t="str">
        <f>IF(الموظفون!$A65="","",الموظفون!$D65&amp;"")</f>
        <v/>
      </c>
      <c r="E67" s="35" t="str">
        <f t="shared" si="4"/>
        <v/>
      </c>
      <c r="F67" s="35" t="str">
        <f t="shared" si="5"/>
        <v/>
      </c>
      <c r="G67" s="59" t="str">
        <f t="shared" si="6"/>
        <v/>
      </c>
      <c r="H67" s="60" t="str">
        <f ca="1">IF(OR($A67="",H$6=""),"",IF($AB67="غادر","–",IF(_calc!E67=0,"–",IF(_calc!AA67=0,IF(_calc!CO67&gt;0,"غير مجتازة",IF(AND(_calc!FC67&gt;0,TODAY()&gt;_calc!FC67),"متأخرة","مخططة")),IF(_calc!AW67=0,"منتهية",IF(_calc!BS67=0,"قاربت الانتهاء","مكتملة"))))))</f>
        <v/>
      </c>
      <c r="I67" s="60" t="str">
        <f ca="1">IF(OR($A67="",I$6=""),"",IF($AB67="غادر","–",IF(_calc!F67=0,"–",IF(_calc!AB67=0,IF(_calc!CP67&gt;0,"غير مجتازة",IF(AND(_calc!FD67&gt;0,TODAY()&gt;_calc!FD67),"متأخرة","مخططة")),IF(_calc!AX67=0,"منتهية",IF(_calc!BT67=0,"قاربت الانتهاء","مكتملة"))))))</f>
        <v/>
      </c>
      <c r="J67" s="60" t="str">
        <f ca="1">IF(OR($A67="",J$6=""),"",IF($AB67="غادر","–",IF(_calc!G67=0,"–",IF(_calc!AC67=0,IF(_calc!CQ67&gt;0,"غير مجتازة",IF(AND(_calc!FE67&gt;0,TODAY()&gt;_calc!FE67),"متأخرة","مخططة")),IF(_calc!AY67=0,"منتهية",IF(_calc!BU67=0,"قاربت الانتهاء","مكتملة"))))))</f>
        <v/>
      </c>
      <c r="K67" s="60" t="str">
        <f ca="1">IF(OR($A67="",K$6=""),"",IF($AB67="غادر","–",IF(_calc!H67=0,"–",IF(_calc!AD67=0,IF(_calc!CR67&gt;0,"غير مجتازة",IF(AND(_calc!FF67&gt;0,TODAY()&gt;_calc!FF67),"متأخرة","مخططة")),IF(_calc!AZ67=0,"منتهية",IF(_calc!BV67=0,"قاربت الانتهاء","مكتملة"))))))</f>
        <v/>
      </c>
      <c r="L67" s="60" t="str">
        <f ca="1">IF(OR($A67="",L$6=""),"",IF($AB67="غادر","–",IF(_calc!I67=0,"–",IF(_calc!AE67=0,IF(_calc!CS67&gt;0,"غير مجتازة",IF(AND(_calc!FG67&gt;0,TODAY()&gt;_calc!FG67),"متأخرة","مخططة")),IF(_calc!BA67=0,"منتهية",IF(_calc!BW67=0,"قاربت الانتهاء","مكتملة"))))))</f>
        <v/>
      </c>
      <c r="M67" s="60" t="str">
        <f ca="1">IF(OR($A67="",M$6=""),"",IF($AB67="غادر","–",IF(_calc!J67=0,"–",IF(_calc!AF67=0,IF(_calc!CT67&gt;0,"غير مجتازة",IF(AND(_calc!FH67&gt;0,TODAY()&gt;_calc!FH67),"متأخرة","مخططة")),IF(_calc!BB67=0,"منتهية",IF(_calc!BX67=0,"قاربت الانتهاء","مكتملة"))))))</f>
        <v/>
      </c>
      <c r="N67" s="60" t="str">
        <f ca="1">IF(OR($A67="",N$6=""),"",IF($AB67="غادر","–",IF(_calc!K67=0,"–",IF(_calc!AG67=0,IF(_calc!CU67&gt;0,"غير مجتازة",IF(AND(_calc!FI67&gt;0,TODAY()&gt;_calc!FI67),"متأخرة","مخططة")),IF(_calc!BC67=0,"منتهية",IF(_calc!BY67=0,"قاربت الانتهاء","مكتملة"))))))</f>
        <v/>
      </c>
      <c r="O67" s="60" t="str">
        <f ca="1">IF(OR($A67="",O$6=""),"",IF($AB67="غادر","–",IF(_calc!L67=0,"–",IF(_calc!AH67=0,IF(_calc!CV67&gt;0,"غير مجتازة",IF(AND(_calc!FJ67&gt;0,TODAY()&gt;_calc!FJ67),"متأخرة","مخططة")),IF(_calc!BD67=0,"منتهية",IF(_calc!BZ67=0,"قاربت الانتهاء","مكتملة"))))))</f>
        <v/>
      </c>
      <c r="P67" s="60" t="str">
        <f ca="1">IF(OR($A67="",P$6=""),"",IF($AB67="غادر","–",IF(_calc!M67=0,"–",IF(_calc!AI67=0,IF(_calc!CW67&gt;0,"غير مجتازة",IF(AND(_calc!FK67&gt;0,TODAY()&gt;_calc!FK67),"متأخرة","مخططة")),IF(_calc!BE67=0,"منتهية",IF(_calc!CA67=0,"قاربت الانتهاء","مكتملة"))))))</f>
        <v/>
      </c>
      <c r="Q67" s="60" t="str">
        <f ca="1">IF(OR($A67="",Q$6=""),"",IF($AB67="غادر","–",IF(_calc!N67=0,"–",IF(_calc!AJ67=0,IF(_calc!CX67&gt;0,"غير مجتازة",IF(AND(_calc!FL67&gt;0,TODAY()&gt;_calc!FL67),"متأخرة","مخططة")),IF(_calc!BF67=0,"منتهية",IF(_calc!CB67=0,"قاربت الانتهاء","مكتملة"))))))</f>
        <v/>
      </c>
      <c r="R67" s="60" t="str">
        <f ca="1">IF(OR($A67="",R$6=""),"",IF($AB67="غادر","–",IF(_calc!O67=0,"–",IF(_calc!AK67=0,IF(_calc!CY67&gt;0,"غير مجتازة",IF(AND(_calc!FM67&gt;0,TODAY()&gt;_calc!FM67),"متأخرة","مخططة")),IF(_calc!BG67=0,"منتهية",IF(_calc!CC67=0,"قاربت الانتهاء","مكتملة"))))))</f>
        <v/>
      </c>
      <c r="S67" s="60" t="str">
        <f ca="1">IF(OR($A67="",S$6=""),"",IF($AB67="غادر","–",IF(_calc!P67=0,"–",IF(_calc!AL67=0,IF(_calc!CZ67&gt;0,"غير مجتازة",IF(AND(_calc!FN67&gt;0,TODAY()&gt;_calc!FN67),"متأخرة","مخططة")),IF(_calc!BH67=0,"منتهية",IF(_calc!CD67=0,"قاربت الانتهاء","مكتملة"))))))</f>
        <v/>
      </c>
      <c r="T67" s="60" t="str">
        <f ca="1">IF(OR($A67="",T$6=""),"",IF($AB67="غادر","–",IF(_calc!Q67=0,"–",IF(_calc!AM67=0,IF(_calc!DA67&gt;0,"غير مجتازة",IF(AND(_calc!FO67&gt;0,TODAY()&gt;_calc!FO67),"متأخرة","مخططة")),IF(_calc!BI67=0,"منتهية",IF(_calc!CE67=0,"قاربت الانتهاء","مكتملة"))))))</f>
        <v/>
      </c>
      <c r="U67" s="60" t="str">
        <f ca="1">IF(OR($A67="",U$6=""),"",IF($AB67="غادر","–",IF(_calc!R67=0,"–",IF(_calc!AN67=0,IF(_calc!DB67&gt;0,"غير مجتازة",IF(AND(_calc!FP67&gt;0,TODAY()&gt;_calc!FP67),"متأخرة","مخططة")),IF(_calc!BJ67=0,"منتهية",IF(_calc!CF67=0,"قاربت الانتهاء","مكتملة"))))))</f>
        <v/>
      </c>
      <c r="V67" s="60" t="str">
        <f ca="1">IF(OR($A67="",V$6=""),"",IF($AB67="غادر","–",IF(_calc!S67=0,"–",IF(_calc!AO67=0,IF(_calc!DC67&gt;0,"غير مجتازة",IF(AND(_calc!FQ67&gt;0,TODAY()&gt;_calc!FQ67),"متأخرة","مخططة")),IF(_calc!BK67=0,"منتهية",IF(_calc!CG67=0,"قاربت الانتهاء","مكتملة"))))))</f>
        <v/>
      </c>
      <c r="W67" s="60" t="str">
        <f ca="1">IF(OR($A67="",W$6=""),"",IF($AB67="غادر","–",IF(_calc!T67=0,"–",IF(_calc!AP67=0,IF(_calc!DD67&gt;0,"غير مجتازة",IF(AND(_calc!FR67&gt;0,TODAY()&gt;_calc!FR67),"متأخرة","مخططة")),IF(_calc!BL67=0,"منتهية",IF(_calc!CH67=0,"قاربت الانتهاء","مكتملة"))))))</f>
        <v/>
      </c>
      <c r="X67" s="60" t="str">
        <f ca="1">IF(OR($A67="",X$6=""),"",IF($AB67="غادر","–",IF(_calc!U67=0,"–",IF(_calc!AQ67=0,IF(_calc!DE67&gt;0,"غير مجتازة",IF(AND(_calc!FS67&gt;0,TODAY()&gt;_calc!FS67),"متأخرة","مخططة")),IF(_calc!BM67=0,"منتهية",IF(_calc!CI67=0,"قاربت الانتهاء","مكتملة"))))))</f>
        <v/>
      </c>
      <c r="Y67" s="60" t="str">
        <f ca="1">IF(OR($A67="",Y$6=""),"",IF($AB67="غادر","–",IF(_calc!V67=0,"–",IF(_calc!AR67=0,IF(_calc!DF67&gt;0,"غير مجتازة",IF(AND(_calc!FT67&gt;0,TODAY()&gt;_calc!FT67),"متأخرة","مخططة")),IF(_calc!BN67=0,"منتهية",IF(_calc!CJ67=0,"قاربت الانتهاء","مكتملة"))))))</f>
        <v/>
      </c>
      <c r="Z67" s="60" t="str">
        <f ca="1">IF(OR($A67="",Z$6=""),"",IF($AB67="غادر","–",IF(_calc!W67=0,"–",IF(_calc!AS67=0,IF(_calc!DG67&gt;0,"غير مجتازة",IF(AND(_calc!FU67&gt;0,TODAY()&gt;_calc!FU67),"متأخرة","مخططة")),IF(_calc!BO67=0,"منتهية",IF(_calc!CK67=0,"قاربت الانتهاء","مكتملة"))))))</f>
        <v/>
      </c>
      <c r="AA67" s="60" t="str">
        <f ca="1">IF(OR($A67="",AA$6=""),"",IF($AB67="غادر","–",IF(_calc!X67=0,"–",IF(_calc!AT67=0,IF(_calc!DH67&gt;0,"غير مجتازة",IF(AND(_calc!FV67&gt;0,TODAY()&gt;_calc!FV67),"متأخرة","مخططة")),IF(_calc!BP67=0,"منتهية",IF(_calc!CL67=0,"قاربت الانتهاء","مكتملة"))))))</f>
        <v/>
      </c>
      <c r="AB67" t="str">
        <f>IF(الموظفون!$A65="","",الموظفون!$G65&amp;"")</f>
        <v/>
      </c>
    </row>
    <row r="68" spans="1:28" ht="18" customHeight="1" x14ac:dyDescent="0.3">
      <c r="A68" s="31" t="str">
        <f>IF(الموظفون!$A66="","",الموظفون!$A66&amp;"")</f>
        <v/>
      </c>
      <c r="B68" s="32" t="str">
        <f>IF(الموظفون!$A66="","",الموظفون!$B66&amp;"")</f>
        <v/>
      </c>
      <c r="C68" s="31" t="str">
        <f>IF(الموظفون!$A66="","",الموظفون!$C66&amp;"")</f>
        <v/>
      </c>
      <c r="D68" s="31" t="str">
        <f>IF(الموظفون!$A66="","",الموظفون!$D66&amp;"")</f>
        <v/>
      </c>
      <c r="E68" s="35" t="str">
        <f t="shared" si="4"/>
        <v/>
      </c>
      <c r="F68" s="35" t="str">
        <f t="shared" si="5"/>
        <v/>
      </c>
      <c r="G68" s="59" t="str">
        <f t="shared" si="6"/>
        <v/>
      </c>
      <c r="H68" s="60" t="str">
        <f ca="1">IF(OR($A68="",H$6=""),"",IF($AB68="غادر","–",IF(_calc!E68=0,"–",IF(_calc!AA68=0,IF(_calc!CO68&gt;0,"غير مجتازة",IF(AND(_calc!FC68&gt;0,TODAY()&gt;_calc!FC68),"متأخرة","مخططة")),IF(_calc!AW68=0,"منتهية",IF(_calc!BS68=0,"قاربت الانتهاء","مكتملة"))))))</f>
        <v/>
      </c>
      <c r="I68" s="60" t="str">
        <f ca="1">IF(OR($A68="",I$6=""),"",IF($AB68="غادر","–",IF(_calc!F68=0,"–",IF(_calc!AB68=0,IF(_calc!CP68&gt;0,"غير مجتازة",IF(AND(_calc!FD68&gt;0,TODAY()&gt;_calc!FD68),"متأخرة","مخططة")),IF(_calc!AX68=0,"منتهية",IF(_calc!BT68=0,"قاربت الانتهاء","مكتملة"))))))</f>
        <v/>
      </c>
      <c r="J68" s="60" t="str">
        <f ca="1">IF(OR($A68="",J$6=""),"",IF($AB68="غادر","–",IF(_calc!G68=0,"–",IF(_calc!AC68=0,IF(_calc!CQ68&gt;0,"غير مجتازة",IF(AND(_calc!FE68&gt;0,TODAY()&gt;_calc!FE68),"متأخرة","مخططة")),IF(_calc!AY68=0,"منتهية",IF(_calc!BU68=0,"قاربت الانتهاء","مكتملة"))))))</f>
        <v/>
      </c>
      <c r="K68" s="60" t="str">
        <f ca="1">IF(OR($A68="",K$6=""),"",IF($AB68="غادر","–",IF(_calc!H68=0,"–",IF(_calc!AD68=0,IF(_calc!CR68&gt;0,"غير مجتازة",IF(AND(_calc!FF68&gt;0,TODAY()&gt;_calc!FF68),"متأخرة","مخططة")),IF(_calc!AZ68=0,"منتهية",IF(_calc!BV68=0,"قاربت الانتهاء","مكتملة"))))))</f>
        <v/>
      </c>
      <c r="L68" s="60" t="str">
        <f ca="1">IF(OR($A68="",L$6=""),"",IF($AB68="غادر","–",IF(_calc!I68=0,"–",IF(_calc!AE68=0,IF(_calc!CS68&gt;0,"غير مجتازة",IF(AND(_calc!FG68&gt;0,TODAY()&gt;_calc!FG68),"متأخرة","مخططة")),IF(_calc!BA68=0,"منتهية",IF(_calc!BW68=0,"قاربت الانتهاء","مكتملة"))))))</f>
        <v/>
      </c>
      <c r="M68" s="60" t="str">
        <f ca="1">IF(OR($A68="",M$6=""),"",IF($AB68="غادر","–",IF(_calc!J68=0,"–",IF(_calc!AF68=0,IF(_calc!CT68&gt;0,"غير مجتازة",IF(AND(_calc!FH68&gt;0,TODAY()&gt;_calc!FH68),"متأخرة","مخططة")),IF(_calc!BB68=0,"منتهية",IF(_calc!BX68=0,"قاربت الانتهاء","مكتملة"))))))</f>
        <v/>
      </c>
      <c r="N68" s="60" t="str">
        <f ca="1">IF(OR($A68="",N$6=""),"",IF($AB68="غادر","–",IF(_calc!K68=0,"–",IF(_calc!AG68=0,IF(_calc!CU68&gt;0,"غير مجتازة",IF(AND(_calc!FI68&gt;0,TODAY()&gt;_calc!FI68),"متأخرة","مخططة")),IF(_calc!BC68=0,"منتهية",IF(_calc!BY68=0,"قاربت الانتهاء","مكتملة"))))))</f>
        <v/>
      </c>
      <c r="O68" s="60" t="str">
        <f ca="1">IF(OR($A68="",O$6=""),"",IF($AB68="غادر","–",IF(_calc!L68=0,"–",IF(_calc!AH68=0,IF(_calc!CV68&gt;0,"غير مجتازة",IF(AND(_calc!FJ68&gt;0,TODAY()&gt;_calc!FJ68),"متأخرة","مخططة")),IF(_calc!BD68=0,"منتهية",IF(_calc!BZ68=0,"قاربت الانتهاء","مكتملة"))))))</f>
        <v/>
      </c>
      <c r="P68" s="60" t="str">
        <f ca="1">IF(OR($A68="",P$6=""),"",IF($AB68="غادر","–",IF(_calc!M68=0,"–",IF(_calc!AI68=0,IF(_calc!CW68&gt;0,"غير مجتازة",IF(AND(_calc!FK68&gt;0,TODAY()&gt;_calc!FK68),"متأخرة","مخططة")),IF(_calc!BE68=0,"منتهية",IF(_calc!CA68=0,"قاربت الانتهاء","مكتملة"))))))</f>
        <v/>
      </c>
      <c r="Q68" s="60" t="str">
        <f ca="1">IF(OR($A68="",Q$6=""),"",IF($AB68="غادر","–",IF(_calc!N68=0,"–",IF(_calc!AJ68=0,IF(_calc!CX68&gt;0,"غير مجتازة",IF(AND(_calc!FL68&gt;0,TODAY()&gt;_calc!FL68),"متأخرة","مخططة")),IF(_calc!BF68=0,"منتهية",IF(_calc!CB68=0,"قاربت الانتهاء","مكتملة"))))))</f>
        <v/>
      </c>
      <c r="R68" s="60" t="str">
        <f ca="1">IF(OR($A68="",R$6=""),"",IF($AB68="غادر","–",IF(_calc!O68=0,"–",IF(_calc!AK68=0,IF(_calc!CY68&gt;0,"غير مجتازة",IF(AND(_calc!FM68&gt;0,TODAY()&gt;_calc!FM68),"متأخرة","مخططة")),IF(_calc!BG68=0,"منتهية",IF(_calc!CC68=0,"قاربت الانتهاء","مكتملة"))))))</f>
        <v/>
      </c>
      <c r="S68" s="60" t="str">
        <f ca="1">IF(OR($A68="",S$6=""),"",IF($AB68="غادر","–",IF(_calc!P68=0,"–",IF(_calc!AL68=0,IF(_calc!CZ68&gt;0,"غير مجتازة",IF(AND(_calc!FN68&gt;0,TODAY()&gt;_calc!FN68),"متأخرة","مخططة")),IF(_calc!BH68=0,"منتهية",IF(_calc!CD68=0,"قاربت الانتهاء","مكتملة"))))))</f>
        <v/>
      </c>
      <c r="T68" s="60" t="str">
        <f ca="1">IF(OR($A68="",T$6=""),"",IF($AB68="غادر","–",IF(_calc!Q68=0,"–",IF(_calc!AM68=0,IF(_calc!DA68&gt;0,"غير مجتازة",IF(AND(_calc!FO68&gt;0,TODAY()&gt;_calc!FO68),"متأخرة","مخططة")),IF(_calc!BI68=0,"منتهية",IF(_calc!CE68=0,"قاربت الانتهاء","مكتملة"))))))</f>
        <v/>
      </c>
      <c r="U68" s="60" t="str">
        <f ca="1">IF(OR($A68="",U$6=""),"",IF($AB68="غادر","–",IF(_calc!R68=0,"–",IF(_calc!AN68=0,IF(_calc!DB68&gt;0,"غير مجتازة",IF(AND(_calc!FP68&gt;0,TODAY()&gt;_calc!FP68),"متأخرة","مخططة")),IF(_calc!BJ68=0,"منتهية",IF(_calc!CF68=0,"قاربت الانتهاء","مكتملة"))))))</f>
        <v/>
      </c>
      <c r="V68" s="60" t="str">
        <f ca="1">IF(OR($A68="",V$6=""),"",IF($AB68="غادر","–",IF(_calc!S68=0,"–",IF(_calc!AO68=0,IF(_calc!DC68&gt;0,"غير مجتازة",IF(AND(_calc!FQ68&gt;0,TODAY()&gt;_calc!FQ68),"متأخرة","مخططة")),IF(_calc!BK68=0,"منتهية",IF(_calc!CG68=0,"قاربت الانتهاء","مكتملة"))))))</f>
        <v/>
      </c>
      <c r="W68" s="60" t="str">
        <f ca="1">IF(OR($A68="",W$6=""),"",IF($AB68="غادر","–",IF(_calc!T68=0,"–",IF(_calc!AP68=0,IF(_calc!DD68&gt;0,"غير مجتازة",IF(AND(_calc!FR68&gt;0,TODAY()&gt;_calc!FR68),"متأخرة","مخططة")),IF(_calc!BL68=0,"منتهية",IF(_calc!CH68=0,"قاربت الانتهاء","مكتملة"))))))</f>
        <v/>
      </c>
      <c r="X68" s="60" t="str">
        <f ca="1">IF(OR($A68="",X$6=""),"",IF($AB68="غادر","–",IF(_calc!U68=0,"–",IF(_calc!AQ68=0,IF(_calc!DE68&gt;0,"غير مجتازة",IF(AND(_calc!FS68&gt;0,TODAY()&gt;_calc!FS68),"متأخرة","مخططة")),IF(_calc!BM68=0,"منتهية",IF(_calc!CI68=0,"قاربت الانتهاء","مكتملة"))))))</f>
        <v/>
      </c>
      <c r="Y68" s="60" t="str">
        <f ca="1">IF(OR($A68="",Y$6=""),"",IF($AB68="غادر","–",IF(_calc!V68=0,"–",IF(_calc!AR68=0,IF(_calc!DF68&gt;0,"غير مجتازة",IF(AND(_calc!FT68&gt;0,TODAY()&gt;_calc!FT68),"متأخرة","مخططة")),IF(_calc!BN68=0,"منتهية",IF(_calc!CJ68=0,"قاربت الانتهاء","مكتملة"))))))</f>
        <v/>
      </c>
      <c r="Z68" s="60" t="str">
        <f ca="1">IF(OR($A68="",Z$6=""),"",IF($AB68="غادر","–",IF(_calc!W68=0,"–",IF(_calc!AS68=0,IF(_calc!DG68&gt;0,"غير مجتازة",IF(AND(_calc!FU68&gt;0,TODAY()&gt;_calc!FU68),"متأخرة","مخططة")),IF(_calc!BO68=0,"منتهية",IF(_calc!CK68=0,"قاربت الانتهاء","مكتملة"))))))</f>
        <v/>
      </c>
      <c r="AA68" s="60" t="str">
        <f ca="1">IF(OR($A68="",AA$6=""),"",IF($AB68="غادر","–",IF(_calc!X68=0,"–",IF(_calc!AT68=0,IF(_calc!DH68&gt;0,"غير مجتازة",IF(AND(_calc!FV68&gt;0,TODAY()&gt;_calc!FV68),"متأخرة","مخططة")),IF(_calc!BP68=0,"منتهية",IF(_calc!CL68=0,"قاربت الانتهاء","مكتملة"))))))</f>
        <v/>
      </c>
      <c r="AB68" t="str">
        <f>IF(الموظفون!$A66="","",الموظفون!$G66&amp;"")</f>
        <v/>
      </c>
    </row>
    <row r="69" spans="1:28" ht="18" customHeight="1" x14ac:dyDescent="0.3">
      <c r="A69" s="31" t="str">
        <f>IF(الموظفون!$A67="","",الموظفون!$A67&amp;"")</f>
        <v/>
      </c>
      <c r="B69" s="32" t="str">
        <f>IF(الموظفون!$A67="","",الموظفون!$B67&amp;"")</f>
        <v/>
      </c>
      <c r="C69" s="31" t="str">
        <f>IF(الموظفون!$A67="","",الموظفون!$C67&amp;"")</f>
        <v/>
      </c>
      <c r="D69" s="31" t="str">
        <f>IF(الموظفون!$A67="","",الموظفون!$D67&amp;"")</f>
        <v/>
      </c>
      <c r="E69" s="35" t="str">
        <f t="shared" si="4"/>
        <v/>
      </c>
      <c r="F69" s="35" t="str">
        <f t="shared" si="5"/>
        <v/>
      </c>
      <c r="G69" s="59" t="str">
        <f t="shared" si="6"/>
        <v/>
      </c>
      <c r="H69" s="60" t="str">
        <f ca="1">IF(OR($A69="",H$6=""),"",IF($AB69="غادر","–",IF(_calc!E69=0,"–",IF(_calc!AA69=0,IF(_calc!CO69&gt;0,"غير مجتازة",IF(AND(_calc!FC69&gt;0,TODAY()&gt;_calc!FC69),"متأخرة","مخططة")),IF(_calc!AW69=0,"منتهية",IF(_calc!BS69=0,"قاربت الانتهاء","مكتملة"))))))</f>
        <v/>
      </c>
      <c r="I69" s="60" t="str">
        <f ca="1">IF(OR($A69="",I$6=""),"",IF($AB69="غادر","–",IF(_calc!F69=0,"–",IF(_calc!AB69=0,IF(_calc!CP69&gt;0,"غير مجتازة",IF(AND(_calc!FD69&gt;0,TODAY()&gt;_calc!FD69),"متأخرة","مخططة")),IF(_calc!AX69=0,"منتهية",IF(_calc!BT69=0,"قاربت الانتهاء","مكتملة"))))))</f>
        <v/>
      </c>
      <c r="J69" s="60" t="str">
        <f ca="1">IF(OR($A69="",J$6=""),"",IF($AB69="غادر","–",IF(_calc!G69=0,"–",IF(_calc!AC69=0,IF(_calc!CQ69&gt;0,"غير مجتازة",IF(AND(_calc!FE69&gt;0,TODAY()&gt;_calc!FE69),"متأخرة","مخططة")),IF(_calc!AY69=0,"منتهية",IF(_calc!BU69=0,"قاربت الانتهاء","مكتملة"))))))</f>
        <v/>
      </c>
      <c r="K69" s="60" t="str">
        <f ca="1">IF(OR($A69="",K$6=""),"",IF($AB69="غادر","–",IF(_calc!H69=0,"–",IF(_calc!AD69=0,IF(_calc!CR69&gt;0,"غير مجتازة",IF(AND(_calc!FF69&gt;0,TODAY()&gt;_calc!FF69),"متأخرة","مخططة")),IF(_calc!AZ69=0,"منتهية",IF(_calc!BV69=0,"قاربت الانتهاء","مكتملة"))))))</f>
        <v/>
      </c>
      <c r="L69" s="60" t="str">
        <f ca="1">IF(OR($A69="",L$6=""),"",IF($AB69="غادر","–",IF(_calc!I69=0,"–",IF(_calc!AE69=0,IF(_calc!CS69&gt;0,"غير مجتازة",IF(AND(_calc!FG69&gt;0,TODAY()&gt;_calc!FG69),"متأخرة","مخططة")),IF(_calc!BA69=0,"منتهية",IF(_calc!BW69=0,"قاربت الانتهاء","مكتملة"))))))</f>
        <v/>
      </c>
      <c r="M69" s="60" t="str">
        <f ca="1">IF(OR($A69="",M$6=""),"",IF($AB69="غادر","–",IF(_calc!J69=0,"–",IF(_calc!AF69=0,IF(_calc!CT69&gt;0,"غير مجتازة",IF(AND(_calc!FH69&gt;0,TODAY()&gt;_calc!FH69),"متأخرة","مخططة")),IF(_calc!BB69=0,"منتهية",IF(_calc!BX69=0,"قاربت الانتهاء","مكتملة"))))))</f>
        <v/>
      </c>
      <c r="N69" s="60" t="str">
        <f ca="1">IF(OR($A69="",N$6=""),"",IF($AB69="غادر","–",IF(_calc!K69=0,"–",IF(_calc!AG69=0,IF(_calc!CU69&gt;0,"غير مجتازة",IF(AND(_calc!FI69&gt;0,TODAY()&gt;_calc!FI69),"متأخرة","مخططة")),IF(_calc!BC69=0,"منتهية",IF(_calc!BY69=0,"قاربت الانتهاء","مكتملة"))))))</f>
        <v/>
      </c>
      <c r="O69" s="60" t="str">
        <f ca="1">IF(OR($A69="",O$6=""),"",IF($AB69="غادر","–",IF(_calc!L69=0,"–",IF(_calc!AH69=0,IF(_calc!CV69&gt;0,"غير مجتازة",IF(AND(_calc!FJ69&gt;0,TODAY()&gt;_calc!FJ69),"متأخرة","مخططة")),IF(_calc!BD69=0,"منتهية",IF(_calc!BZ69=0,"قاربت الانتهاء","مكتملة"))))))</f>
        <v/>
      </c>
      <c r="P69" s="60" t="str">
        <f ca="1">IF(OR($A69="",P$6=""),"",IF($AB69="غادر","–",IF(_calc!M69=0,"–",IF(_calc!AI69=0,IF(_calc!CW69&gt;0,"غير مجتازة",IF(AND(_calc!FK69&gt;0,TODAY()&gt;_calc!FK69),"متأخرة","مخططة")),IF(_calc!BE69=0,"منتهية",IF(_calc!CA69=0,"قاربت الانتهاء","مكتملة"))))))</f>
        <v/>
      </c>
      <c r="Q69" s="60" t="str">
        <f ca="1">IF(OR($A69="",Q$6=""),"",IF($AB69="غادر","–",IF(_calc!N69=0,"–",IF(_calc!AJ69=0,IF(_calc!CX69&gt;0,"غير مجتازة",IF(AND(_calc!FL69&gt;0,TODAY()&gt;_calc!FL69),"متأخرة","مخططة")),IF(_calc!BF69=0,"منتهية",IF(_calc!CB69=0,"قاربت الانتهاء","مكتملة"))))))</f>
        <v/>
      </c>
      <c r="R69" s="60" t="str">
        <f ca="1">IF(OR($A69="",R$6=""),"",IF($AB69="غادر","–",IF(_calc!O69=0,"–",IF(_calc!AK69=0,IF(_calc!CY69&gt;0,"غير مجتازة",IF(AND(_calc!FM69&gt;0,TODAY()&gt;_calc!FM69),"متأخرة","مخططة")),IF(_calc!BG69=0,"منتهية",IF(_calc!CC69=0,"قاربت الانتهاء","مكتملة"))))))</f>
        <v/>
      </c>
      <c r="S69" s="60" t="str">
        <f ca="1">IF(OR($A69="",S$6=""),"",IF($AB69="غادر","–",IF(_calc!P69=0,"–",IF(_calc!AL69=0,IF(_calc!CZ69&gt;0,"غير مجتازة",IF(AND(_calc!FN69&gt;0,TODAY()&gt;_calc!FN69),"متأخرة","مخططة")),IF(_calc!BH69=0,"منتهية",IF(_calc!CD69=0,"قاربت الانتهاء","مكتملة"))))))</f>
        <v/>
      </c>
      <c r="T69" s="60" t="str">
        <f ca="1">IF(OR($A69="",T$6=""),"",IF($AB69="غادر","–",IF(_calc!Q69=0,"–",IF(_calc!AM69=0,IF(_calc!DA69&gt;0,"غير مجتازة",IF(AND(_calc!FO69&gt;0,TODAY()&gt;_calc!FO69),"متأخرة","مخططة")),IF(_calc!BI69=0,"منتهية",IF(_calc!CE69=0,"قاربت الانتهاء","مكتملة"))))))</f>
        <v/>
      </c>
      <c r="U69" s="60" t="str">
        <f ca="1">IF(OR($A69="",U$6=""),"",IF($AB69="غادر","–",IF(_calc!R69=0,"–",IF(_calc!AN69=0,IF(_calc!DB69&gt;0,"غير مجتازة",IF(AND(_calc!FP69&gt;0,TODAY()&gt;_calc!FP69),"متأخرة","مخططة")),IF(_calc!BJ69=0,"منتهية",IF(_calc!CF69=0,"قاربت الانتهاء","مكتملة"))))))</f>
        <v/>
      </c>
      <c r="V69" s="60" t="str">
        <f ca="1">IF(OR($A69="",V$6=""),"",IF($AB69="غادر","–",IF(_calc!S69=0,"–",IF(_calc!AO69=0,IF(_calc!DC69&gt;0,"غير مجتازة",IF(AND(_calc!FQ69&gt;0,TODAY()&gt;_calc!FQ69),"متأخرة","مخططة")),IF(_calc!BK69=0,"منتهية",IF(_calc!CG69=0,"قاربت الانتهاء","مكتملة"))))))</f>
        <v/>
      </c>
      <c r="W69" s="60" t="str">
        <f ca="1">IF(OR($A69="",W$6=""),"",IF($AB69="غادر","–",IF(_calc!T69=0,"–",IF(_calc!AP69=0,IF(_calc!DD69&gt;0,"غير مجتازة",IF(AND(_calc!FR69&gt;0,TODAY()&gt;_calc!FR69),"متأخرة","مخططة")),IF(_calc!BL69=0,"منتهية",IF(_calc!CH69=0,"قاربت الانتهاء","مكتملة"))))))</f>
        <v/>
      </c>
      <c r="X69" s="60" t="str">
        <f ca="1">IF(OR($A69="",X$6=""),"",IF($AB69="غادر","–",IF(_calc!U69=0,"–",IF(_calc!AQ69=0,IF(_calc!DE69&gt;0,"غير مجتازة",IF(AND(_calc!FS69&gt;0,TODAY()&gt;_calc!FS69),"متأخرة","مخططة")),IF(_calc!BM69=0,"منتهية",IF(_calc!CI69=0,"قاربت الانتهاء","مكتملة"))))))</f>
        <v/>
      </c>
      <c r="Y69" s="60" t="str">
        <f ca="1">IF(OR($A69="",Y$6=""),"",IF($AB69="غادر","–",IF(_calc!V69=0,"–",IF(_calc!AR69=0,IF(_calc!DF69&gt;0,"غير مجتازة",IF(AND(_calc!FT69&gt;0,TODAY()&gt;_calc!FT69),"متأخرة","مخططة")),IF(_calc!BN69=0,"منتهية",IF(_calc!CJ69=0,"قاربت الانتهاء","مكتملة"))))))</f>
        <v/>
      </c>
      <c r="Z69" s="60" t="str">
        <f ca="1">IF(OR($A69="",Z$6=""),"",IF($AB69="غادر","–",IF(_calc!W69=0,"–",IF(_calc!AS69=0,IF(_calc!DG69&gt;0,"غير مجتازة",IF(AND(_calc!FU69&gt;0,TODAY()&gt;_calc!FU69),"متأخرة","مخططة")),IF(_calc!BO69=0,"منتهية",IF(_calc!CK69=0,"قاربت الانتهاء","مكتملة"))))))</f>
        <v/>
      </c>
      <c r="AA69" s="60" t="str">
        <f ca="1">IF(OR($A69="",AA$6=""),"",IF($AB69="غادر","–",IF(_calc!X69=0,"–",IF(_calc!AT69=0,IF(_calc!DH69&gt;0,"غير مجتازة",IF(AND(_calc!FV69&gt;0,TODAY()&gt;_calc!FV69),"متأخرة","مخططة")),IF(_calc!BP69=0,"منتهية",IF(_calc!CL69=0,"قاربت الانتهاء","مكتملة"))))))</f>
        <v/>
      </c>
      <c r="AB69" t="str">
        <f>IF(الموظفون!$A67="","",الموظفون!$G67&amp;"")</f>
        <v/>
      </c>
    </row>
    <row r="70" spans="1:28" ht="18" customHeight="1" x14ac:dyDescent="0.3">
      <c r="A70" s="31" t="str">
        <f>IF(الموظفون!$A68="","",الموظفون!$A68&amp;"")</f>
        <v/>
      </c>
      <c r="B70" s="32" t="str">
        <f>IF(الموظفون!$A68="","",الموظفون!$B68&amp;"")</f>
        <v/>
      </c>
      <c r="C70" s="31" t="str">
        <f>IF(الموظفون!$A68="","",الموظفون!$C68&amp;"")</f>
        <v/>
      </c>
      <c r="D70" s="31" t="str">
        <f>IF(الموظفون!$A68="","",الموظفون!$D68&amp;"")</f>
        <v/>
      </c>
      <c r="E70" s="35" t="str">
        <f t="shared" si="4"/>
        <v/>
      </c>
      <c r="F70" s="35" t="str">
        <f t="shared" si="5"/>
        <v/>
      </c>
      <c r="G70" s="59" t="str">
        <f t="shared" si="6"/>
        <v/>
      </c>
      <c r="H70" s="60" t="str">
        <f ca="1">IF(OR($A70="",H$6=""),"",IF($AB70="غادر","–",IF(_calc!E70=0,"–",IF(_calc!AA70=0,IF(_calc!CO70&gt;0,"غير مجتازة",IF(AND(_calc!FC70&gt;0,TODAY()&gt;_calc!FC70),"متأخرة","مخططة")),IF(_calc!AW70=0,"منتهية",IF(_calc!BS70=0,"قاربت الانتهاء","مكتملة"))))))</f>
        <v/>
      </c>
      <c r="I70" s="60" t="str">
        <f ca="1">IF(OR($A70="",I$6=""),"",IF($AB70="غادر","–",IF(_calc!F70=0,"–",IF(_calc!AB70=0,IF(_calc!CP70&gt;0,"غير مجتازة",IF(AND(_calc!FD70&gt;0,TODAY()&gt;_calc!FD70),"متأخرة","مخططة")),IF(_calc!AX70=0,"منتهية",IF(_calc!BT70=0,"قاربت الانتهاء","مكتملة"))))))</f>
        <v/>
      </c>
      <c r="J70" s="60" t="str">
        <f ca="1">IF(OR($A70="",J$6=""),"",IF($AB70="غادر","–",IF(_calc!G70=0,"–",IF(_calc!AC70=0,IF(_calc!CQ70&gt;0,"غير مجتازة",IF(AND(_calc!FE70&gt;0,TODAY()&gt;_calc!FE70),"متأخرة","مخططة")),IF(_calc!AY70=0,"منتهية",IF(_calc!BU70=0,"قاربت الانتهاء","مكتملة"))))))</f>
        <v/>
      </c>
      <c r="K70" s="60" t="str">
        <f ca="1">IF(OR($A70="",K$6=""),"",IF($AB70="غادر","–",IF(_calc!H70=0,"–",IF(_calc!AD70=0,IF(_calc!CR70&gt;0,"غير مجتازة",IF(AND(_calc!FF70&gt;0,TODAY()&gt;_calc!FF70),"متأخرة","مخططة")),IF(_calc!AZ70=0,"منتهية",IF(_calc!BV70=0,"قاربت الانتهاء","مكتملة"))))))</f>
        <v/>
      </c>
      <c r="L70" s="60" t="str">
        <f ca="1">IF(OR($A70="",L$6=""),"",IF($AB70="غادر","–",IF(_calc!I70=0,"–",IF(_calc!AE70=0,IF(_calc!CS70&gt;0,"غير مجتازة",IF(AND(_calc!FG70&gt;0,TODAY()&gt;_calc!FG70),"متأخرة","مخططة")),IF(_calc!BA70=0,"منتهية",IF(_calc!BW70=0,"قاربت الانتهاء","مكتملة"))))))</f>
        <v/>
      </c>
      <c r="M70" s="60" t="str">
        <f ca="1">IF(OR($A70="",M$6=""),"",IF($AB70="غادر","–",IF(_calc!J70=0,"–",IF(_calc!AF70=0,IF(_calc!CT70&gt;0,"غير مجتازة",IF(AND(_calc!FH70&gt;0,TODAY()&gt;_calc!FH70),"متأخرة","مخططة")),IF(_calc!BB70=0,"منتهية",IF(_calc!BX70=0,"قاربت الانتهاء","مكتملة"))))))</f>
        <v/>
      </c>
      <c r="N70" s="60" t="str">
        <f ca="1">IF(OR($A70="",N$6=""),"",IF($AB70="غادر","–",IF(_calc!K70=0,"–",IF(_calc!AG70=0,IF(_calc!CU70&gt;0,"غير مجتازة",IF(AND(_calc!FI70&gt;0,TODAY()&gt;_calc!FI70),"متأخرة","مخططة")),IF(_calc!BC70=0,"منتهية",IF(_calc!BY70=0,"قاربت الانتهاء","مكتملة"))))))</f>
        <v/>
      </c>
      <c r="O70" s="60" t="str">
        <f ca="1">IF(OR($A70="",O$6=""),"",IF($AB70="غادر","–",IF(_calc!L70=0,"–",IF(_calc!AH70=0,IF(_calc!CV70&gt;0,"غير مجتازة",IF(AND(_calc!FJ70&gt;0,TODAY()&gt;_calc!FJ70),"متأخرة","مخططة")),IF(_calc!BD70=0,"منتهية",IF(_calc!BZ70=0,"قاربت الانتهاء","مكتملة"))))))</f>
        <v/>
      </c>
      <c r="P70" s="60" t="str">
        <f ca="1">IF(OR($A70="",P$6=""),"",IF($AB70="غادر","–",IF(_calc!M70=0,"–",IF(_calc!AI70=0,IF(_calc!CW70&gt;0,"غير مجتازة",IF(AND(_calc!FK70&gt;0,TODAY()&gt;_calc!FK70),"متأخرة","مخططة")),IF(_calc!BE70=0,"منتهية",IF(_calc!CA70=0,"قاربت الانتهاء","مكتملة"))))))</f>
        <v/>
      </c>
      <c r="Q70" s="60" t="str">
        <f ca="1">IF(OR($A70="",Q$6=""),"",IF($AB70="غادر","–",IF(_calc!N70=0,"–",IF(_calc!AJ70=0,IF(_calc!CX70&gt;0,"غير مجتازة",IF(AND(_calc!FL70&gt;0,TODAY()&gt;_calc!FL70),"متأخرة","مخططة")),IF(_calc!BF70=0,"منتهية",IF(_calc!CB70=0,"قاربت الانتهاء","مكتملة"))))))</f>
        <v/>
      </c>
      <c r="R70" s="60" t="str">
        <f ca="1">IF(OR($A70="",R$6=""),"",IF($AB70="غادر","–",IF(_calc!O70=0,"–",IF(_calc!AK70=0,IF(_calc!CY70&gt;0,"غير مجتازة",IF(AND(_calc!FM70&gt;0,TODAY()&gt;_calc!FM70),"متأخرة","مخططة")),IF(_calc!BG70=0,"منتهية",IF(_calc!CC70=0,"قاربت الانتهاء","مكتملة"))))))</f>
        <v/>
      </c>
      <c r="S70" s="60" t="str">
        <f ca="1">IF(OR($A70="",S$6=""),"",IF($AB70="غادر","–",IF(_calc!P70=0,"–",IF(_calc!AL70=0,IF(_calc!CZ70&gt;0,"غير مجتازة",IF(AND(_calc!FN70&gt;0,TODAY()&gt;_calc!FN70),"متأخرة","مخططة")),IF(_calc!BH70=0,"منتهية",IF(_calc!CD70=0,"قاربت الانتهاء","مكتملة"))))))</f>
        <v/>
      </c>
      <c r="T70" s="60" t="str">
        <f ca="1">IF(OR($A70="",T$6=""),"",IF($AB70="غادر","–",IF(_calc!Q70=0,"–",IF(_calc!AM70=0,IF(_calc!DA70&gt;0,"غير مجتازة",IF(AND(_calc!FO70&gt;0,TODAY()&gt;_calc!FO70),"متأخرة","مخططة")),IF(_calc!BI70=0,"منتهية",IF(_calc!CE70=0,"قاربت الانتهاء","مكتملة"))))))</f>
        <v/>
      </c>
      <c r="U70" s="60" t="str">
        <f ca="1">IF(OR($A70="",U$6=""),"",IF($AB70="غادر","–",IF(_calc!R70=0,"–",IF(_calc!AN70=0,IF(_calc!DB70&gt;0,"غير مجتازة",IF(AND(_calc!FP70&gt;0,TODAY()&gt;_calc!FP70),"متأخرة","مخططة")),IF(_calc!BJ70=0,"منتهية",IF(_calc!CF70=0,"قاربت الانتهاء","مكتملة"))))))</f>
        <v/>
      </c>
      <c r="V70" s="60" t="str">
        <f ca="1">IF(OR($A70="",V$6=""),"",IF($AB70="غادر","–",IF(_calc!S70=0,"–",IF(_calc!AO70=0,IF(_calc!DC70&gt;0,"غير مجتازة",IF(AND(_calc!FQ70&gt;0,TODAY()&gt;_calc!FQ70),"متأخرة","مخططة")),IF(_calc!BK70=0,"منتهية",IF(_calc!CG70=0,"قاربت الانتهاء","مكتملة"))))))</f>
        <v/>
      </c>
      <c r="W70" s="60" t="str">
        <f ca="1">IF(OR($A70="",W$6=""),"",IF($AB70="غادر","–",IF(_calc!T70=0,"–",IF(_calc!AP70=0,IF(_calc!DD70&gt;0,"غير مجتازة",IF(AND(_calc!FR70&gt;0,TODAY()&gt;_calc!FR70),"متأخرة","مخططة")),IF(_calc!BL70=0,"منتهية",IF(_calc!CH70=0,"قاربت الانتهاء","مكتملة"))))))</f>
        <v/>
      </c>
      <c r="X70" s="60" t="str">
        <f ca="1">IF(OR($A70="",X$6=""),"",IF($AB70="غادر","–",IF(_calc!U70=0,"–",IF(_calc!AQ70=0,IF(_calc!DE70&gt;0,"غير مجتازة",IF(AND(_calc!FS70&gt;0,TODAY()&gt;_calc!FS70),"متأخرة","مخططة")),IF(_calc!BM70=0,"منتهية",IF(_calc!CI70=0,"قاربت الانتهاء","مكتملة"))))))</f>
        <v/>
      </c>
      <c r="Y70" s="60" t="str">
        <f ca="1">IF(OR($A70="",Y$6=""),"",IF($AB70="غادر","–",IF(_calc!V70=0,"–",IF(_calc!AR70=0,IF(_calc!DF70&gt;0,"غير مجتازة",IF(AND(_calc!FT70&gt;0,TODAY()&gt;_calc!FT70),"متأخرة","مخططة")),IF(_calc!BN70=0,"منتهية",IF(_calc!CJ70=0,"قاربت الانتهاء","مكتملة"))))))</f>
        <v/>
      </c>
      <c r="Z70" s="60" t="str">
        <f ca="1">IF(OR($A70="",Z$6=""),"",IF($AB70="غادر","–",IF(_calc!W70=0,"–",IF(_calc!AS70=0,IF(_calc!DG70&gt;0,"غير مجتازة",IF(AND(_calc!FU70&gt;0,TODAY()&gt;_calc!FU70),"متأخرة","مخططة")),IF(_calc!BO70=0,"منتهية",IF(_calc!CK70=0,"قاربت الانتهاء","مكتملة"))))))</f>
        <v/>
      </c>
      <c r="AA70" s="60" t="str">
        <f ca="1">IF(OR($A70="",AA$6=""),"",IF($AB70="غادر","–",IF(_calc!X70=0,"–",IF(_calc!AT70=0,IF(_calc!DH70&gt;0,"غير مجتازة",IF(AND(_calc!FV70&gt;0,TODAY()&gt;_calc!FV70),"متأخرة","مخططة")),IF(_calc!BP70=0,"منتهية",IF(_calc!CL70=0,"قاربت الانتهاء","مكتملة"))))))</f>
        <v/>
      </c>
      <c r="AB70" t="str">
        <f>IF(الموظفون!$A68="","",الموظفون!$G68&amp;"")</f>
        <v/>
      </c>
    </row>
    <row r="71" spans="1:28" ht="18" customHeight="1" x14ac:dyDescent="0.3">
      <c r="A71" s="31" t="str">
        <f>IF(الموظفون!$A69="","",الموظفون!$A69&amp;"")</f>
        <v/>
      </c>
      <c r="B71" s="32" t="str">
        <f>IF(الموظفون!$A69="","",الموظفون!$B69&amp;"")</f>
        <v/>
      </c>
      <c r="C71" s="31" t="str">
        <f>IF(الموظفون!$A69="","",الموظفون!$C69&amp;"")</f>
        <v/>
      </c>
      <c r="D71" s="31" t="str">
        <f>IF(الموظفون!$A69="","",الموظفون!$D69&amp;"")</f>
        <v/>
      </c>
      <c r="E71" s="35" t="str">
        <f t="shared" si="4"/>
        <v/>
      </c>
      <c r="F71" s="35" t="str">
        <f t="shared" si="5"/>
        <v/>
      </c>
      <c r="G71" s="59" t="str">
        <f t="shared" si="6"/>
        <v/>
      </c>
      <c r="H71" s="60" t="str">
        <f ca="1">IF(OR($A71="",H$6=""),"",IF($AB71="غادر","–",IF(_calc!E71=0,"–",IF(_calc!AA71=0,IF(_calc!CO71&gt;0,"غير مجتازة",IF(AND(_calc!FC71&gt;0,TODAY()&gt;_calc!FC71),"متأخرة","مخططة")),IF(_calc!AW71=0,"منتهية",IF(_calc!BS71=0,"قاربت الانتهاء","مكتملة"))))))</f>
        <v/>
      </c>
      <c r="I71" s="60" t="str">
        <f ca="1">IF(OR($A71="",I$6=""),"",IF($AB71="غادر","–",IF(_calc!F71=0,"–",IF(_calc!AB71=0,IF(_calc!CP71&gt;0,"غير مجتازة",IF(AND(_calc!FD71&gt;0,TODAY()&gt;_calc!FD71),"متأخرة","مخططة")),IF(_calc!AX71=0,"منتهية",IF(_calc!BT71=0,"قاربت الانتهاء","مكتملة"))))))</f>
        <v/>
      </c>
      <c r="J71" s="60" t="str">
        <f ca="1">IF(OR($A71="",J$6=""),"",IF($AB71="غادر","–",IF(_calc!G71=0,"–",IF(_calc!AC71=0,IF(_calc!CQ71&gt;0,"غير مجتازة",IF(AND(_calc!FE71&gt;0,TODAY()&gt;_calc!FE71),"متأخرة","مخططة")),IF(_calc!AY71=0,"منتهية",IF(_calc!BU71=0,"قاربت الانتهاء","مكتملة"))))))</f>
        <v/>
      </c>
      <c r="K71" s="60" t="str">
        <f ca="1">IF(OR($A71="",K$6=""),"",IF($AB71="غادر","–",IF(_calc!H71=0,"–",IF(_calc!AD71=0,IF(_calc!CR71&gt;0,"غير مجتازة",IF(AND(_calc!FF71&gt;0,TODAY()&gt;_calc!FF71),"متأخرة","مخططة")),IF(_calc!AZ71=0,"منتهية",IF(_calc!BV71=0,"قاربت الانتهاء","مكتملة"))))))</f>
        <v/>
      </c>
      <c r="L71" s="60" t="str">
        <f ca="1">IF(OR($A71="",L$6=""),"",IF($AB71="غادر","–",IF(_calc!I71=0,"–",IF(_calc!AE71=0,IF(_calc!CS71&gt;0,"غير مجتازة",IF(AND(_calc!FG71&gt;0,TODAY()&gt;_calc!FG71),"متأخرة","مخططة")),IF(_calc!BA71=0,"منتهية",IF(_calc!BW71=0,"قاربت الانتهاء","مكتملة"))))))</f>
        <v/>
      </c>
      <c r="M71" s="60" t="str">
        <f ca="1">IF(OR($A71="",M$6=""),"",IF($AB71="غادر","–",IF(_calc!J71=0,"–",IF(_calc!AF71=0,IF(_calc!CT71&gt;0,"غير مجتازة",IF(AND(_calc!FH71&gt;0,TODAY()&gt;_calc!FH71),"متأخرة","مخططة")),IF(_calc!BB71=0,"منتهية",IF(_calc!BX71=0,"قاربت الانتهاء","مكتملة"))))))</f>
        <v/>
      </c>
      <c r="N71" s="60" t="str">
        <f ca="1">IF(OR($A71="",N$6=""),"",IF($AB71="غادر","–",IF(_calc!K71=0,"–",IF(_calc!AG71=0,IF(_calc!CU71&gt;0,"غير مجتازة",IF(AND(_calc!FI71&gt;0,TODAY()&gt;_calc!FI71),"متأخرة","مخططة")),IF(_calc!BC71=0,"منتهية",IF(_calc!BY71=0,"قاربت الانتهاء","مكتملة"))))))</f>
        <v/>
      </c>
      <c r="O71" s="60" t="str">
        <f ca="1">IF(OR($A71="",O$6=""),"",IF($AB71="غادر","–",IF(_calc!L71=0,"–",IF(_calc!AH71=0,IF(_calc!CV71&gt;0,"غير مجتازة",IF(AND(_calc!FJ71&gt;0,TODAY()&gt;_calc!FJ71),"متأخرة","مخططة")),IF(_calc!BD71=0,"منتهية",IF(_calc!BZ71=0,"قاربت الانتهاء","مكتملة"))))))</f>
        <v/>
      </c>
      <c r="P71" s="60" t="str">
        <f ca="1">IF(OR($A71="",P$6=""),"",IF($AB71="غادر","–",IF(_calc!M71=0,"–",IF(_calc!AI71=0,IF(_calc!CW71&gt;0,"غير مجتازة",IF(AND(_calc!FK71&gt;0,TODAY()&gt;_calc!FK71),"متأخرة","مخططة")),IF(_calc!BE71=0,"منتهية",IF(_calc!CA71=0,"قاربت الانتهاء","مكتملة"))))))</f>
        <v/>
      </c>
      <c r="Q71" s="60" t="str">
        <f ca="1">IF(OR($A71="",Q$6=""),"",IF($AB71="غادر","–",IF(_calc!N71=0,"–",IF(_calc!AJ71=0,IF(_calc!CX71&gt;0,"غير مجتازة",IF(AND(_calc!FL71&gt;0,TODAY()&gt;_calc!FL71),"متأخرة","مخططة")),IF(_calc!BF71=0,"منتهية",IF(_calc!CB71=0,"قاربت الانتهاء","مكتملة"))))))</f>
        <v/>
      </c>
      <c r="R71" s="60" t="str">
        <f ca="1">IF(OR($A71="",R$6=""),"",IF($AB71="غادر","–",IF(_calc!O71=0,"–",IF(_calc!AK71=0,IF(_calc!CY71&gt;0,"غير مجتازة",IF(AND(_calc!FM71&gt;0,TODAY()&gt;_calc!FM71),"متأخرة","مخططة")),IF(_calc!BG71=0,"منتهية",IF(_calc!CC71=0,"قاربت الانتهاء","مكتملة"))))))</f>
        <v/>
      </c>
      <c r="S71" s="60" t="str">
        <f ca="1">IF(OR($A71="",S$6=""),"",IF($AB71="غادر","–",IF(_calc!P71=0,"–",IF(_calc!AL71=0,IF(_calc!CZ71&gt;0,"غير مجتازة",IF(AND(_calc!FN71&gt;0,TODAY()&gt;_calc!FN71),"متأخرة","مخططة")),IF(_calc!BH71=0,"منتهية",IF(_calc!CD71=0,"قاربت الانتهاء","مكتملة"))))))</f>
        <v/>
      </c>
      <c r="T71" s="60" t="str">
        <f ca="1">IF(OR($A71="",T$6=""),"",IF($AB71="غادر","–",IF(_calc!Q71=0,"–",IF(_calc!AM71=0,IF(_calc!DA71&gt;0,"غير مجتازة",IF(AND(_calc!FO71&gt;0,TODAY()&gt;_calc!FO71),"متأخرة","مخططة")),IF(_calc!BI71=0,"منتهية",IF(_calc!CE71=0,"قاربت الانتهاء","مكتملة"))))))</f>
        <v/>
      </c>
      <c r="U71" s="60" t="str">
        <f ca="1">IF(OR($A71="",U$6=""),"",IF($AB71="غادر","–",IF(_calc!R71=0,"–",IF(_calc!AN71=0,IF(_calc!DB71&gt;0,"غير مجتازة",IF(AND(_calc!FP71&gt;0,TODAY()&gt;_calc!FP71),"متأخرة","مخططة")),IF(_calc!BJ71=0,"منتهية",IF(_calc!CF71=0,"قاربت الانتهاء","مكتملة"))))))</f>
        <v/>
      </c>
      <c r="V71" s="60" t="str">
        <f ca="1">IF(OR($A71="",V$6=""),"",IF($AB71="غادر","–",IF(_calc!S71=0,"–",IF(_calc!AO71=0,IF(_calc!DC71&gt;0,"غير مجتازة",IF(AND(_calc!FQ71&gt;0,TODAY()&gt;_calc!FQ71),"متأخرة","مخططة")),IF(_calc!BK71=0,"منتهية",IF(_calc!CG71=0,"قاربت الانتهاء","مكتملة"))))))</f>
        <v/>
      </c>
      <c r="W71" s="60" t="str">
        <f ca="1">IF(OR($A71="",W$6=""),"",IF($AB71="غادر","–",IF(_calc!T71=0,"–",IF(_calc!AP71=0,IF(_calc!DD71&gt;0,"غير مجتازة",IF(AND(_calc!FR71&gt;0,TODAY()&gt;_calc!FR71),"متأخرة","مخططة")),IF(_calc!BL71=0,"منتهية",IF(_calc!CH71=0,"قاربت الانتهاء","مكتملة"))))))</f>
        <v/>
      </c>
      <c r="X71" s="60" t="str">
        <f ca="1">IF(OR($A71="",X$6=""),"",IF($AB71="غادر","–",IF(_calc!U71=0,"–",IF(_calc!AQ71=0,IF(_calc!DE71&gt;0,"غير مجتازة",IF(AND(_calc!FS71&gt;0,TODAY()&gt;_calc!FS71),"متأخرة","مخططة")),IF(_calc!BM71=0,"منتهية",IF(_calc!CI71=0,"قاربت الانتهاء","مكتملة"))))))</f>
        <v/>
      </c>
      <c r="Y71" s="60" t="str">
        <f ca="1">IF(OR($A71="",Y$6=""),"",IF($AB71="غادر","–",IF(_calc!V71=0,"–",IF(_calc!AR71=0,IF(_calc!DF71&gt;0,"غير مجتازة",IF(AND(_calc!FT71&gt;0,TODAY()&gt;_calc!FT71),"متأخرة","مخططة")),IF(_calc!BN71=0,"منتهية",IF(_calc!CJ71=0,"قاربت الانتهاء","مكتملة"))))))</f>
        <v/>
      </c>
      <c r="Z71" s="60" t="str">
        <f ca="1">IF(OR($A71="",Z$6=""),"",IF($AB71="غادر","–",IF(_calc!W71=0,"–",IF(_calc!AS71=0,IF(_calc!DG71&gt;0,"غير مجتازة",IF(AND(_calc!FU71&gt;0,TODAY()&gt;_calc!FU71),"متأخرة","مخططة")),IF(_calc!BO71=0,"منتهية",IF(_calc!CK71=0,"قاربت الانتهاء","مكتملة"))))))</f>
        <v/>
      </c>
      <c r="AA71" s="60" t="str">
        <f ca="1">IF(OR($A71="",AA$6=""),"",IF($AB71="غادر","–",IF(_calc!X71=0,"–",IF(_calc!AT71=0,IF(_calc!DH71&gt;0,"غير مجتازة",IF(AND(_calc!FV71&gt;0,TODAY()&gt;_calc!FV71),"متأخرة","مخططة")),IF(_calc!BP71=0,"منتهية",IF(_calc!CL71=0,"قاربت الانتهاء","مكتملة"))))))</f>
        <v/>
      </c>
      <c r="AB71" t="str">
        <f>IF(الموظفون!$A69="","",الموظفون!$G69&amp;"")</f>
        <v/>
      </c>
    </row>
    <row r="72" spans="1:28" ht="18" customHeight="1" x14ac:dyDescent="0.3">
      <c r="A72" s="31" t="str">
        <f>IF(الموظفون!$A70="","",الموظفون!$A70&amp;"")</f>
        <v/>
      </c>
      <c r="B72" s="32" t="str">
        <f>IF(الموظفون!$A70="","",الموظفون!$B70&amp;"")</f>
        <v/>
      </c>
      <c r="C72" s="31" t="str">
        <f>IF(الموظفون!$A70="","",الموظفون!$C70&amp;"")</f>
        <v/>
      </c>
      <c r="D72" s="31" t="str">
        <f>IF(الموظفون!$A70="","",الموظفون!$D70&amp;"")</f>
        <v/>
      </c>
      <c r="E72" s="35" t="str">
        <f t="shared" ref="E72:E107" si="7">IF($A72="","",COUNTIF(H72:AA72,"?*")-COUNTIF(H72:AA72,"–"))</f>
        <v/>
      </c>
      <c r="F72" s="35" t="str">
        <f t="shared" ref="F72:F107" si="8">IF($A72="","",COUNTIF(H72:AA72,"مكتملة")+COUNTIF(H72:AA72,"قاربت الانتهاء"))</f>
        <v/>
      </c>
      <c r="G72" s="59" t="str">
        <f t="shared" ref="G72:G103" si="9">IF(OR($A72="",N(E72)=0),"",F72/E72)</f>
        <v/>
      </c>
      <c r="H72" s="60" t="str">
        <f ca="1">IF(OR($A72="",H$6=""),"",IF($AB72="غادر","–",IF(_calc!E72=0,"–",IF(_calc!AA72=0,IF(_calc!CO72&gt;0,"غير مجتازة",IF(AND(_calc!FC72&gt;0,TODAY()&gt;_calc!FC72),"متأخرة","مخططة")),IF(_calc!AW72=0,"منتهية",IF(_calc!BS72=0,"قاربت الانتهاء","مكتملة"))))))</f>
        <v/>
      </c>
      <c r="I72" s="60" t="str">
        <f ca="1">IF(OR($A72="",I$6=""),"",IF($AB72="غادر","–",IF(_calc!F72=0,"–",IF(_calc!AB72=0,IF(_calc!CP72&gt;0,"غير مجتازة",IF(AND(_calc!FD72&gt;0,TODAY()&gt;_calc!FD72),"متأخرة","مخططة")),IF(_calc!AX72=0,"منتهية",IF(_calc!BT72=0,"قاربت الانتهاء","مكتملة"))))))</f>
        <v/>
      </c>
      <c r="J72" s="60" t="str">
        <f ca="1">IF(OR($A72="",J$6=""),"",IF($AB72="غادر","–",IF(_calc!G72=0,"–",IF(_calc!AC72=0,IF(_calc!CQ72&gt;0,"غير مجتازة",IF(AND(_calc!FE72&gt;0,TODAY()&gt;_calc!FE72),"متأخرة","مخططة")),IF(_calc!AY72=0,"منتهية",IF(_calc!BU72=0,"قاربت الانتهاء","مكتملة"))))))</f>
        <v/>
      </c>
      <c r="K72" s="60" t="str">
        <f ca="1">IF(OR($A72="",K$6=""),"",IF($AB72="غادر","–",IF(_calc!H72=0,"–",IF(_calc!AD72=0,IF(_calc!CR72&gt;0,"غير مجتازة",IF(AND(_calc!FF72&gt;0,TODAY()&gt;_calc!FF72),"متأخرة","مخططة")),IF(_calc!AZ72=0,"منتهية",IF(_calc!BV72=0,"قاربت الانتهاء","مكتملة"))))))</f>
        <v/>
      </c>
      <c r="L72" s="60" t="str">
        <f ca="1">IF(OR($A72="",L$6=""),"",IF($AB72="غادر","–",IF(_calc!I72=0,"–",IF(_calc!AE72=0,IF(_calc!CS72&gt;0,"غير مجتازة",IF(AND(_calc!FG72&gt;0,TODAY()&gt;_calc!FG72),"متأخرة","مخططة")),IF(_calc!BA72=0,"منتهية",IF(_calc!BW72=0,"قاربت الانتهاء","مكتملة"))))))</f>
        <v/>
      </c>
      <c r="M72" s="60" t="str">
        <f ca="1">IF(OR($A72="",M$6=""),"",IF($AB72="غادر","–",IF(_calc!J72=0,"–",IF(_calc!AF72=0,IF(_calc!CT72&gt;0,"غير مجتازة",IF(AND(_calc!FH72&gt;0,TODAY()&gt;_calc!FH72),"متأخرة","مخططة")),IF(_calc!BB72=0,"منتهية",IF(_calc!BX72=0,"قاربت الانتهاء","مكتملة"))))))</f>
        <v/>
      </c>
      <c r="N72" s="60" t="str">
        <f ca="1">IF(OR($A72="",N$6=""),"",IF($AB72="غادر","–",IF(_calc!K72=0,"–",IF(_calc!AG72=0,IF(_calc!CU72&gt;0,"غير مجتازة",IF(AND(_calc!FI72&gt;0,TODAY()&gt;_calc!FI72),"متأخرة","مخططة")),IF(_calc!BC72=0,"منتهية",IF(_calc!BY72=0,"قاربت الانتهاء","مكتملة"))))))</f>
        <v/>
      </c>
      <c r="O72" s="60" t="str">
        <f ca="1">IF(OR($A72="",O$6=""),"",IF($AB72="غادر","–",IF(_calc!L72=0,"–",IF(_calc!AH72=0,IF(_calc!CV72&gt;0,"غير مجتازة",IF(AND(_calc!FJ72&gt;0,TODAY()&gt;_calc!FJ72),"متأخرة","مخططة")),IF(_calc!BD72=0,"منتهية",IF(_calc!BZ72=0,"قاربت الانتهاء","مكتملة"))))))</f>
        <v/>
      </c>
      <c r="P72" s="60" t="str">
        <f ca="1">IF(OR($A72="",P$6=""),"",IF($AB72="غادر","–",IF(_calc!M72=0,"–",IF(_calc!AI72=0,IF(_calc!CW72&gt;0,"غير مجتازة",IF(AND(_calc!FK72&gt;0,TODAY()&gt;_calc!FK72),"متأخرة","مخططة")),IF(_calc!BE72=0,"منتهية",IF(_calc!CA72=0,"قاربت الانتهاء","مكتملة"))))))</f>
        <v/>
      </c>
      <c r="Q72" s="60" t="str">
        <f ca="1">IF(OR($A72="",Q$6=""),"",IF($AB72="غادر","–",IF(_calc!N72=0,"–",IF(_calc!AJ72=0,IF(_calc!CX72&gt;0,"غير مجتازة",IF(AND(_calc!FL72&gt;0,TODAY()&gt;_calc!FL72),"متأخرة","مخططة")),IF(_calc!BF72=0,"منتهية",IF(_calc!CB72=0,"قاربت الانتهاء","مكتملة"))))))</f>
        <v/>
      </c>
      <c r="R72" s="60" t="str">
        <f ca="1">IF(OR($A72="",R$6=""),"",IF($AB72="غادر","–",IF(_calc!O72=0,"–",IF(_calc!AK72=0,IF(_calc!CY72&gt;0,"غير مجتازة",IF(AND(_calc!FM72&gt;0,TODAY()&gt;_calc!FM72),"متأخرة","مخططة")),IF(_calc!BG72=0,"منتهية",IF(_calc!CC72=0,"قاربت الانتهاء","مكتملة"))))))</f>
        <v/>
      </c>
      <c r="S72" s="60" t="str">
        <f ca="1">IF(OR($A72="",S$6=""),"",IF($AB72="غادر","–",IF(_calc!P72=0,"–",IF(_calc!AL72=0,IF(_calc!CZ72&gt;0,"غير مجتازة",IF(AND(_calc!FN72&gt;0,TODAY()&gt;_calc!FN72),"متأخرة","مخططة")),IF(_calc!BH72=0,"منتهية",IF(_calc!CD72=0,"قاربت الانتهاء","مكتملة"))))))</f>
        <v/>
      </c>
      <c r="T72" s="60" t="str">
        <f ca="1">IF(OR($A72="",T$6=""),"",IF($AB72="غادر","–",IF(_calc!Q72=0,"–",IF(_calc!AM72=0,IF(_calc!DA72&gt;0,"غير مجتازة",IF(AND(_calc!FO72&gt;0,TODAY()&gt;_calc!FO72),"متأخرة","مخططة")),IF(_calc!BI72=0,"منتهية",IF(_calc!CE72=0,"قاربت الانتهاء","مكتملة"))))))</f>
        <v/>
      </c>
      <c r="U72" s="60" t="str">
        <f ca="1">IF(OR($A72="",U$6=""),"",IF($AB72="غادر","–",IF(_calc!R72=0,"–",IF(_calc!AN72=0,IF(_calc!DB72&gt;0,"غير مجتازة",IF(AND(_calc!FP72&gt;0,TODAY()&gt;_calc!FP72),"متأخرة","مخططة")),IF(_calc!BJ72=0,"منتهية",IF(_calc!CF72=0,"قاربت الانتهاء","مكتملة"))))))</f>
        <v/>
      </c>
      <c r="V72" s="60" t="str">
        <f ca="1">IF(OR($A72="",V$6=""),"",IF($AB72="غادر","–",IF(_calc!S72=0,"–",IF(_calc!AO72=0,IF(_calc!DC72&gt;0,"غير مجتازة",IF(AND(_calc!FQ72&gt;0,TODAY()&gt;_calc!FQ72),"متأخرة","مخططة")),IF(_calc!BK72=0,"منتهية",IF(_calc!CG72=0,"قاربت الانتهاء","مكتملة"))))))</f>
        <v/>
      </c>
      <c r="W72" s="60" t="str">
        <f ca="1">IF(OR($A72="",W$6=""),"",IF($AB72="غادر","–",IF(_calc!T72=0,"–",IF(_calc!AP72=0,IF(_calc!DD72&gt;0,"غير مجتازة",IF(AND(_calc!FR72&gt;0,TODAY()&gt;_calc!FR72),"متأخرة","مخططة")),IF(_calc!BL72=0,"منتهية",IF(_calc!CH72=0,"قاربت الانتهاء","مكتملة"))))))</f>
        <v/>
      </c>
      <c r="X72" s="60" t="str">
        <f ca="1">IF(OR($A72="",X$6=""),"",IF($AB72="غادر","–",IF(_calc!U72=0,"–",IF(_calc!AQ72=0,IF(_calc!DE72&gt;0,"غير مجتازة",IF(AND(_calc!FS72&gt;0,TODAY()&gt;_calc!FS72),"متأخرة","مخططة")),IF(_calc!BM72=0,"منتهية",IF(_calc!CI72=0,"قاربت الانتهاء","مكتملة"))))))</f>
        <v/>
      </c>
      <c r="Y72" s="60" t="str">
        <f ca="1">IF(OR($A72="",Y$6=""),"",IF($AB72="غادر","–",IF(_calc!V72=0,"–",IF(_calc!AR72=0,IF(_calc!DF72&gt;0,"غير مجتازة",IF(AND(_calc!FT72&gt;0,TODAY()&gt;_calc!FT72),"متأخرة","مخططة")),IF(_calc!BN72=0,"منتهية",IF(_calc!CJ72=0,"قاربت الانتهاء","مكتملة"))))))</f>
        <v/>
      </c>
      <c r="Z72" s="60" t="str">
        <f ca="1">IF(OR($A72="",Z$6=""),"",IF($AB72="غادر","–",IF(_calc!W72=0,"–",IF(_calc!AS72=0,IF(_calc!DG72&gt;0,"غير مجتازة",IF(AND(_calc!FU72&gt;0,TODAY()&gt;_calc!FU72),"متأخرة","مخططة")),IF(_calc!BO72=0,"منتهية",IF(_calc!CK72=0,"قاربت الانتهاء","مكتملة"))))))</f>
        <v/>
      </c>
      <c r="AA72" s="60" t="str">
        <f ca="1">IF(OR($A72="",AA$6=""),"",IF($AB72="غادر","–",IF(_calc!X72=0,"–",IF(_calc!AT72=0,IF(_calc!DH72&gt;0,"غير مجتازة",IF(AND(_calc!FV72&gt;0,TODAY()&gt;_calc!FV72),"متأخرة","مخططة")),IF(_calc!BP72=0,"منتهية",IF(_calc!CL72=0,"قاربت الانتهاء","مكتملة"))))))</f>
        <v/>
      </c>
      <c r="AB72" t="str">
        <f>IF(الموظفون!$A70="","",الموظفون!$G70&amp;"")</f>
        <v/>
      </c>
    </row>
    <row r="73" spans="1:28" ht="18" customHeight="1" x14ac:dyDescent="0.3">
      <c r="A73" s="31" t="str">
        <f>IF(الموظفون!$A71="","",الموظفون!$A71&amp;"")</f>
        <v/>
      </c>
      <c r="B73" s="32" t="str">
        <f>IF(الموظفون!$A71="","",الموظفون!$B71&amp;"")</f>
        <v/>
      </c>
      <c r="C73" s="31" t="str">
        <f>IF(الموظفون!$A71="","",الموظفون!$C71&amp;"")</f>
        <v/>
      </c>
      <c r="D73" s="31" t="str">
        <f>IF(الموظفون!$A71="","",الموظفون!$D71&amp;"")</f>
        <v/>
      </c>
      <c r="E73" s="35" t="str">
        <f t="shared" si="7"/>
        <v/>
      </c>
      <c r="F73" s="35" t="str">
        <f t="shared" si="8"/>
        <v/>
      </c>
      <c r="G73" s="59" t="str">
        <f t="shared" si="9"/>
        <v/>
      </c>
      <c r="H73" s="60" t="str">
        <f ca="1">IF(OR($A73="",H$6=""),"",IF($AB73="غادر","–",IF(_calc!E73=0,"–",IF(_calc!AA73=0,IF(_calc!CO73&gt;0,"غير مجتازة",IF(AND(_calc!FC73&gt;0,TODAY()&gt;_calc!FC73),"متأخرة","مخططة")),IF(_calc!AW73=0,"منتهية",IF(_calc!BS73=0,"قاربت الانتهاء","مكتملة"))))))</f>
        <v/>
      </c>
      <c r="I73" s="60" t="str">
        <f ca="1">IF(OR($A73="",I$6=""),"",IF($AB73="غادر","–",IF(_calc!F73=0,"–",IF(_calc!AB73=0,IF(_calc!CP73&gt;0,"غير مجتازة",IF(AND(_calc!FD73&gt;0,TODAY()&gt;_calc!FD73),"متأخرة","مخططة")),IF(_calc!AX73=0,"منتهية",IF(_calc!BT73=0,"قاربت الانتهاء","مكتملة"))))))</f>
        <v/>
      </c>
      <c r="J73" s="60" t="str">
        <f ca="1">IF(OR($A73="",J$6=""),"",IF($AB73="غادر","–",IF(_calc!G73=0,"–",IF(_calc!AC73=0,IF(_calc!CQ73&gt;0,"غير مجتازة",IF(AND(_calc!FE73&gt;0,TODAY()&gt;_calc!FE73),"متأخرة","مخططة")),IF(_calc!AY73=0,"منتهية",IF(_calc!BU73=0,"قاربت الانتهاء","مكتملة"))))))</f>
        <v/>
      </c>
      <c r="K73" s="60" t="str">
        <f ca="1">IF(OR($A73="",K$6=""),"",IF($AB73="غادر","–",IF(_calc!H73=0,"–",IF(_calc!AD73=0,IF(_calc!CR73&gt;0,"غير مجتازة",IF(AND(_calc!FF73&gt;0,TODAY()&gt;_calc!FF73),"متأخرة","مخططة")),IF(_calc!AZ73=0,"منتهية",IF(_calc!BV73=0,"قاربت الانتهاء","مكتملة"))))))</f>
        <v/>
      </c>
      <c r="L73" s="60" t="str">
        <f ca="1">IF(OR($A73="",L$6=""),"",IF($AB73="غادر","–",IF(_calc!I73=0,"–",IF(_calc!AE73=0,IF(_calc!CS73&gt;0,"غير مجتازة",IF(AND(_calc!FG73&gt;0,TODAY()&gt;_calc!FG73),"متأخرة","مخططة")),IF(_calc!BA73=0,"منتهية",IF(_calc!BW73=0,"قاربت الانتهاء","مكتملة"))))))</f>
        <v/>
      </c>
      <c r="M73" s="60" t="str">
        <f ca="1">IF(OR($A73="",M$6=""),"",IF($AB73="غادر","–",IF(_calc!J73=0,"–",IF(_calc!AF73=0,IF(_calc!CT73&gt;0,"غير مجتازة",IF(AND(_calc!FH73&gt;0,TODAY()&gt;_calc!FH73),"متأخرة","مخططة")),IF(_calc!BB73=0,"منتهية",IF(_calc!BX73=0,"قاربت الانتهاء","مكتملة"))))))</f>
        <v/>
      </c>
      <c r="N73" s="60" t="str">
        <f ca="1">IF(OR($A73="",N$6=""),"",IF($AB73="غادر","–",IF(_calc!K73=0,"–",IF(_calc!AG73=0,IF(_calc!CU73&gt;0,"غير مجتازة",IF(AND(_calc!FI73&gt;0,TODAY()&gt;_calc!FI73),"متأخرة","مخططة")),IF(_calc!BC73=0,"منتهية",IF(_calc!BY73=0,"قاربت الانتهاء","مكتملة"))))))</f>
        <v/>
      </c>
      <c r="O73" s="60" t="str">
        <f ca="1">IF(OR($A73="",O$6=""),"",IF($AB73="غادر","–",IF(_calc!L73=0,"–",IF(_calc!AH73=0,IF(_calc!CV73&gt;0,"غير مجتازة",IF(AND(_calc!FJ73&gt;0,TODAY()&gt;_calc!FJ73),"متأخرة","مخططة")),IF(_calc!BD73=0,"منتهية",IF(_calc!BZ73=0,"قاربت الانتهاء","مكتملة"))))))</f>
        <v/>
      </c>
      <c r="P73" s="60" t="str">
        <f ca="1">IF(OR($A73="",P$6=""),"",IF($AB73="غادر","–",IF(_calc!M73=0,"–",IF(_calc!AI73=0,IF(_calc!CW73&gt;0,"غير مجتازة",IF(AND(_calc!FK73&gt;0,TODAY()&gt;_calc!FK73),"متأخرة","مخططة")),IF(_calc!BE73=0,"منتهية",IF(_calc!CA73=0,"قاربت الانتهاء","مكتملة"))))))</f>
        <v/>
      </c>
      <c r="Q73" s="60" t="str">
        <f ca="1">IF(OR($A73="",Q$6=""),"",IF($AB73="غادر","–",IF(_calc!N73=0,"–",IF(_calc!AJ73=0,IF(_calc!CX73&gt;0,"غير مجتازة",IF(AND(_calc!FL73&gt;0,TODAY()&gt;_calc!FL73),"متأخرة","مخططة")),IF(_calc!BF73=0,"منتهية",IF(_calc!CB73=0,"قاربت الانتهاء","مكتملة"))))))</f>
        <v/>
      </c>
      <c r="R73" s="60" t="str">
        <f ca="1">IF(OR($A73="",R$6=""),"",IF($AB73="غادر","–",IF(_calc!O73=0,"–",IF(_calc!AK73=0,IF(_calc!CY73&gt;0,"غير مجتازة",IF(AND(_calc!FM73&gt;0,TODAY()&gt;_calc!FM73),"متأخرة","مخططة")),IF(_calc!BG73=0,"منتهية",IF(_calc!CC73=0,"قاربت الانتهاء","مكتملة"))))))</f>
        <v/>
      </c>
      <c r="S73" s="60" t="str">
        <f ca="1">IF(OR($A73="",S$6=""),"",IF($AB73="غادر","–",IF(_calc!P73=0,"–",IF(_calc!AL73=0,IF(_calc!CZ73&gt;0,"غير مجتازة",IF(AND(_calc!FN73&gt;0,TODAY()&gt;_calc!FN73),"متأخرة","مخططة")),IF(_calc!BH73=0,"منتهية",IF(_calc!CD73=0,"قاربت الانتهاء","مكتملة"))))))</f>
        <v/>
      </c>
      <c r="T73" s="60" t="str">
        <f ca="1">IF(OR($A73="",T$6=""),"",IF($AB73="غادر","–",IF(_calc!Q73=0,"–",IF(_calc!AM73=0,IF(_calc!DA73&gt;0,"غير مجتازة",IF(AND(_calc!FO73&gt;0,TODAY()&gt;_calc!FO73),"متأخرة","مخططة")),IF(_calc!BI73=0,"منتهية",IF(_calc!CE73=0,"قاربت الانتهاء","مكتملة"))))))</f>
        <v/>
      </c>
      <c r="U73" s="60" t="str">
        <f ca="1">IF(OR($A73="",U$6=""),"",IF($AB73="غادر","–",IF(_calc!R73=0,"–",IF(_calc!AN73=0,IF(_calc!DB73&gt;0,"غير مجتازة",IF(AND(_calc!FP73&gt;0,TODAY()&gt;_calc!FP73),"متأخرة","مخططة")),IF(_calc!BJ73=0,"منتهية",IF(_calc!CF73=0,"قاربت الانتهاء","مكتملة"))))))</f>
        <v/>
      </c>
      <c r="V73" s="60" t="str">
        <f ca="1">IF(OR($A73="",V$6=""),"",IF($AB73="غادر","–",IF(_calc!S73=0,"–",IF(_calc!AO73=0,IF(_calc!DC73&gt;0,"غير مجتازة",IF(AND(_calc!FQ73&gt;0,TODAY()&gt;_calc!FQ73),"متأخرة","مخططة")),IF(_calc!BK73=0,"منتهية",IF(_calc!CG73=0,"قاربت الانتهاء","مكتملة"))))))</f>
        <v/>
      </c>
      <c r="W73" s="60" t="str">
        <f ca="1">IF(OR($A73="",W$6=""),"",IF($AB73="غادر","–",IF(_calc!T73=0,"–",IF(_calc!AP73=0,IF(_calc!DD73&gt;0,"غير مجتازة",IF(AND(_calc!FR73&gt;0,TODAY()&gt;_calc!FR73),"متأخرة","مخططة")),IF(_calc!BL73=0,"منتهية",IF(_calc!CH73=0,"قاربت الانتهاء","مكتملة"))))))</f>
        <v/>
      </c>
      <c r="X73" s="60" t="str">
        <f ca="1">IF(OR($A73="",X$6=""),"",IF($AB73="غادر","–",IF(_calc!U73=0,"–",IF(_calc!AQ73=0,IF(_calc!DE73&gt;0,"غير مجتازة",IF(AND(_calc!FS73&gt;0,TODAY()&gt;_calc!FS73),"متأخرة","مخططة")),IF(_calc!BM73=0,"منتهية",IF(_calc!CI73=0,"قاربت الانتهاء","مكتملة"))))))</f>
        <v/>
      </c>
      <c r="Y73" s="60" t="str">
        <f ca="1">IF(OR($A73="",Y$6=""),"",IF($AB73="غادر","–",IF(_calc!V73=0,"–",IF(_calc!AR73=0,IF(_calc!DF73&gt;0,"غير مجتازة",IF(AND(_calc!FT73&gt;0,TODAY()&gt;_calc!FT73),"متأخرة","مخططة")),IF(_calc!BN73=0,"منتهية",IF(_calc!CJ73=0,"قاربت الانتهاء","مكتملة"))))))</f>
        <v/>
      </c>
      <c r="Z73" s="60" t="str">
        <f ca="1">IF(OR($A73="",Z$6=""),"",IF($AB73="غادر","–",IF(_calc!W73=0,"–",IF(_calc!AS73=0,IF(_calc!DG73&gt;0,"غير مجتازة",IF(AND(_calc!FU73&gt;0,TODAY()&gt;_calc!FU73),"متأخرة","مخططة")),IF(_calc!BO73=0,"منتهية",IF(_calc!CK73=0,"قاربت الانتهاء","مكتملة"))))))</f>
        <v/>
      </c>
      <c r="AA73" s="60" t="str">
        <f ca="1">IF(OR($A73="",AA$6=""),"",IF($AB73="غادر","–",IF(_calc!X73=0,"–",IF(_calc!AT73=0,IF(_calc!DH73&gt;0,"غير مجتازة",IF(AND(_calc!FV73&gt;0,TODAY()&gt;_calc!FV73),"متأخرة","مخططة")),IF(_calc!BP73=0,"منتهية",IF(_calc!CL73=0,"قاربت الانتهاء","مكتملة"))))))</f>
        <v/>
      </c>
      <c r="AB73" t="str">
        <f>IF(الموظفون!$A71="","",الموظفون!$G71&amp;"")</f>
        <v/>
      </c>
    </row>
    <row r="74" spans="1:28" ht="18" customHeight="1" x14ac:dyDescent="0.3">
      <c r="A74" s="31" t="str">
        <f>IF(الموظفون!$A72="","",الموظفون!$A72&amp;"")</f>
        <v/>
      </c>
      <c r="B74" s="32" t="str">
        <f>IF(الموظفون!$A72="","",الموظفون!$B72&amp;"")</f>
        <v/>
      </c>
      <c r="C74" s="31" t="str">
        <f>IF(الموظفون!$A72="","",الموظفون!$C72&amp;"")</f>
        <v/>
      </c>
      <c r="D74" s="31" t="str">
        <f>IF(الموظفون!$A72="","",الموظفون!$D72&amp;"")</f>
        <v/>
      </c>
      <c r="E74" s="35" t="str">
        <f t="shared" si="7"/>
        <v/>
      </c>
      <c r="F74" s="35" t="str">
        <f t="shared" si="8"/>
        <v/>
      </c>
      <c r="G74" s="59" t="str">
        <f t="shared" si="9"/>
        <v/>
      </c>
      <c r="H74" s="60" t="str">
        <f ca="1">IF(OR($A74="",H$6=""),"",IF($AB74="غادر","–",IF(_calc!E74=0,"–",IF(_calc!AA74=0,IF(_calc!CO74&gt;0,"غير مجتازة",IF(AND(_calc!FC74&gt;0,TODAY()&gt;_calc!FC74),"متأخرة","مخططة")),IF(_calc!AW74=0,"منتهية",IF(_calc!BS74=0,"قاربت الانتهاء","مكتملة"))))))</f>
        <v/>
      </c>
      <c r="I74" s="60" t="str">
        <f ca="1">IF(OR($A74="",I$6=""),"",IF($AB74="غادر","–",IF(_calc!F74=0,"–",IF(_calc!AB74=0,IF(_calc!CP74&gt;0,"غير مجتازة",IF(AND(_calc!FD74&gt;0,TODAY()&gt;_calc!FD74),"متأخرة","مخططة")),IF(_calc!AX74=0,"منتهية",IF(_calc!BT74=0,"قاربت الانتهاء","مكتملة"))))))</f>
        <v/>
      </c>
      <c r="J74" s="60" t="str">
        <f ca="1">IF(OR($A74="",J$6=""),"",IF($AB74="غادر","–",IF(_calc!G74=0,"–",IF(_calc!AC74=0,IF(_calc!CQ74&gt;0,"غير مجتازة",IF(AND(_calc!FE74&gt;0,TODAY()&gt;_calc!FE74),"متأخرة","مخططة")),IF(_calc!AY74=0,"منتهية",IF(_calc!BU74=0,"قاربت الانتهاء","مكتملة"))))))</f>
        <v/>
      </c>
      <c r="K74" s="60" t="str">
        <f ca="1">IF(OR($A74="",K$6=""),"",IF($AB74="غادر","–",IF(_calc!H74=0,"–",IF(_calc!AD74=0,IF(_calc!CR74&gt;0,"غير مجتازة",IF(AND(_calc!FF74&gt;0,TODAY()&gt;_calc!FF74),"متأخرة","مخططة")),IF(_calc!AZ74=0,"منتهية",IF(_calc!BV74=0,"قاربت الانتهاء","مكتملة"))))))</f>
        <v/>
      </c>
      <c r="L74" s="60" t="str">
        <f ca="1">IF(OR($A74="",L$6=""),"",IF($AB74="غادر","–",IF(_calc!I74=0,"–",IF(_calc!AE74=0,IF(_calc!CS74&gt;0,"غير مجتازة",IF(AND(_calc!FG74&gt;0,TODAY()&gt;_calc!FG74),"متأخرة","مخططة")),IF(_calc!BA74=0,"منتهية",IF(_calc!BW74=0,"قاربت الانتهاء","مكتملة"))))))</f>
        <v/>
      </c>
      <c r="M74" s="60" t="str">
        <f ca="1">IF(OR($A74="",M$6=""),"",IF($AB74="غادر","–",IF(_calc!J74=0,"–",IF(_calc!AF74=0,IF(_calc!CT74&gt;0,"غير مجتازة",IF(AND(_calc!FH74&gt;0,TODAY()&gt;_calc!FH74),"متأخرة","مخططة")),IF(_calc!BB74=0,"منتهية",IF(_calc!BX74=0,"قاربت الانتهاء","مكتملة"))))))</f>
        <v/>
      </c>
      <c r="N74" s="60" t="str">
        <f ca="1">IF(OR($A74="",N$6=""),"",IF($AB74="غادر","–",IF(_calc!K74=0,"–",IF(_calc!AG74=0,IF(_calc!CU74&gt;0,"غير مجتازة",IF(AND(_calc!FI74&gt;0,TODAY()&gt;_calc!FI74),"متأخرة","مخططة")),IF(_calc!BC74=0,"منتهية",IF(_calc!BY74=0,"قاربت الانتهاء","مكتملة"))))))</f>
        <v/>
      </c>
      <c r="O74" s="60" t="str">
        <f ca="1">IF(OR($A74="",O$6=""),"",IF($AB74="غادر","–",IF(_calc!L74=0,"–",IF(_calc!AH74=0,IF(_calc!CV74&gt;0,"غير مجتازة",IF(AND(_calc!FJ74&gt;0,TODAY()&gt;_calc!FJ74),"متأخرة","مخططة")),IF(_calc!BD74=0,"منتهية",IF(_calc!BZ74=0,"قاربت الانتهاء","مكتملة"))))))</f>
        <v/>
      </c>
      <c r="P74" s="60" t="str">
        <f ca="1">IF(OR($A74="",P$6=""),"",IF($AB74="غادر","–",IF(_calc!M74=0,"–",IF(_calc!AI74=0,IF(_calc!CW74&gt;0,"غير مجتازة",IF(AND(_calc!FK74&gt;0,TODAY()&gt;_calc!FK74),"متأخرة","مخططة")),IF(_calc!BE74=0,"منتهية",IF(_calc!CA74=0,"قاربت الانتهاء","مكتملة"))))))</f>
        <v/>
      </c>
      <c r="Q74" s="60" t="str">
        <f ca="1">IF(OR($A74="",Q$6=""),"",IF($AB74="غادر","–",IF(_calc!N74=0,"–",IF(_calc!AJ74=0,IF(_calc!CX74&gt;0,"غير مجتازة",IF(AND(_calc!FL74&gt;0,TODAY()&gt;_calc!FL74),"متأخرة","مخططة")),IF(_calc!BF74=0,"منتهية",IF(_calc!CB74=0,"قاربت الانتهاء","مكتملة"))))))</f>
        <v/>
      </c>
      <c r="R74" s="60" t="str">
        <f ca="1">IF(OR($A74="",R$6=""),"",IF($AB74="غادر","–",IF(_calc!O74=0,"–",IF(_calc!AK74=0,IF(_calc!CY74&gt;0,"غير مجتازة",IF(AND(_calc!FM74&gt;0,TODAY()&gt;_calc!FM74),"متأخرة","مخططة")),IF(_calc!BG74=0,"منتهية",IF(_calc!CC74=0,"قاربت الانتهاء","مكتملة"))))))</f>
        <v/>
      </c>
      <c r="S74" s="60" t="str">
        <f ca="1">IF(OR($A74="",S$6=""),"",IF($AB74="غادر","–",IF(_calc!P74=0,"–",IF(_calc!AL74=0,IF(_calc!CZ74&gt;0,"غير مجتازة",IF(AND(_calc!FN74&gt;0,TODAY()&gt;_calc!FN74),"متأخرة","مخططة")),IF(_calc!BH74=0,"منتهية",IF(_calc!CD74=0,"قاربت الانتهاء","مكتملة"))))))</f>
        <v/>
      </c>
      <c r="T74" s="60" t="str">
        <f ca="1">IF(OR($A74="",T$6=""),"",IF($AB74="غادر","–",IF(_calc!Q74=0,"–",IF(_calc!AM74=0,IF(_calc!DA74&gt;0,"غير مجتازة",IF(AND(_calc!FO74&gt;0,TODAY()&gt;_calc!FO74),"متأخرة","مخططة")),IF(_calc!BI74=0,"منتهية",IF(_calc!CE74=0,"قاربت الانتهاء","مكتملة"))))))</f>
        <v/>
      </c>
      <c r="U74" s="60" t="str">
        <f ca="1">IF(OR($A74="",U$6=""),"",IF($AB74="غادر","–",IF(_calc!R74=0,"–",IF(_calc!AN74=0,IF(_calc!DB74&gt;0,"غير مجتازة",IF(AND(_calc!FP74&gt;0,TODAY()&gt;_calc!FP74),"متأخرة","مخططة")),IF(_calc!BJ74=0,"منتهية",IF(_calc!CF74=0,"قاربت الانتهاء","مكتملة"))))))</f>
        <v/>
      </c>
      <c r="V74" s="60" t="str">
        <f ca="1">IF(OR($A74="",V$6=""),"",IF($AB74="غادر","–",IF(_calc!S74=0,"–",IF(_calc!AO74=0,IF(_calc!DC74&gt;0,"غير مجتازة",IF(AND(_calc!FQ74&gt;0,TODAY()&gt;_calc!FQ74),"متأخرة","مخططة")),IF(_calc!BK74=0,"منتهية",IF(_calc!CG74=0,"قاربت الانتهاء","مكتملة"))))))</f>
        <v/>
      </c>
      <c r="W74" s="60" t="str">
        <f ca="1">IF(OR($A74="",W$6=""),"",IF($AB74="غادر","–",IF(_calc!T74=0,"–",IF(_calc!AP74=0,IF(_calc!DD74&gt;0,"غير مجتازة",IF(AND(_calc!FR74&gt;0,TODAY()&gt;_calc!FR74),"متأخرة","مخططة")),IF(_calc!BL74=0,"منتهية",IF(_calc!CH74=0,"قاربت الانتهاء","مكتملة"))))))</f>
        <v/>
      </c>
      <c r="X74" s="60" t="str">
        <f ca="1">IF(OR($A74="",X$6=""),"",IF($AB74="غادر","–",IF(_calc!U74=0,"–",IF(_calc!AQ74=0,IF(_calc!DE74&gt;0,"غير مجتازة",IF(AND(_calc!FS74&gt;0,TODAY()&gt;_calc!FS74),"متأخرة","مخططة")),IF(_calc!BM74=0,"منتهية",IF(_calc!CI74=0,"قاربت الانتهاء","مكتملة"))))))</f>
        <v/>
      </c>
      <c r="Y74" s="60" t="str">
        <f ca="1">IF(OR($A74="",Y$6=""),"",IF($AB74="غادر","–",IF(_calc!V74=0,"–",IF(_calc!AR74=0,IF(_calc!DF74&gt;0,"غير مجتازة",IF(AND(_calc!FT74&gt;0,TODAY()&gt;_calc!FT74),"متأخرة","مخططة")),IF(_calc!BN74=0,"منتهية",IF(_calc!CJ74=0,"قاربت الانتهاء","مكتملة"))))))</f>
        <v/>
      </c>
      <c r="Z74" s="60" t="str">
        <f ca="1">IF(OR($A74="",Z$6=""),"",IF($AB74="غادر","–",IF(_calc!W74=0,"–",IF(_calc!AS74=0,IF(_calc!DG74&gt;0,"غير مجتازة",IF(AND(_calc!FU74&gt;0,TODAY()&gt;_calc!FU74),"متأخرة","مخططة")),IF(_calc!BO74=0,"منتهية",IF(_calc!CK74=0,"قاربت الانتهاء","مكتملة"))))))</f>
        <v/>
      </c>
      <c r="AA74" s="60" t="str">
        <f ca="1">IF(OR($A74="",AA$6=""),"",IF($AB74="غادر","–",IF(_calc!X74=0,"–",IF(_calc!AT74=0,IF(_calc!DH74&gt;0,"غير مجتازة",IF(AND(_calc!FV74&gt;0,TODAY()&gt;_calc!FV74),"متأخرة","مخططة")),IF(_calc!BP74=0,"منتهية",IF(_calc!CL74=0,"قاربت الانتهاء","مكتملة"))))))</f>
        <v/>
      </c>
      <c r="AB74" t="str">
        <f>IF(الموظفون!$A72="","",الموظفون!$G72&amp;"")</f>
        <v/>
      </c>
    </row>
    <row r="75" spans="1:28" ht="18" customHeight="1" x14ac:dyDescent="0.3">
      <c r="A75" s="31" t="str">
        <f>IF(الموظفون!$A73="","",الموظفون!$A73&amp;"")</f>
        <v/>
      </c>
      <c r="B75" s="32" t="str">
        <f>IF(الموظفون!$A73="","",الموظفون!$B73&amp;"")</f>
        <v/>
      </c>
      <c r="C75" s="31" t="str">
        <f>IF(الموظفون!$A73="","",الموظفون!$C73&amp;"")</f>
        <v/>
      </c>
      <c r="D75" s="31" t="str">
        <f>IF(الموظفون!$A73="","",الموظفون!$D73&amp;"")</f>
        <v/>
      </c>
      <c r="E75" s="35" t="str">
        <f t="shared" si="7"/>
        <v/>
      </c>
      <c r="F75" s="35" t="str">
        <f t="shared" si="8"/>
        <v/>
      </c>
      <c r="G75" s="59" t="str">
        <f t="shared" si="9"/>
        <v/>
      </c>
      <c r="H75" s="60" t="str">
        <f ca="1">IF(OR($A75="",H$6=""),"",IF($AB75="غادر","–",IF(_calc!E75=0,"–",IF(_calc!AA75=0,IF(_calc!CO75&gt;0,"غير مجتازة",IF(AND(_calc!FC75&gt;0,TODAY()&gt;_calc!FC75),"متأخرة","مخططة")),IF(_calc!AW75=0,"منتهية",IF(_calc!BS75=0,"قاربت الانتهاء","مكتملة"))))))</f>
        <v/>
      </c>
      <c r="I75" s="60" t="str">
        <f ca="1">IF(OR($A75="",I$6=""),"",IF($AB75="غادر","–",IF(_calc!F75=0,"–",IF(_calc!AB75=0,IF(_calc!CP75&gt;0,"غير مجتازة",IF(AND(_calc!FD75&gt;0,TODAY()&gt;_calc!FD75),"متأخرة","مخططة")),IF(_calc!AX75=0,"منتهية",IF(_calc!BT75=0,"قاربت الانتهاء","مكتملة"))))))</f>
        <v/>
      </c>
      <c r="J75" s="60" t="str">
        <f ca="1">IF(OR($A75="",J$6=""),"",IF($AB75="غادر","–",IF(_calc!G75=0,"–",IF(_calc!AC75=0,IF(_calc!CQ75&gt;0,"غير مجتازة",IF(AND(_calc!FE75&gt;0,TODAY()&gt;_calc!FE75),"متأخرة","مخططة")),IF(_calc!AY75=0,"منتهية",IF(_calc!BU75=0,"قاربت الانتهاء","مكتملة"))))))</f>
        <v/>
      </c>
      <c r="K75" s="60" t="str">
        <f ca="1">IF(OR($A75="",K$6=""),"",IF($AB75="غادر","–",IF(_calc!H75=0,"–",IF(_calc!AD75=0,IF(_calc!CR75&gt;0,"غير مجتازة",IF(AND(_calc!FF75&gt;0,TODAY()&gt;_calc!FF75),"متأخرة","مخططة")),IF(_calc!AZ75=0,"منتهية",IF(_calc!BV75=0,"قاربت الانتهاء","مكتملة"))))))</f>
        <v/>
      </c>
      <c r="L75" s="60" t="str">
        <f ca="1">IF(OR($A75="",L$6=""),"",IF($AB75="غادر","–",IF(_calc!I75=0,"–",IF(_calc!AE75=0,IF(_calc!CS75&gt;0,"غير مجتازة",IF(AND(_calc!FG75&gt;0,TODAY()&gt;_calc!FG75),"متأخرة","مخططة")),IF(_calc!BA75=0,"منتهية",IF(_calc!BW75=0,"قاربت الانتهاء","مكتملة"))))))</f>
        <v/>
      </c>
      <c r="M75" s="60" t="str">
        <f ca="1">IF(OR($A75="",M$6=""),"",IF($AB75="غادر","–",IF(_calc!J75=0,"–",IF(_calc!AF75=0,IF(_calc!CT75&gt;0,"غير مجتازة",IF(AND(_calc!FH75&gt;0,TODAY()&gt;_calc!FH75),"متأخرة","مخططة")),IF(_calc!BB75=0,"منتهية",IF(_calc!BX75=0,"قاربت الانتهاء","مكتملة"))))))</f>
        <v/>
      </c>
      <c r="N75" s="60" t="str">
        <f ca="1">IF(OR($A75="",N$6=""),"",IF($AB75="غادر","–",IF(_calc!K75=0,"–",IF(_calc!AG75=0,IF(_calc!CU75&gt;0,"غير مجتازة",IF(AND(_calc!FI75&gt;0,TODAY()&gt;_calc!FI75),"متأخرة","مخططة")),IF(_calc!BC75=0,"منتهية",IF(_calc!BY75=0,"قاربت الانتهاء","مكتملة"))))))</f>
        <v/>
      </c>
      <c r="O75" s="60" t="str">
        <f ca="1">IF(OR($A75="",O$6=""),"",IF($AB75="غادر","–",IF(_calc!L75=0,"–",IF(_calc!AH75=0,IF(_calc!CV75&gt;0,"غير مجتازة",IF(AND(_calc!FJ75&gt;0,TODAY()&gt;_calc!FJ75),"متأخرة","مخططة")),IF(_calc!BD75=0,"منتهية",IF(_calc!BZ75=0,"قاربت الانتهاء","مكتملة"))))))</f>
        <v/>
      </c>
      <c r="P75" s="60" t="str">
        <f ca="1">IF(OR($A75="",P$6=""),"",IF($AB75="غادر","–",IF(_calc!M75=0,"–",IF(_calc!AI75=0,IF(_calc!CW75&gt;0,"غير مجتازة",IF(AND(_calc!FK75&gt;0,TODAY()&gt;_calc!FK75),"متأخرة","مخططة")),IF(_calc!BE75=0,"منتهية",IF(_calc!CA75=0,"قاربت الانتهاء","مكتملة"))))))</f>
        <v/>
      </c>
      <c r="Q75" s="60" t="str">
        <f ca="1">IF(OR($A75="",Q$6=""),"",IF($AB75="غادر","–",IF(_calc!N75=0,"–",IF(_calc!AJ75=0,IF(_calc!CX75&gt;0,"غير مجتازة",IF(AND(_calc!FL75&gt;0,TODAY()&gt;_calc!FL75),"متأخرة","مخططة")),IF(_calc!BF75=0,"منتهية",IF(_calc!CB75=0,"قاربت الانتهاء","مكتملة"))))))</f>
        <v/>
      </c>
      <c r="R75" s="60" t="str">
        <f ca="1">IF(OR($A75="",R$6=""),"",IF($AB75="غادر","–",IF(_calc!O75=0,"–",IF(_calc!AK75=0,IF(_calc!CY75&gt;0,"غير مجتازة",IF(AND(_calc!FM75&gt;0,TODAY()&gt;_calc!FM75),"متأخرة","مخططة")),IF(_calc!BG75=0,"منتهية",IF(_calc!CC75=0,"قاربت الانتهاء","مكتملة"))))))</f>
        <v/>
      </c>
      <c r="S75" s="60" t="str">
        <f ca="1">IF(OR($A75="",S$6=""),"",IF($AB75="غادر","–",IF(_calc!P75=0,"–",IF(_calc!AL75=0,IF(_calc!CZ75&gt;0,"غير مجتازة",IF(AND(_calc!FN75&gt;0,TODAY()&gt;_calc!FN75),"متأخرة","مخططة")),IF(_calc!BH75=0,"منتهية",IF(_calc!CD75=0,"قاربت الانتهاء","مكتملة"))))))</f>
        <v/>
      </c>
      <c r="T75" s="60" t="str">
        <f ca="1">IF(OR($A75="",T$6=""),"",IF($AB75="غادر","–",IF(_calc!Q75=0,"–",IF(_calc!AM75=0,IF(_calc!DA75&gt;0,"غير مجتازة",IF(AND(_calc!FO75&gt;0,TODAY()&gt;_calc!FO75),"متأخرة","مخططة")),IF(_calc!BI75=0,"منتهية",IF(_calc!CE75=0,"قاربت الانتهاء","مكتملة"))))))</f>
        <v/>
      </c>
      <c r="U75" s="60" t="str">
        <f ca="1">IF(OR($A75="",U$6=""),"",IF($AB75="غادر","–",IF(_calc!R75=0,"–",IF(_calc!AN75=0,IF(_calc!DB75&gt;0,"غير مجتازة",IF(AND(_calc!FP75&gt;0,TODAY()&gt;_calc!FP75),"متأخرة","مخططة")),IF(_calc!BJ75=0,"منتهية",IF(_calc!CF75=0,"قاربت الانتهاء","مكتملة"))))))</f>
        <v/>
      </c>
      <c r="V75" s="60" t="str">
        <f ca="1">IF(OR($A75="",V$6=""),"",IF($AB75="غادر","–",IF(_calc!S75=0,"–",IF(_calc!AO75=0,IF(_calc!DC75&gt;0,"غير مجتازة",IF(AND(_calc!FQ75&gt;0,TODAY()&gt;_calc!FQ75),"متأخرة","مخططة")),IF(_calc!BK75=0,"منتهية",IF(_calc!CG75=0,"قاربت الانتهاء","مكتملة"))))))</f>
        <v/>
      </c>
      <c r="W75" s="60" t="str">
        <f ca="1">IF(OR($A75="",W$6=""),"",IF($AB75="غادر","–",IF(_calc!T75=0,"–",IF(_calc!AP75=0,IF(_calc!DD75&gt;0,"غير مجتازة",IF(AND(_calc!FR75&gt;0,TODAY()&gt;_calc!FR75),"متأخرة","مخططة")),IF(_calc!BL75=0,"منتهية",IF(_calc!CH75=0,"قاربت الانتهاء","مكتملة"))))))</f>
        <v/>
      </c>
      <c r="X75" s="60" t="str">
        <f ca="1">IF(OR($A75="",X$6=""),"",IF($AB75="غادر","–",IF(_calc!U75=0,"–",IF(_calc!AQ75=0,IF(_calc!DE75&gt;0,"غير مجتازة",IF(AND(_calc!FS75&gt;0,TODAY()&gt;_calc!FS75),"متأخرة","مخططة")),IF(_calc!BM75=0,"منتهية",IF(_calc!CI75=0,"قاربت الانتهاء","مكتملة"))))))</f>
        <v/>
      </c>
      <c r="Y75" s="60" t="str">
        <f ca="1">IF(OR($A75="",Y$6=""),"",IF($AB75="غادر","–",IF(_calc!V75=0,"–",IF(_calc!AR75=0,IF(_calc!DF75&gt;0,"غير مجتازة",IF(AND(_calc!FT75&gt;0,TODAY()&gt;_calc!FT75),"متأخرة","مخططة")),IF(_calc!BN75=0,"منتهية",IF(_calc!CJ75=0,"قاربت الانتهاء","مكتملة"))))))</f>
        <v/>
      </c>
      <c r="Z75" s="60" t="str">
        <f ca="1">IF(OR($A75="",Z$6=""),"",IF($AB75="غادر","–",IF(_calc!W75=0,"–",IF(_calc!AS75=0,IF(_calc!DG75&gt;0,"غير مجتازة",IF(AND(_calc!FU75&gt;0,TODAY()&gt;_calc!FU75),"متأخرة","مخططة")),IF(_calc!BO75=0,"منتهية",IF(_calc!CK75=0,"قاربت الانتهاء","مكتملة"))))))</f>
        <v/>
      </c>
      <c r="AA75" s="60" t="str">
        <f ca="1">IF(OR($A75="",AA$6=""),"",IF($AB75="غادر","–",IF(_calc!X75=0,"–",IF(_calc!AT75=0,IF(_calc!DH75&gt;0,"غير مجتازة",IF(AND(_calc!FV75&gt;0,TODAY()&gt;_calc!FV75),"متأخرة","مخططة")),IF(_calc!BP75=0,"منتهية",IF(_calc!CL75=0,"قاربت الانتهاء","مكتملة"))))))</f>
        <v/>
      </c>
      <c r="AB75" t="str">
        <f>IF(الموظفون!$A73="","",الموظفون!$G73&amp;"")</f>
        <v/>
      </c>
    </row>
    <row r="76" spans="1:28" ht="18" customHeight="1" x14ac:dyDescent="0.3">
      <c r="A76" s="31" t="str">
        <f>IF(الموظفون!$A74="","",الموظفون!$A74&amp;"")</f>
        <v/>
      </c>
      <c r="B76" s="32" t="str">
        <f>IF(الموظفون!$A74="","",الموظفون!$B74&amp;"")</f>
        <v/>
      </c>
      <c r="C76" s="31" t="str">
        <f>IF(الموظفون!$A74="","",الموظفون!$C74&amp;"")</f>
        <v/>
      </c>
      <c r="D76" s="31" t="str">
        <f>IF(الموظفون!$A74="","",الموظفون!$D74&amp;"")</f>
        <v/>
      </c>
      <c r="E76" s="35" t="str">
        <f t="shared" si="7"/>
        <v/>
      </c>
      <c r="F76" s="35" t="str">
        <f t="shared" si="8"/>
        <v/>
      </c>
      <c r="G76" s="59" t="str">
        <f t="shared" si="9"/>
        <v/>
      </c>
      <c r="H76" s="60" t="str">
        <f ca="1">IF(OR($A76="",H$6=""),"",IF($AB76="غادر","–",IF(_calc!E76=0,"–",IF(_calc!AA76=0,IF(_calc!CO76&gt;0,"غير مجتازة",IF(AND(_calc!FC76&gt;0,TODAY()&gt;_calc!FC76),"متأخرة","مخططة")),IF(_calc!AW76=0,"منتهية",IF(_calc!BS76=0,"قاربت الانتهاء","مكتملة"))))))</f>
        <v/>
      </c>
      <c r="I76" s="60" t="str">
        <f ca="1">IF(OR($A76="",I$6=""),"",IF($AB76="غادر","–",IF(_calc!F76=0,"–",IF(_calc!AB76=0,IF(_calc!CP76&gt;0,"غير مجتازة",IF(AND(_calc!FD76&gt;0,TODAY()&gt;_calc!FD76),"متأخرة","مخططة")),IF(_calc!AX76=0,"منتهية",IF(_calc!BT76=0,"قاربت الانتهاء","مكتملة"))))))</f>
        <v/>
      </c>
      <c r="J76" s="60" t="str">
        <f ca="1">IF(OR($A76="",J$6=""),"",IF($AB76="غادر","–",IF(_calc!G76=0,"–",IF(_calc!AC76=0,IF(_calc!CQ76&gt;0,"غير مجتازة",IF(AND(_calc!FE76&gt;0,TODAY()&gt;_calc!FE76),"متأخرة","مخططة")),IF(_calc!AY76=0,"منتهية",IF(_calc!BU76=0,"قاربت الانتهاء","مكتملة"))))))</f>
        <v/>
      </c>
      <c r="K76" s="60" t="str">
        <f ca="1">IF(OR($A76="",K$6=""),"",IF($AB76="غادر","–",IF(_calc!H76=0,"–",IF(_calc!AD76=0,IF(_calc!CR76&gt;0,"غير مجتازة",IF(AND(_calc!FF76&gt;0,TODAY()&gt;_calc!FF76),"متأخرة","مخططة")),IF(_calc!AZ76=0,"منتهية",IF(_calc!BV76=0,"قاربت الانتهاء","مكتملة"))))))</f>
        <v/>
      </c>
      <c r="L76" s="60" t="str">
        <f ca="1">IF(OR($A76="",L$6=""),"",IF($AB76="غادر","–",IF(_calc!I76=0,"–",IF(_calc!AE76=0,IF(_calc!CS76&gt;0,"غير مجتازة",IF(AND(_calc!FG76&gt;0,TODAY()&gt;_calc!FG76),"متأخرة","مخططة")),IF(_calc!BA76=0,"منتهية",IF(_calc!BW76=0,"قاربت الانتهاء","مكتملة"))))))</f>
        <v/>
      </c>
      <c r="M76" s="60" t="str">
        <f ca="1">IF(OR($A76="",M$6=""),"",IF($AB76="غادر","–",IF(_calc!J76=0,"–",IF(_calc!AF76=0,IF(_calc!CT76&gt;0,"غير مجتازة",IF(AND(_calc!FH76&gt;0,TODAY()&gt;_calc!FH76),"متأخرة","مخططة")),IF(_calc!BB76=0,"منتهية",IF(_calc!BX76=0,"قاربت الانتهاء","مكتملة"))))))</f>
        <v/>
      </c>
      <c r="N76" s="60" t="str">
        <f ca="1">IF(OR($A76="",N$6=""),"",IF($AB76="غادر","–",IF(_calc!K76=0,"–",IF(_calc!AG76=0,IF(_calc!CU76&gt;0,"غير مجتازة",IF(AND(_calc!FI76&gt;0,TODAY()&gt;_calc!FI76),"متأخرة","مخططة")),IF(_calc!BC76=0,"منتهية",IF(_calc!BY76=0,"قاربت الانتهاء","مكتملة"))))))</f>
        <v/>
      </c>
      <c r="O76" s="60" t="str">
        <f ca="1">IF(OR($A76="",O$6=""),"",IF($AB76="غادر","–",IF(_calc!L76=0,"–",IF(_calc!AH76=0,IF(_calc!CV76&gt;0,"غير مجتازة",IF(AND(_calc!FJ76&gt;0,TODAY()&gt;_calc!FJ76),"متأخرة","مخططة")),IF(_calc!BD76=0,"منتهية",IF(_calc!BZ76=0,"قاربت الانتهاء","مكتملة"))))))</f>
        <v/>
      </c>
      <c r="P76" s="60" t="str">
        <f ca="1">IF(OR($A76="",P$6=""),"",IF($AB76="غادر","–",IF(_calc!M76=0,"–",IF(_calc!AI76=0,IF(_calc!CW76&gt;0,"غير مجتازة",IF(AND(_calc!FK76&gt;0,TODAY()&gt;_calc!FK76),"متأخرة","مخططة")),IF(_calc!BE76=0,"منتهية",IF(_calc!CA76=0,"قاربت الانتهاء","مكتملة"))))))</f>
        <v/>
      </c>
      <c r="Q76" s="60" t="str">
        <f ca="1">IF(OR($A76="",Q$6=""),"",IF($AB76="غادر","–",IF(_calc!N76=0,"–",IF(_calc!AJ76=0,IF(_calc!CX76&gt;0,"غير مجتازة",IF(AND(_calc!FL76&gt;0,TODAY()&gt;_calc!FL76),"متأخرة","مخططة")),IF(_calc!BF76=0,"منتهية",IF(_calc!CB76=0,"قاربت الانتهاء","مكتملة"))))))</f>
        <v/>
      </c>
      <c r="R76" s="60" t="str">
        <f ca="1">IF(OR($A76="",R$6=""),"",IF($AB76="غادر","–",IF(_calc!O76=0,"–",IF(_calc!AK76=0,IF(_calc!CY76&gt;0,"غير مجتازة",IF(AND(_calc!FM76&gt;0,TODAY()&gt;_calc!FM76),"متأخرة","مخططة")),IF(_calc!BG76=0,"منتهية",IF(_calc!CC76=0,"قاربت الانتهاء","مكتملة"))))))</f>
        <v/>
      </c>
      <c r="S76" s="60" t="str">
        <f ca="1">IF(OR($A76="",S$6=""),"",IF($AB76="غادر","–",IF(_calc!P76=0,"–",IF(_calc!AL76=0,IF(_calc!CZ76&gt;0,"غير مجتازة",IF(AND(_calc!FN76&gt;0,TODAY()&gt;_calc!FN76),"متأخرة","مخططة")),IF(_calc!BH76=0,"منتهية",IF(_calc!CD76=0,"قاربت الانتهاء","مكتملة"))))))</f>
        <v/>
      </c>
      <c r="T76" s="60" t="str">
        <f ca="1">IF(OR($A76="",T$6=""),"",IF($AB76="غادر","–",IF(_calc!Q76=0,"–",IF(_calc!AM76=0,IF(_calc!DA76&gt;0,"غير مجتازة",IF(AND(_calc!FO76&gt;0,TODAY()&gt;_calc!FO76),"متأخرة","مخططة")),IF(_calc!BI76=0,"منتهية",IF(_calc!CE76=0,"قاربت الانتهاء","مكتملة"))))))</f>
        <v/>
      </c>
      <c r="U76" s="60" t="str">
        <f ca="1">IF(OR($A76="",U$6=""),"",IF($AB76="غادر","–",IF(_calc!R76=0,"–",IF(_calc!AN76=0,IF(_calc!DB76&gt;0,"غير مجتازة",IF(AND(_calc!FP76&gt;0,TODAY()&gt;_calc!FP76),"متأخرة","مخططة")),IF(_calc!BJ76=0,"منتهية",IF(_calc!CF76=0,"قاربت الانتهاء","مكتملة"))))))</f>
        <v/>
      </c>
      <c r="V76" s="60" t="str">
        <f ca="1">IF(OR($A76="",V$6=""),"",IF($AB76="غادر","–",IF(_calc!S76=0,"–",IF(_calc!AO76=0,IF(_calc!DC76&gt;0,"غير مجتازة",IF(AND(_calc!FQ76&gt;0,TODAY()&gt;_calc!FQ76),"متأخرة","مخططة")),IF(_calc!BK76=0,"منتهية",IF(_calc!CG76=0,"قاربت الانتهاء","مكتملة"))))))</f>
        <v/>
      </c>
      <c r="W76" s="60" t="str">
        <f ca="1">IF(OR($A76="",W$6=""),"",IF($AB76="غادر","–",IF(_calc!T76=0,"–",IF(_calc!AP76=0,IF(_calc!DD76&gt;0,"غير مجتازة",IF(AND(_calc!FR76&gt;0,TODAY()&gt;_calc!FR76),"متأخرة","مخططة")),IF(_calc!BL76=0,"منتهية",IF(_calc!CH76=0,"قاربت الانتهاء","مكتملة"))))))</f>
        <v/>
      </c>
      <c r="X76" s="60" t="str">
        <f ca="1">IF(OR($A76="",X$6=""),"",IF($AB76="غادر","–",IF(_calc!U76=0,"–",IF(_calc!AQ76=0,IF(_calc!DE76&gt;0,"غير مجتازة",IF(AND(_calc!FS76&gt;0,TODAY()&gt;_calc!FS76),"متأخرة","مخططة")),IF(_calc!BM76=0,"منتهية",IF(_calc!CI76=0,"قاربت الانتهاء","مكتملة"))))))</f>
        <v/>
      </c>
      <c r="Y76" s="60" t="str">
        <f ca="1">IF(OR($A76="",Y$6=""),"",IF($AB76="غادر","–",IF(_calc!V76=0,"–",IF(_calc!AR76=0,IF(_calc!DF76&gt;0,"غير مجتازة",IF(AND(_calc!FT76&gt;0,TODAY()&gt;_calc!FT76),"متأخرة","مخططة")),IF(_calc!BN76=0,"منتهية",IF(_calc!CJ76=0,"قاربت الانتهاء","مكتملة"))))))</f>
        <v/>
      </c>
      <c r="Z76" s="60" t="str">
        <f ca="1">IF(OR($A76="",Z$6=""),"",IF($AB76="غادر","–",IF(_calc!W76=0,"–",IF(_calc!AS76=0,IF(_calc!DG76&gt;0,"غير مجتازة",IF(AND(_calc!FU76&gt;0,TODAY()&gt;_calc!FU76),"متأخرة","مخططة")),IF(_calc!BO76=0,"منتهية",IF(_calc!CK76=0,"قاربت الانتهاء","مكتملة"))))))</f>
        <v/>
      </c>
      <c r="AA76" s="60" t="str">
        <f ca="1">IF(OR($A76="",AA$6=""),"",IF($AB76="غادر","–",IF(_calc!X76=0,"–",IF(_calc!AT76=0,IF(_calc!DH76&gt;0,"غير مجتازة",IF(AND(_calc!FV76&gt;0,TODAY()&gt;_calc!FV76),"متأخرة","مخططة")),IF(_calc!BP76=0,"منتهية",IF(_calc!CL76=0,"قاربت الانتهاء","مكتملة"))))))</f>
        <v/>
      </c>
      <c r="AB76" t="str">
        <f>IF(الموظفون!$A74="","",الموظفون!$G74&amp;"")</f>
        <v/>
      </c>
    </row>
    <row r="77" spans="1:28" ht="18" customHeight="1" x14ac:dyDescent="0.3">
      <c r="A77" s="31" t="str">
        <f>IF(الموظفون!$A75="","",الموظفون!$A75&amp;"")</f>
        <v/>
      </c>
      <c r="B77" s="32" t="str">
        <f>IF(الموظفون!$A75="","",الموظفون!$B75&amp;"")</f>
        <v/>
      </c>
      <c r="C77" s="31" t="str">
        <f>IF(الموظفون!$A75="","",الموظفون!$C75&amp;"")</f>
        <v/>
      </c>
      <c r="D77" s="31" t="str">
        <f>IF(الموظفون!$A75="","",الموظفون!$D75&amp;"")</f>
        <v/>
      </c>
      <c r="E77" s="35" t="str">
        <f t="shared" si="7"/>
        <v/>
      </c>
      <c r="F77" s="35" t="str">
        <f t="shared" si="8"/>
        <v/>
      </c>
      <c r="G77" s="59" t="str">
        <f t="shared" si="9"/>
        <v/>
      </c>
      <c r="H77" s="60" t="str">
        <f ca="1">IF(OR($A77="",H$6=""),"",IF($AB77="غادر","–",IF(_calc!E77=0,"–",IF(_calc!AA77=0,IF(_calc!CO77&gt;0,"غير مجتازة",IF(AND(_calc!FC77&gt;0,TODAY()&gt;_calc!FC77),"متأخرة","مخططة")),IF(_calc!AW77=0,"منتهية",IF(_calc!BS77=0,"قاربت الانتهاء","مكتملة"))))))</f>
        <v/>
      </c>
      <c r="I77" s="60" t="str">
        <f ca="1">IF(OR($A77="",I$6=""),"",IF($AB77="غادر","–",IF(_calc!F77=0,"–",IF(_calc!AB77=0,IF(_calc!CP77&gt;0,"غير مجتازة",IF(AND(_calc!FD77&gt;0,TODAY()&gt;_calc!FD77),"متأخرة","مخططة")),IF(_calc!AX77=0,"منتهية",IF(_calc!BT77=0,"قاربت الانتهاء","مكتملة"))))))</f>
        <v/>
      </c>
      <c r="J77" s="60" t="str">
        <f ca="1">IF(OR($A77="",J$6=""),"",IF($AB77="غادر","–",IF(_calc!G77=0,"–",IF(_calc!AC77=0,IF(_calc!CQ77&gt;0,"غير مجتازة",IF(AND(_calc!FE77&gt;0,TODAY()&gt;_calc!FE77),"متأخرة","مخططة")),IF(_calc!AY77=0,"منتهية",IF(_calc!BU77=0,"قاربت الانتهاء","مكتملة"))))))</f>
        <v/>
      </c>
      <c r="K77" s="60" t="str">
        <f ca="1">IF(OR($A77="",K$6=""),"",IF($AB77="غادر","–",IF(_calc!H77=0,"–",IF(_calc!AD77=0,IF(_calc!CR77&gt;0,"غير مجتازة",IF(AND(_calc!FF77&gt;0,TODAY()&gt;_calc!FF77),"متأخرة","مخططة")),IF(_calc!AZ77=0,"منتهية",IF(_calc!BV77=0,"قاربت الانتهاء","مكتملة"))))))</f>
        <v/>
      </c>
      <c r="L77" s="60" t="str">
        <f ca="1">IF(OR($A77="",L$6=""),"",IF($AB77="غادر","–",IF(_calc!I77=0,"–",IF(_calc!AE77=0,IF(_calc!CS77&gt;0,"غير مجتازة",IF(AND(_calc!FG77&gt;0,TODAY()&gt;_calc!FG77),"متأخرة","مخططة")),IF(_calc!BA77=0,"منتهية",IF(_calc!BW77=0,"قاربت الانتهاء","مكتملة"))))))</f>
        <v/>
      </c>
      <c r="M77" s="60" t="str">
        <f ca="1">IF(OR($A77="",M$6=""),"",IF($AB77="غادر","–",IF(_calc!J77=0,"–",IF(_calc!AF77=0,IF(_calc!CT77&gt;0,"غير مجتازة",IF(AND(_calc!FH77&gt;0,TODAY()&gt;_calc!FH77),"متأخرة","مخططة")),IF(_calc!BB77=0,"منتهية",IF(_calc!BX77=0,"قاربت الانتهاء","مكتملة"))))))</f>
        <v/>
      </c>
      <c r="N77" s="60" t="str">
        <f ca="1">IF(OR($A77="",N$6=""),"",IF($AB77="غادر","–",IF(_calc!K77=0,"–",IF(_calc!AG77=0,IF(_calc!CU77&gt;0,"غير مجتازة",IF(AND(_calc!FI77&gt;0,TODAY()&gt;_calc!FI77),"متأخرة","مخططة")),IF(_calc!BC77=0,"منتهية",IF(_calc!BY77=0,"قاربت الانتهاء","مكتملة"))))))</f>
        <v/>
      </c>
      <c r="O77" s="60" t="str">
        <f ca="1">IF(OR($A77="",O$6=""),"",IF($AB77="غادر","–",IF(_calc!L77=0,"–",IF(_calc!AH77=0,IF(_calc!CV77&gt;0,"غير مجتازة",IF(AND(_calc!FJ77&gt;0,TODAY()&gt;_calc!FJ77),"متأخرة","مخططة")),IF(_calc!BD77=0,"منتهية",IF(_calc!BZ77=0,"قاربت الانتهاء","مكتملة"))))))</f>
        <v/>
      </c>
      <c r="P77" s="60" t="str">
        <f ca="1">IF(OR($A77="",P$6=""),"",IF($AB77="غادر","–",IF(_calc!M77=0,"–",IF(_calc!AI77=0,IF(_calc!CW77&gt;0,"غير مجتازة",IF(AND(_calc!FK77&gt;0,TODAY()&gt;_calc!FK77),"متأخرة","مخططة")),IF(_calc!BE77=0,"منتهية",IF(_calc!CA77=0,"قاربت الانتهاء","مكتملة"))))))</f>
        <v/>
      </c>
      <c r="Q77" s="60" t="str">
        <f ca="1">IF(OR($A77="",Q$6=""),"",IF($AB77="غادر","–",IF(_calc!N77=0,"–",IF(_calc!AJ77=0,IF(_calc!CX77&gt;0,"غير مجتازة",IF(AND(_calc!FL77&gt;0,TODAY()&gt;_calc!FL77),"متأخرة","مخططة")),IF(_calc!BF77=0,"منتهية",IF(_calc!CB77=0,"قاربت الانتهاء","مكتملة"))))))</f>
        <v/>
      </c>
      <c r="R77" s="60" t="str">
        <f ca="1">IF(OR($A77="",R$6=""),"",IF($AB77="غادر","–",IF(_calc!O77=0,"–",IF(_calc!AK77=0,IF(_calc!CY77&gt;0,"غير مجتازة",IF(AND(_calc!FM77&gt;0,TODAY()&gt;_calc!FM77),"متأخرة","مخططة")),IF(_calc!BG77=0,"منتهية",IF(_calc!CC77=0,"قاربت الانتهاء","مكتملة"))))))</f>
        <v/>
      </c>
      <c r="S77" s="60" t="str">
        <f ca="1">IF(OR($A77="",S$6=""),"",IF($AB77="غادر","–",IF(_calc!P77=0,"–",IF(_calc!AL77=0,IF(_calc!CZ77&gt;0,"غير مجتازة",IF(AND(_calc!FN77&gt;0,TODAY()&gt;_calc!FN77),"متأخرة","مخططة")),IF(_calc!BH77=0,"منتهية",IF(_calc!CD77=0,"قاربت الانتهاء","مكتملة"))))))</f>
        <v/>
      </c>
      <c r="T77" s="60" t="str">
        <f ca="1">IF(OR($A77="",T$6=""),"",IF($AB77="غادر","–",IF(_calc!Q77=0,"–",IF(_calc!AM77=0,IF(_calc!DA77&gt;0,"غير مجتازة",IF(AND(_calc!FO77&gt;0,TODAY()&gt;_calc!FO77),"متأخرة","مخططة")),IF(_calc!BI77=0,"منتهية",IF(_calc!CE77=0,"قاربت الانتهاء","مكتملة"))))))</f>
        <v/>
      </c>
      <c r="U77" s="60" t="str">
        <f ca="1">IF(OR($A77="",U$6=""),"",IF($AB77="غادر","–",IF(_calc!R77=0,"–",IF(_calc!AN77=0,IF(_calc!DB77&gt;0,"غير مجتازة",IF(AND(_calc!FP77&gt;0,TODAY()&gt;_calc!FP77),"متأخرة","مخططة")),IF(_calc!BJ77=0,"منتهية",IF(_calc!CF77=0,"قاربت الانتهاء","مكتملة"))))))</f>
        <v/>
      </c>
      <c r="V77" s="60" t="str">
        <f ca="1">IF(OR($A77="",V$6=""),"",IF($AB77="غادر","–",IF(_calc!S77=0,"–",IF(_calc!AO77=0,IF(_calc!DC77&gt;0,"غير مجتازة",IF(AND(_calc!FQ77&gt;0,TODAY()&gt;_calc!FQ77),"متأخرة","مخططة")),IF(_calc!BK77=0,"منتهية",IF(_calc!CG77=0,"قاربت الانتهاء","مكتملة"))))))</f>
        <v/>
      </c>
      <c r="W77" s="60" t="str">
        <f ca="1">IF(OR($A77="",W$6=""),"",IF($AB77="غادر","–",IF(_calc!T77=0,"–",IF(_calc!AP77=0,IF(_calc!DD77&gt;0,"غير مجتازة",IF(AND(_calc!FR77&gt;0,TODAY()&gt;_calc!FR77),"متأخرة","مخططة")),IF(_calc!BL77=0,"منتهية",IF(_calc!CH77=0,"قاربت الانتهاء","مكتملة"))))))</f>
        <v/>
      </c>
      <c r="X77" s="60" t="str">
        <f ca="1">IF(OR($A77="",X$6=""),"",IF($AB77="غادر","–",IF(_calc!U77=0,"–",IF(_calc!AQ77=0,IF(_calc!DE77&gt;0,"غير مجتازة",IF(AND(_calc!FS77&gt;0,TODAY()&gt;_calc!FS77),"متأخرة","مخططة")),IF(_calc!BM77=0,"منتهية",IF(_calc!CI77=0,"قاربت الانتهاء","مكتملة"))))))</f>
        <v/>
      </c>
      <c r="Y77" s="60" t="str">
        <f ca="1">IF(OR($A77="",Y$6=""),"",IF($AB77="غادر","–",IF(_calc!V77=0,"–",IF(_calc!AR77=0,IF(_calc!DF77&gt;0,"غير مجتازة",IF(AND(_calc!FT77&gt;0,TODAY()&gt;_calc!FT77),"متأخرة","مخططة")),IF(_calc!BN77=0,"منتهية",IF(_calc!CJ77=0,"قاربت الانتهاء","مكتملة"))))))</f>
        <v/>
      </c>
      <c r="Z77" s="60" t="str">
        <f ca="1">IF(OR($A77="",Z$6=""),"",IF($AB77="غادر","–",IF(_calc!W77=0,"–",IF(_calc!AS77=0,IF(_calc!DG77&gt;0,"غير مجتازة",IF(AND(_calc!FU77&gt;0,TODAY()&gt;_calc!FU77),"متأخرة","مخططة")),IF(_calc!BO77=0,"منتهية",IF(_calc!CK77=0,"قاربت الانتهاء","مكتملة"))))))</f>
        <v/>
      </c>
      <c r="AA77" s="60" t="str">
        <f ca="1">IF(OR($A77="",AA$6=""),"",IF($AB77="غادر","–",IF(_calc!X77=0,"–",IF(_calc!AT77=0,IF(_calc!DH77&gt;0,"غير مجتازة",IF(AND(_calc!FV77&gt;0,TODAY()&gt;_calc!FV77),"متأخرة","مخططة")),IF(_calc!BP77=0,"منتهية",IF(_calc!CL77=0,"قاربت الانتهاء","مكتملة"))))))</f>
        <v/>
      </c>
      <c r="AB77" t="str">
        <f>IF(الموظفون!$A75="","",الموظفون!$G75&amp;"")</f>
        <v/>
      </c>
    </row>
    <row r="78" spans="1:28" ht="18" customHeight="1" x14ac:dyDescent="0.3">
      <c r="A78" s="31" t="str">
        <f>IF(الموظفون!$A76="","",الموظفون!$A76&amp;"")</f>
        <v/>
      </c>
      <c r="B78" s="32" t="str">
        <f>IF(الموظفون!$A76="","",الموظفون!$B76&amp;"")</f>
        <v/>
      </c>
      <c r="C78" s="31" t="str">
        <f>IF(الموظفون!$A76="","",الموظفون!$C76&amp;"")</f>
        <v/>
      </c>
      <c r="D78" s="31" t="str">
        <f>IF(الموظفون!$A76="","",الموظفون!$D76&amp;"")</f>
        <v/>
      </c>
      <c r="E78" s="35" t="str">
        <f t="shared" si="7"/>
        <v/>
      </c>
      <c r="F78" s="35" t="str">
        <f t="shared" si="8"/>
        <v/>
      </c>
      <c r="G78" s="59" t="str">
        <f t="shared" si="9"/>
        <v/>
      </c>
      <c r="H78" s="60" t="str">
        <f ca="1">IF(OR($A78="",H$6=""),"",IF($AB78="غادر","–",IF(_calc!E78=0,"–",IF(_calc!AA78=0,IF(_calc!CO78&gt;0,"غير مجتازة",IF(AND(_calc!FC78&gt;0,TODAY()&gt;_calc!FC78),"متأخرة","مخططة")),IF(_calc!AW78=0,"منتهية",IF(_calc!BS78=0,"قاربت الانتهاء","مكتملة"))))))</f>
        <v/>
      </c>
      <c r="I78" s="60" t="str">
        <f ca="1">IF(OR($A78="",I$6=""),"",IF($AB78="غادر","–",IF(_calc!F78=0,"–",IF(_calc!AB78=0,IF(_calc!CP78&gt;0,"غير مجتازة",IF(AND(_calc!FD78&gt;0,TODAY()&gt;_calc!FD78),"متأخرة","مخططة")),IF(_calc!AX78=0,"منتهية",IF(_calc!BT78=0,"قاربت الانتهاء","مكتملة"))))))</f>
        <v/>
      </c>
      <c r="J78" s="60" t="str">
        <f ca="1">IF(OR($A78="",J$6=""),"",IF($AB78="غادر","–",IF(_calc!G78=0,"–",IF(_calc!AC78=0,IF(_calc!CQ78&gt;0,"غير مجتازة",IF(AND(_calc!FE78&gt;0,TODAY()&gt;_calc!FE78),"متأخرة","مخططة")),IF(_calc!AY78=0,"منتهية",IF(_calc!BU78=0,"قاربت الانتهاء","مكتملة"))))))</f>
        <v/>
      </c>
      <c r="K78" s="60" t="str">
        <f ca="1">IF(OR($A78="",K$6=""),"",IF($AB78="غادر","–",IF(_calc!H78=0,"–",IF(_calc!AD78=0,IF(_calc!CR78&gt;0,"غير مجتازة",IF(AND(_calc!FF78&gt;0,TODAY()&gt;_calc!FF78),"متأخرة","مخططة")),IF(_calc!AZ78=0,"منتهية",IF(_calc!BV78=0,"قاربت الانتهاء","مكتملة"))))))</f>
        <v/>
      </c>
      <c r="L78" s="60" t="str">
        <f ca="1">IF(OR($A78="",L$6=""),"",IF($AB78="غادر","–",IF(_calc!I78=0,"–",IF(_calc!AE78=0,IF(_calc!CS78&gt;0,"غير مجتازة",IF(AND(_calc!FG78&gt;0,TODAY()&gt;_calc!FG78),"متأخرة","مخططة")),IF(_calc!BA78=0,"منتهية",IF(_calc!BW78=0,"قاربت الانتهاء","مكتملة"))))))</f>
        <v/>
      </c>
      <c r="M78" s="60" t="str">
        <f ca="1">IF(OR($A78="",M$6=""),"",IF($AB78="غادر","–",IF(_calc!J78=0,"–",IF(_calc!AF78=0,IF(_calc!CT78&gt;0,"غير مجتازة",IF(AND(_calc!FH78&gt;0,TODAY()&gt;_calc!FH78),"متأخرة","مخططة")),IF(_calc!BB78=0,"منتهية",IF(_calc!BX78=0,"قاربت الانتهاء","مكتملة"))))))</f>
        <v/>
      </c>
      <c r="N78" s="60" t="str">
        <f ca="1">IF(OR($A78="",N$6=""),"",IF($AB78="غادر","–",IF(_calc!K78=0,"–",IF(_calc!AG78=0,IF(_calc!CU78&gt;0,"غير مجتازة",IF(AND(_calc!FI78&gt;0,TODAY()&gt;_calc!FI78),"متأخرة","مخططة")),IF(_calc!BC78=0,"منتهية",IF(_calc!BY78=0,"قاربت الانتهاء","مكتملة"))))))</f>
        <v/>
      </c>
      <c r="O78" s="60" t="str">
        <f ca="1">IF(OR($A78="",O$6=""),"",IF($AB78="غادر","–",IF(_calc!L78=0,"–",IF(_calc!AH78=0,IF(_calc!CV78&gt;0,"غير مجتازة",IF(AND(_calc!FJ78&gt;0,TODAY()&gt;_calc!FJ78),"متأخرة","مخططة")),IF(_calc!BD78=0,"منتهية",IF(_calc!BZ78=0,"قاربت الانتهاء","مكتملة"))))))</f>
        <v/>
      </c>
      <c r="P78" s="60" t="str">
        <f ca="1">IF(OR($A78="",P$6=""),"",IF($AB78="غادر","–",IF(_calc!M78=0,"–",IF(_calc!AI78=0,IF(_calc!CW78&gt;0,"غير مجتازة",IF(AND(_calc!FK78&gt;0,TODAY()&gt;_calc!FK78),"متأخرة","مخططة")),IF(_calc!BE78=0,"منتهية",IF(_calc!CA78=0,"قاربت الانتهاء","مكتملة"))))))</f>
        <v/>
      </c>
      <c r="Q78" s="60" t="str">
        <f ca="1">IF(OR($A78="",Q$6=""),"",IF($AB78="غادر","–",IF(_calc!N78=0,"–",IF(_calc!AJ78=0,IF(_calc!CX78&gt;0,"غير مجتازة",IF(AND(_calc!FL78&gt;0,TODAY()&gt;_calc!FL78),"متأخرة","مخططة")),IF(_calc!BF78=0,"منتهية",IF(_calc!CB78=0,"قاربت الانتهاء","مكتملة"))))))</f>
        <v/>
      </c>
      <c r="R78" s="60" t="str">
        <f ca="1">IF(OR($A78="",R$6=""),"",IF($AB78="غادر","–",IF(_calc!O78=0,"–",IF(_calc!AK78=0,IF(_calc!CY78&gt;0,"غير مجتازة",IF(AND(_calc!FM78&gt;0,TODAY()&gt;_calc!FM78),"متأخرة","مخططة")),IF(_calc!BG78=0,"منتهية",IF(_calc!CC78=0,"قاربت الانتهاء","مكتملة"))))))</f>
        <v/>
      </c>
      <c r="S78" s="60" t="str">
        <f ca="1">IF(OR($A78="",S$6=""),"",IF($AB78="غادر","–",IF(_calc!P78=0,"–",IF(_calc!AL78=0,IF(_calc!CZ78&gt;0,"غير مجتازة",IF(AND(_calc!FN78&gt;0,TODAY()&gt;_calc!FN78),"متأخرة","مخططة")),IF(_calc!BH78=0,"منتهية",IF(_calc!CD78=0,"قاربت الانتهاء","مكتملة"))))))</f>
        <v/>
      </c>
      <c r="T78" s="60" t="str">
        <f ca="1">IF(OR($A78="",T$6=""),"",IF($AB78="غادر","–",IF(_calc!Q78=0,"–",IF(_calc!AM78=0,IF(_calc!DA78&gt;0,"غير مجتازة",IF(AND(_calc!FO78&gt;0,TODAY()&gt;_calc!FO78),"متأخرة","مخططة")),IF(_calc!BI78=0,"منتهية",IF(_calc!CE78=0,"قاربت الانتهاء","مكتملة"))))))</f>
        <v/>
      </c>
      <c r="U78" s="60" t="str">
        <f ca="1">IF(OR($A78="",U$6=""),"",IF($AB78="غادر","–",IF(_calc!R78=0,"–",IF(_calc!AN78=0,IF(_calc!DB78&gt;0,"غير مجتازة",IF(AND(_calc!FP78&gt;0,TODAY()&gt;_calc!FP78),"متأخرة","مخططة")),IF(_calc!BJ78=0,"منتهية",IF(_calc!CF78=0,"قاربت الانتهاء","مكتملة"))))))</f>
        <v/>
      </c>
      <c r="V78" s="60" t="str">
        <f ca="1">IF(OR($A78="",V$6=""),"",IF($AB78="غادر","–",IF(_calc!S78=0,"–",IF(_calc!AO78=0,IF(_calc!DC78&gt;0,"غير مجتازة",IF(AND(_calc!FQ78&gt;0,TODAY()&gt;_calc!FQ78),"متأخرة","مخططة")),IF(_calc!BK78=0,"منتهية",IF(_calc!CG78=0,"قاربت الانتهاء","مكتملة"))))))</f>
        <v/>
      </c>
      <c r="W78" s="60" t="str">
        <f ca="1">IF(OR($A78="",W$6=""),"",IF($AB78="غادر","–",IF(_calc!T78=0,"–",IF(_calc!AP78=0,IF(_calc!DD78&gt;0,"غير مجتازة",IF(AND(_calc!FR78&gt;0,TODAY()&gt;_calc!FR78),"متأخرة","مخططة")),IF(_calc!BL78=0,"منتهية",IF(_calc!CH78=0,"قاربت الانتهاء","مكتملة"))))))</f>
        <v/>
      </c>
      <c r="X78" s="60" t="str">
        <f ca="1">IF(OR($A78="",X$6=""),"",IF($AB78="غادر","–",IF(_calc!U78=0,"–",IF(_calc!AQ78=0,IF(_calc!DE78&gt;0,"غير مجتازة",IF(AND(_calc!FS78&gt;0,TODAY()&gt;_calc!FS78),"متأخرة","مخططة")),IF(_calc!BM78=0,"منتهية",IF(_calc!CI78=0,"قاربت الانتهاء","مكتملة"))))))</f>
        <v/>
      </c>
      <c r="Y78" s="60" t="str">
        <f ca="1">IF(OR($A78="",Y$6=""),"",IF($AB78="غادر","–",IF(_calc!V78=0,"–",IF(_calc!AR78=0,IF(_calc!DF78&gt;0,"غير مجتازة",IF(AND(_calc!FT78&gt;0,TODAY()&gt;_calc!FT78),"متأخرة","مخططة")),IF(_calc!BN78=0,"منتهية",IF(_calc!CJ78=0,"قاربت الانتهاء","مكتملة"))))))</f>
        <v/>
      </c>
      <c r="Z78" s="60" t="str">
        <f ca="1">IF(OR($A78="",Z$6=""),"",IF($AB78="غادر","–",IF(_calc!W78=0,"–",IF(_calc!AS78=0,IF(_calc!DG78&gt;0,"غير مجتازة",IF(AND(_calc!FU78&gt;0,TODAY()&gt;_calc!FU78),"متأخرة","مخططة")),IF(_calc!BO78=0,"منتهية",IF(_calc!CK78=0,"قاربت الانتهاء","مكتملة"))))))</f>
        <v/>
      </c>
      <c r="AA78" s="60" t="str">
        <f ca="1">IF(OR($A78="",AA$6=""),"",IF($AB78="غادر","–",IF(_calc!X78=0,"–",IF(_calc!AT78=0,IF(_calc!DH78&gt;0,"غير مجتازة",IF(AND(_calc!FV78&gt;0,TODAY()&gt;_calc!FV78),"متأخرة","مخططة")),IF(_calc!BP78=0,"منتهية",IF(_calc!CL78=0,"قاربت الانتهاء","مكتملة"))))))</f>
        <v/>
      </c>
      <c r="AB78" t="str">
        <f>IF(الموظفون!$A76="","",الموظفون!$G76&amp;"")</f>
        <v/>
      </c>
    </row>
    <row r="79" spans="1:28" ht="18" customHeight="1" x14ac:dyDescent="0.3">
      <c r="A79" s="31" t="str">
        <f>IF(الموظفون!$A77="","",الموظفون!$A77&amp;"")</f>
        <v/>
      </c>
      <c r="B79" s="32" t="str">
        <f>IF(الموظفون!$A77="","",الموظفون!$B77&amp;"")</f>
        <v/>
      </c>
      <c r="C79" s="31" t="str">
        <f>IF(الموظفون!$A77="","",الموظفون!$C77&amp;"")</f>
        <v/>
      </c>
      <c r="D79" s="31" t="str">
        <f>IF(الموظفون!$A77="","",الموظفون!$D77&amp;"")</f>
        <v/>
      </c>
      <c r="E79" s="35" t="str">
        <f t="shared" si="7"/>
        <v/>
      </c>
      <c r="F79" s="35" t="str">
        <f t="shared" si="8"/>
        <v/>
      </c>
      <c r="G79" s="59" t="str">
        <f t="shared" si="9"/>
        <v/>
      </c>
      <c r="H79" s="60" t="str">
        <f ca="1">IF(OR($A79="",H$6=""),"",IF($AB79="غادر","–",IF(_calc!E79=0,"–",IF(_calc!AA79=0,IF(_calc!CO79&gt;0,"غير مجتازة",IF(AND(_calc!FC79&gt;0,TODAY()&gt;_calc!FC79),"متأخرة","مخططة")),IF(_calc!AW79=0,"منتهية",IF(_calc!BS79=0,"قاربت الانتهاء","مكتملة"))))))</f>
        <v/>
      </c>
      <c r="I79" s="60" t="str">
        <f ca="1">IF(OR($A79="",I$6=""),"",IF($AB79="غادر","–",IF(_calc!F79=0,"–",IF(_calc!AB79=0,IF(_calc!CP79&gt;0,"غير مجتازة",IF(AND(_calc!FD79&gt;0,TODAY()&gt;_calc!FD79),"متأخرة","مخططة")),IF(_calc!AX79=0,"منتهية",IF(_calc!BT79=0,"قاربت الانتهاء","مكتملة"))))))</f>
        <v/>
      </c>
      <c r="J79" s="60" t="str">
        <f ca="1">IF(OR($A79="",J$6=""),"",IF($AB79="غادر","–",IF(_calc!G79=0,"–",IF(_calc!AC79=0,IF(_calc!CQ79&gt;0,"غير مجتازة",IF(AND(_calc!FE79&gt;0,TODAY()&gt;_calc!FE79),"متأخرة","مخططة")),IF(_calc!AY79=0,"منتهية",IF(_calc!BU79=0,"قاربت الانتهاء","مكتملة"))))))</f>
        <v/>
      </c>
      <c r="K79" s="60" t="str">
        <f ca="1">IF(OR($A79="",K$6=""),"",IF($AB79="غادر","–",IF(_calc!H79=0,"–",IF(_calc!AD79=0,IF(_calc!CR79&gt;0,"غير مجتازة",IF(AND(_calc!FF79&gt;0,TODAY()&gt;_calc!FF79),"متأخرة","مخططة")),IF(_calc!AZ79=0,"منتهية",IF(_calc!BV79=0,"قاربت الانتهاء","مكتملة"))))))</f>
        <v/>
      </c>
      <c r="L79" s="60" t="str">
        <f ca="1">IF(OR($A79="",L$6=""),"",IF($AB79="غادر","–",IF(_calc!I79=0,"–",IF(_calc!AE79=0,IF(_calc!CS79&gt;0,"غير مجتازة",IF(AND(_calc!FG79&gt;0,TODAY()&gt;_calc!FG79),"متأخرة","مخططة")),IF(_calc!BA79=0,"منتهية",IF(_calc!BW79=0,"قاربت الانتهاء","مكتملة"))))))</f>
        <v/>
      </c>
      <c r="M79" s="60" t="str">
        <f ca="1">IF(OR($A79="",M$6=""),"",IF($AB79="غادر","–",IF(_calc!J79=0,"–",IF(_calc!AF79=0,IF(_calc!CT79&gt;0,"غير مجتازة",IF(AND(_calc!FH79&gt;0,TODAY()&gt;_calc!FH79),"متأخرة","مخططة")),IF(_calc!BB79=0,"منتهية",IF(_calc!BX79=0,"قاربت الانتهاء","مكتملة"))))))</f>
        <v/>
      </c>
      <c r="N79" s="60" t="str">
        <f ca="1">IF(OR($A79="",N$6=""),"",IF($AB79="غادر","–",IF(_calc!K79=0,"–",IF(_calc!AG79=0,IF(_calc!CU79&gt;0,"غير مجتازة",IF(AND(_calc!FI79&gt;0,TODAY()&gt;_calc!FI79),"متأخرة","مخططة")),IF(_calc!BC79=0,"منتهية",IF(_calc!BY79=0,"قاربت الانتهاء","مكتملة"))))))</f>
        <v/>
      </c>
      <c r="O79" s="60" t="str">
        <f ca="1">IF(OR($A79="",O$6=""),"",IF($AB79="غادر","–",IF(_calc!L79=0,"–",IF(_calc!AH79=0,IF(_calc!CV79&gt;0,"غير مجتازة",IF(AND(_calc!FJ79&gt;0,TODAY()&gt;_calc!FJ79),"متأخرة","مخططة")),IF(_calc!BD79=0,"منتهية",IF(_calc!BZ79=0,"قاربت الانتهاء","مكتملة"))))))</f>
        <v/>
      </c>
      <c r="P79" s="60" t="str">
        <f ca="1">IF(OR($A79="",P$6=""),"",IF($AB79="غادر","–",IF(_calc!M79=0,"–",IF(_calc!AI79=0,IF(_calc!CW79&gt;0,"غير مجتازة",IF(AND(_calc!FK79&gt;0,TODAY()&gt;_calc!FK79),"متأخرة","مخططة")),IF(_calc!BE79=0,"منتهية",IF(_calc!CA79=0,"قاربت الانتهاء","مكتملة"))))))</f>
        <v/>
      </c>
      <c r="Q79" s="60" t="str">
        <f ca="1">IF(OR($A79="",Q$6=""),"",IF($AB79="غادر","–",IF(_calc!N79=0,"–",IF(_calc!AJ79=0,IF(_calc!CX79&gt;0,"غير مجتازة",IF(AND(_calc!FL79&gt;0,TODAY()&gt;_calc!FL79),"متأخرة","مخططة")),IF(_calc!BF79=0,"منتهية",IF(_calc!CB79=0,"قاربت الانتهاء","مكتملة"))))))</f>
        <v/>
      </c>
      <c r="R79" s="60" t="str">
        <f ca="1">IF(OR($A79="",R$6=""),"",IF($AB79="غادر","–",IF(_calc!O79=0,"–",IF(_calc!AK79=0,IF(_calc!CY79&gt;0,"غير مجتازة",IF(AND(_calc!FM79&gt;0,TODAY()&gt;_calc!FM79),"متأخرة","مخططة")),IF(_calc!BG79=0,"منتهية",IF(_calc!CC79=0,"قاربت الانتهاء","مكتملة"))))))</f>
        <v/>
      </c>
      <c r="S79" s="60" t="str">
        <f ca="1">IF(OR($A79="",S$6=""),"",IF($AB79="غادر","–",IF(_calc!P79=0,"–",IF(_calc!AL79=0,IF(_calc!CZ79&gt;0,"غير مجتازة",IF(AND(_calc!FN79&gt;0,TODAY()&gt;_calc!FN79),"متأخرة","مخططة")),IF(_calc!BH79=0,"منتهية",IF(_calc!CD79=0,"قاربت الانتهاء","مكتملة"))))))</f>
        <v/>
      </c>
      <c r="T79" s="60" t="str">
        <f ca="1">IF(OR($A79="",T$6=""),"",IF($AB79="غادر","–",IF(_calc!Q79=0,"–",IF(_calc!AM79=0,IF(_calc!DA79&gt;0,"غير مجتازة",IF(AND(_calc!FO79&gt;0,TODAY()&gt;_calc!FO79),"متأخرة","مخططة")),IF(_calc!BI79=0,"منتهية",IF(_calc!CE79=0,"قاربت الانتهاء","مكتملة"))))))</f>
        <v/>
      </c>
      <c r="U79" s="60" t="str">
        <f ca="1">IF(OR($A79="",U$6=""),"",IF($AB79="غادر","–",IF(_calc!R79=0,"–",IF(_calc!AN79=0,IF(_calc!DB79&gt;0,"غير مجتازة",IF(AND(_calc!FP79&gt;0,TODAY()&gt;_calc!FP79),"متأخرة","مخططة")),IF(_calc!BJ79=0,"منتهية",IF(_calc!CF79=0,"قاربت الانتهاء","مكتملة"))))))</f>
        <v/>
      </c>
      <c r="V79" s="60" t="str">
        <f ca="1">IF(OR($A79="",V$6=""),"",IF($AB79="غادر","–",IF(_calc!S79=0,"–",IF(_calc!AO79=0,IF(_calc!DC79&gt;0,"غير مجتازة",IF(AND(_calc!FQ79&gt;0,TODAY()&gt;_calc!FQ79),"متأخرة","مخططة")),IF(_calc!BK79=0,"منتهية",IF(_calc!CG79=0,"قاربت الانتهاء","مكتملة"))))))</f>
        <v/>
      </c>
      <c r="W79" s="60" t="str">
        <f ca="1">IF(OR($A79="",W$6=""),"",IF($AB79="غادر","–",IF(_calc!T79=0,"–",IF(_calc!AP79=0,IF(_calc!DD79&gt;0,"غير مجتازة",IF(AND(_calc!FR79&gt;0,TODAY()&gt;_calc!FR79),"متأخرة","مخططة")),IF(_calc!BL79=0,"منتهية",IF(_calc!CH79=0,"قاربت الانتهاء","مكتملة"))))))</f>
        <v/>
      </c>
      <c r="X79" s="60" t="str">
        <f ca="1">IF(OR($A79="",X$6=""),"",IF($AB79="غادر","–",IF(_calc!U79=0,"–",IF(_calc!AQ79=0,IF(_calc!DE79&gt;0,"غير مجتازة",IF(AND(_calc!FS79&gt;0,TODAY()&gt;_calc!FS79),"متأخرة","مخططة")),IF(_calc!BM79=0,"منتهية",IF(_calc!CI79=0,"قاربت الانتهاء","مكتملة"))))))</f>
        <v/>
      </c>
      <c r="Y79" s="60" t="str">
        <f ca="1">IF(OR($A79="",Y$6=""),"",IF($AB79="غادر","–",IF(_calc!V79=0,"–",IF(_calc!AR79=0,IF(_calc!DF79&gt;0,"غير مجتازة",IF(AND(_calc!FT79&gt;0,TODAY()&gt;_calc!FT79),"متأخرة","مخططة")),IF(_calc!BN79=0,"منتهية",IF(_calc!CJ79=0,"قاربت الانتهاء","مكتملة"))))))</f>
        <v/>
      </c>
      <c r="Z79" s="60" t="str">
        <f ca="1">IF(OR($A79="",Z$6=""),"",IF($AB79="غادر","–",IF(_calc!W79=0,"–",IF(_calc!AS79=0,IF(_calc!DG79&gt;0,"غير مجتازة",IF(AND(_calc!FU79&gt;0,TODAY()&gt;_calc!FU79),"متأخرة","مخططة")),IF(_calc!BO79=0,"منتهية",IF(_calc!CK79=0,"قاربت الانتهاء","مكتملة"))))))</f>
        <v/>
      </c>
      <c r="AA79" s="60" t="str">
        <f ca="1">IF(OR($A79="",AA$6=""),"",IF($AB79="غادر","–",IF(_calc!X79=0,"–",IF(_calc!AT79=0,IF(_calc!DH79&gt;0,"غير مجتازة",IF(AND(_calc!FV79&gt;0,TODAY()&gt;_calc!FV79),"متأخرة","مخططة")),IF(_calc!BP79=0,"منتهية",IF(_calc!CL79=0,"قاربت الانتهاء","مكتملة"))))))</f>
        <v/>
      </c>
      <c r="AB79" t="str">
        <f>IF(الموظفون!$A77="","",الموظفون!$G77&amp;"")</f>
        <v/>
      </c>
    </row>
    <row r="80" spans="1:28" ht="18" customHeight="1" x14ac:dyDescent="0.3">
      <c r="A80" s="31" t="str">
        <f>IF(الموظفون!$A78="","",الموظفون!$A78&amp;"")</f>
        <v/>
      </c>
      <c r="B80" s="32" t="str">
        <f>IF(الموظفون!$A78="","",الموظفون!$B78&amp;"")</f>
        <v/>
      </c>
      <c r="C80" s="31" t="str">
        <f>IF(الموظفون!$A78="","",الموظفون!$C78&amp;"")</f>
        <v/>
      </c>
      <c r="D80" s="31" t="str">
        <f>IF(الموظفون!$A78="","",الموظفون!$D78&amp;"")</f>
        <v/>
      </c>
      <c r="E80" s="35" t="str">
        <f t="shared" si="7"/>
        <v/>
      </c>
      <c r="F80" s="35" t="str">
        <f t="shared" si="8"/>
        <v/>
      </c>
      <c r="G80" s="59" t="str">
        <f t="shared" si="9"/>
        <v/>
      </c>
      <c r="H80" s="60" t="str">
        <f ca="1">IF(OR($A80="",H$6=""),"",IF($AB80="غادر","–",IF(_calc!E80=0,"–",IF(_calc!AA80=0,IF(_calc!CO80&gt;0,"غير مجتازة",IF(AND(_calc!FC80&gt;0,TODAY()&gt;_calc!FC80),"متأخرة","مخططة")),IF(_calc!AW80=0,"منتهية",IF(_calc!BS80=0,"قاربت الانتهاء","مكتملة"))))))</f>
        <v/>
      </c>
      <c r="I80" s="60" t="str">
        <f ca="1">IF(OR($A80="",I$6=""),"",IF($AB80="غادر","–",IF(_calc!F80=0,"–",IF(_calc!AB80=0,IF(_calc!CP80&gt;0,"غير مجتازة",IF(AND(_calc!FD80&gt;0,TODAY()&gt;_calc!FD80),"متأخرة","مخططة")),IF(_calc!AX80=0,"منتهية",IF(_calc!BT80=0,"قاربت الانتهاء","مكتملة"))))))</f>
        <v/>
      </c>
      <c r="J80" s="60" t="str">
        <f ca="1">IF(OR($A80="",J$6=""),"",IF($AB80="غادر","–",IF(_calc!G80=0,"–",IF(_calc!AC80=0,IF(_calc!CQ80&gt;0,"غير مجتازة",IF(AND(_calc!FE80&gt;0,TODAY()&gt;_calc!FE80),"متأخرة","مخططة")),IF(_calc!AY80=0,"منتهية",IF(_calc!BU80=0,"قاربت الانتهاء","مكتملة"))))))</f>
        <v/>
      </c>
      <c r="K80" s="60" t="str">
        <f ca="1">IF(OR($A80="",K$6=""),"",IF($AB80="غادر","–",IF(_calc!H80=0,"–",IF(_calc!AD80=0,IF(_calc!CR80&gt;0,"غير مجتازة",IF(AND(_calc!FF80&gt;0,TODAY()&gt;_calc!FF80),"متأخرة","مخططة")),IF(_calc!AZ80=0,"منتهية",IF(_calc!BV80=0,"قاربت الانتهاء","مكتملة"))))))</f>
        <v/>
      </c>
      <c r="L80" s="60" t="str">
        <f ca="1">IF(OR($A80="",L$6=""),"",IF($AB80="غادر","–",IF(_calc!I80=0,"–",IF(_calc!AE80=0,IF(_calc!CS80&gt;0,"غير مجتازة",IF(AND(_calc!FG80&gt;0,TODAY()&gt;_calc!FG80),"متأخرة","مخططة")),IF(_calc!BA80=0,"منتهية",IF(_calc!BW80=0,"قاربت الانتهاء","مكتملة"))))))</f>
        <v/>
      </c>
      <c r="M80" s="60" t="str">
        <f ca="1">IF(OR($A80="",M$6=""),"",IF($AB80="غادر","–",IF(_calc!J80=0,"–",IF(_calc!AF80=0,IF(_calc!CT80&gt;0,"غير مجتازة",IF(AND(_calc!FH80&gt;0,TODAY()&gt;_calc!FH80),"متأخرة","مخططة")),IF(_calc!BB80=0,"منتهية",IF(_calc!BX80=0,"قاربت الانتهاء","مكتملة"))))))</f>
        <v/>
      </c>
      <c r="N80" s="60" t="str">
        <f ca="1">IF(OR($A80="",N$6=""),"",IF($AB80="غادر","–",IF(_calc!K80=0,"–",IF(_calc!AG80=0,IF(_calc!CU80&gt;0,"غير مجتازة",IF(AND(_calc!FI80&gt;0,TODAY()&gt;_calc!FI80),"متأخرة","مخططة")),IF(_calc!BC80=0,"منتهية",IF(_calc!BY80=0,"قاربت الانتهاء","مكتملة"))))))</f>
        <v/>
      </c>
      <c r="O80" s="60" t="str">
        <f ca="1">IF(OR($A80="",O$6=""),"",IF($AB80="غادر","–",IF(_calc!L80=0,"–",IF(_calc!AH80=0,IF(_calc!CV80&gt;0,"غير مجتازة",IF(AND(_calc!FJ80&gt;0,TODAY()&gt;_calc!FJ80),"متأخرة","مخططة")),IF(_calc!BD80=0,"منتهية",IF(_calc!BZ80=0,"قاربت الانتهاء","مكتملة"))))))</f>
        <v/>
      </c>
      <c r="P80" s="60" t="str">
        <f ca="1">IF(OR($A80="",P$6=""),"",IF($AB80="غادر","–",IF(_calc!M80=0,"–",IF(_calc!AI80=0,IF(_calc!CW80&gt;0,"غير مجتازة",IF(AND(_calc!FK80&gt;0,TODAY()&gt;_calc!FK80),"متأخرة","مخططة")),IF(_calc!BE80=0,"منتهية",IF(_calc!CA80=0,"قاربت الانتهاء","مكتملة"))))))</f>
        <v/>
      </c>
      <c r="Q80" s="60" t="str">
        <f ca="1">IF(OR($A80="",Q$6=""),"",IF($AB80="غادر","–",IF(_calc!N80=0,"–",IF(_calc!AJ80=0,IF(_calc!CX80&gt;0,"غير مجتازة",IF(AND(_calc!FL80&gt;0,TODAY()&gt;_calc!FL80),"متأخرة","مخططة")),IF(_calc!BF80=0,"منتهية",IF(_calc!CB80=0,"قاربت الانتهاء","مكتملة"))))))</f>
        <v/>
      </c>
      <c r="R80" s="60" t="str">
        <f ca="1">IF(OR($A80="",R$6=""),"",IF($AB80="غادر","–",IF(_calc!O80=0,"–",IF(_calc!AK80=0,IF(_calc!CY80&gt;0,"غير مجتازة",IF(AND(_calc!FM80&gt;0,TODAY()&gt;_calc!FM80),"متأخرة","مخططة")),IF(_calc!BG80=0,"منتهية",IF(_calc!CC80=0,"قاربت الانتهاء","مكتملة"))))))</f>
        <v/>
      </c>
      <c r="S80" s="60" t="str">
        <f ca="1">IF(OR($A80="",S$6=""),"",IF($AB80="غادر","–",IF(_calc!P80=0,"–",IF(_calc!AL80=0,IF(_calc!CZ80&gt;0,"غير مجتازة",IF(AND(_calc!FN80&gt;0,TODAY()&gt;_calc!FN80),"متأخرة","مخططة")),IF(_calc!BH80=0,"منتهية",IF(_calc!CD80=0,"قاربت الانتهاء","مكتملة"))))))</f>
        <v/>
      </c>
      <c r="T80" s="60" t="str">
        <f ca="1">IF(OR($A80="",T$6=""),"",IF($AB80="غادر","–",IF(_calc!Q80=0,"–",IF(_calc!AM80=0,IF(_calc!DA80&gt;0,"غير مجتازة",IF(AND(_calc!FO80&gt;0,TODAY()&gt;_calc!FO80),"متأخرة","مخططة")),IF(_calc!BI80=0,"منتهية",IF(_calc!CE80=0,"قاربت الانتهاء","مكتملة"))))))</f>
        <v/>
      </c>
      <c r="U80" s="60" t="str">
        <f ca="1">IF(OR($A80="",U$6=""),"",IF($AB80="غادر","–",IF(_calc!R80=0,"–",IF(_calc!AN80=0,IF(_calc!DB80&gt;0,"غير مجتازة",IF(AND(_calc!FP80&gt;0,TODAY()&gt;_calc!FP80),"متأخرة","مخططة")),IF(_calc!BJ80=0,"منتهية",IF(_calc!CF80=0,"قاربت الانتهاء","مكتملة"))))))</f>
        <v/>
      </c>
      <c r="V80" s="60" t="str">
        <f ca="1">IF(OR($A80="",V$6=""),"",IF($AB80="غادر","–",IF(_calc!S80=0,"–",IF(_calc!AO80=0,IF(_calc!DC80&gt;0,"غير مجتازة",IF(AND(_calc!FQ80&gt;0,TODAY()&gt;_calc!FQ80),"متأخرة","مخططة")),IF(_calc!BK80=0,"منتهية",IF(_calc!CG80=0,"قاربت الانتهاء","مكتملة"))))))</f>
        <v/>
      </c>
      <c r="W80" s="60" t="str">
        <f ca="1">IF(OR($A80="",W$6=""),"",IF($AB80="غادر","–",IF(_calc!T80=0,"–",IF(_calc!AP80=0,IF(_calc!DD80&gt;0,"غير مجتازة",IF(AND(_calc!FR80&gt;0,TODAY()&gt;_calc!FR80),"متأخرة","مخططة")),IF(_calc!BL80=0,"منتهية",IF(_calc!CH80=0,"قاربت الانتهاء","مكتملة"))))))</f>
        <v/>
      </c>
      <c r="X80" s="60" t="str">
        <f ca="1">IF(OR($A80="",X$6=""),"",IF($AB80="غادر","–",IF(_calc!U80=0,"–",IF(_calc!AQ80=0,IF(_calc!DE80&gt;0,"غير مجتازة",IF(AND(_calc!FS80&gt;0,TODAY()&gt;_calc!FS80),"متأخرة","مخططة")),IF(_calc!BM80=0,"منتهية",IF(_calc!CI80=0,"قاربت الانتهاء","مكتملة"))))))</f>
        <v/>
      </c>
      <c r="Y80" s="60" t="str">
        <f ca="1">IF(OR($A80="",Y$6=""),"",IF($AB80="غادر","–",IF(_calc!V80=0,"–",IF(_calc!AR80=0,IF(_calc!DF80&gt;0,"غير مجتازة",IF(AND(_calc!FT80&gt;0,TODAY()&gt;_calc!FT80),"متأخرة","مخططة")),IF(_calc!BN80=0,"منتهية",IF(_calc!CJ80=0,"قاربت الانتهاء","مكتملة"))))))</f>
        <v/>
      </c>
      <c r="Z80" s="60" t="str">
        <f ca="1">IF(OR($A80="",Z$6=""),"",IF($AB80="غادر","–",IF(_calc!W80=0,"–",IF(_calc!AS80=0,IF(_calc!DG80&gt;0,"غير مجتازة",IF(AND(_calc!FU80&gt;0,TODAY()&gt;_calc!FU80),"متأخرة","مخططة")),IF(_calc!BO80=0,"منتهية",IF(_calc!CK80=0,"قاربت الانتهاء","مكتملة"))))))</f>
        <v/>
      </c>
      <c r="AA80" s="60" t="str">
        <f ca="1">IF(OR($A80="",AA$6=""),"",IF($AB80="غادر","–",IF(_calc!X80=0,"–",IF(_calc!AT80=0,IF(_calc!DH80&gt;0,"غير مجتازة",IF(AND(_calc!FV80&gt;0,TODAY()&gt;_calc!FV80),"متأخرة","مخططة")),IF(_calc!BP80=0,"منتهية",IF(_calc!CL80=0,"قاربت الانتهاء","مكتملة"))))))</f>
        <v/>
      </c>
      <c r="AB80" t="str">
        <f>IF(الموظفون!$A78="","",الموظفون!$G78&amp;"")</f>
        <v/>
      </c>
    </row>
    <row r="81" spans="1:28" ht="18" customHeight="1" x14ac:dyDescent="0.3">
      <c r="A81" s="31" t="str">
        <f>IF(الموظفون!$A79="","",الموظفون!$A79&amp;"")</f>
        <v/>
      </c>
      <c r="B81" s="32" t="str">
        <f>IF(الموظفون!$A79="","",الموظفون!$B79&amp;"")</f>
        <v/>
      </c>
      <c r="C81" s="31" t="str">
        <f>IF(الموظفون!$A79="","",الموظفون!$C79&amp;"")</f>
        <v/>
      </c>
      <c r="D81" s="31" t="str">
        <f>IF(الموظفون!$A79="","",الموظفون!$D79&amp;"")</f>
        <v/>
      </c>
      <c r="E81" s="35" t="str">
        <f t="shared" si="7"/>
        <v/>
      </c>
      <c r="F81" s="35" t="str">
        <f t="shared" si="8"/>
        <v/>
      </c>
      <c r="G81" s="59" t="str">
        <f t="shared" si="9"/>
        <v/>
      </c>
      <c r="H81" s="60" t="str">
        <f ca="1">IF(OR($A81="",H$6=""),"",IF($AB81="غادر","–",IF(_calc!E81=0,"–",IF(_calc!AA81=0,IF(_calc!CO81&gt;0,"غير مجتازة",IF(AND(_calc!FC81&gt;0,TODAY()&gt;_calc!FC81),"متأخرة","مخططة")),IF(_calc!AW81=0,"منتهية",IF(_calc!BS81=0,"قاربت الانتهاء","مكتملة"))))))</f>
        <v/>
      </c>
      <c r="I81" s="60" t="str">
        <f ca="1">IF(OR($A81="",I$6=""),"",IF($AB81="غادر","–",IF(_calc!F81=0,"–",IF(_calc!AB81=0,IF(_calc!CP81&gt;0,"غير مجتازة",IF(AND(_calc!FD81&gt;0,TODAY()&gt;_calc!FD81),"متأخرة","مخططة")),IF(_calc!AX81=0,"منتهية",IF(_calc!BT81=0,"قاربت الانتهاء","مكتملة"))))))</f>
        <v/>
      </c>
      <c r="J81" s="60" t="str">
        <f ca="1">IF(OR($A81="",J$6=""),"",IF($AB81="غادر","–",IF(_calc!G81=0,"–",IF(_calc!AC81=0,IF(_calc!CQ81&gt;0,"غير مجتازة",IF(AND(_calc!FE81&gt;0,TODAY()&gt;_calc!FE81),"متأخرة","مخططة")),IF(_calc!AY81=0,"منتهية",IF(_calc!BU81=0,"قاربت الانتهاء","مكتملة"))))))</f>
        <v/>
      </c>
      <c r="K81" s="60" t="str">
        <f ca="1">IF(OR($A81="",K$6=""),"",IF($AB81="غادر","–",IF(_calc!H81=0,"–",IF(_calc!AD81=0,IF(_calc!CR81&gt;0,"غير مجتازة",IF(AND(_calc!FF81&gt;0,TODAY()&gt;_calc!FF81),"متأخرة","مخططة")),IF(_calc!AZ81=0,"منتهية",IF(_calc!BV81=0,"قاربت الانتهاء","مكتملة"))))))</f>
        <v/>
      </c>
      <c r="L81" s="60" t="str">
        <f ca="1">IF(OR($A81="",L$6=""),"",IF($AB81="غادر","–",IF(_calc!I81=0,"–",IF(_calc!AE81=0,IF(_calc!CS81&gt;0,"غير مجتازة",IF(AND(_calc!FG81&gt;0,TODAY()&gt;_calc!FG81),"متأخرة","مخططة")),IF(_calc!BA81=0,"منتهية",IF(_calc!BW81=0,"قاربت الانتهاء","مكتملة"))))))</f>
        <v/>
      </c>
      <c r="M81" s="60" t="str">
        <f ca="1">IF(OR($A81="",M$6=""),"",IF($AB81="غادر","–",IF(_calc!J81=0,"–",IF(_calc!AF81=0,IF(_calc!CT81&gt;0,"غير مجتازة",IF(AND(_calc!FH81&gt;0,TODAY()&gt;_calc!FH81),"متأخرة","مخططة")),IF(_calc!BB81=0,"منتهية",IF(_calc!BX81=0,"قاربت الانتهاء","مكتملة"))))))</f>
        <v/>
      </c>
      <c r="N81" s="60" t="str">
        <f ca="1">IF(OR($A81="",N$6=""),"",IF($AB81="غادر","–",IF(_calc!K81=0,"–",IF(_calc!AG81=0,IF(_calc!CU81&gt;0,"غير مجتازة",IF(AND(_calc!FI81&gt;0,TODAY()&gt;_calc!FI81),"متأخرة","مخططة")),IF(_calc!BC81=0,"منتهية",IF(_calc!BY81=0,"قاربت الانتهاء","مكتملة"))))))</f>
        <v/>
      </c>
      <c r="O81" s="60" t="str">
        <f ca="1">IF(OR($A81="",O$6=""),"",IF($AB81="غادر","–",IF(_calc!L81=0,"–",IF(_calc!AH81=0,IF(_calc!CV81&gt;0,"غير مجتازة",IF(AND(_calc!FJ81&gt;0,TODAY()&gt;_calc!FJ81),"متأخرة","مخططة")),IF(_calc!BD81=0,"منتهية",IF(_calc!BZ81=0,"قاربت الانتهاء","مكتملة"))))))</f>
        <v/>
      </c>
      <c r="P81" s="60" t="str">
        <f ca="1">IF(OR($A81="",P$6=""),"",IF($AB81="غادر","–",IF(_calc!M81=0,"–",IF(_calc!AI81=0,IF(_calc!CW81&gt;0,"غير مجتازة",IF(AND(_calc!FK81&gt;0,TODAY()&gt;_calc!FK81),"متأخرة","مخططة")),IF(_calc!BE81=0,"منتهية",IF(_calc!CA81=0,"قاربت الانتهاء","مكتملة"))))))</f>
        <v/>
      </c>
      <c r="Q81" s="60" t="str">
        <f ca="1">IF(OR($A81="",Q$6=""),"",IF($AB81="غادر","–",IF(_calc!N81=0,"–",IF(_calc!AJ81=0,IF(_calc!CX81&gt;0,"غير مجتازة",IF(AND(_calc!FL81&gt;0,TODAY()&gt;_calc!FL81),"متأخرة","مخططة")),IF(_calc!BF81=0,"منتهية",IF(_calc!CB81=0,"قاربت الانتهاء","مكتملة"))))))</f>
        <v/>
      </c>
      <c r="R81" s="60" t="str">
        <f ca="1">IF(OR($A81="",R$6=""),"",IF($AB81="غادر","–",IF(_calc!O81=0,"–",IF(_calc!AK81=0,IF(_calc!CY81&gt;0,"غير مجتازة",IF(AND(_calc!FM81&gt;0,TODAY()&gt;_calc!FM81),"متأخرة","مخططة")),IF(_calc!BG81=0,"منتهية",IF(_calc!CC81=0,"قاربت الانتهاء","مكتملة"))))))</f>
        <v/>
      </c>
      <c r="S81" s="60" t="str">
        <f ca="1">IF(OR($A81="",S$6=""),"",IF($AB81="غادر","–",IF(_calc!P81=0,"–",IF(_calc!AL81=0,IF(_calc!CZ81&gt;0,"غير مجتازة",IF(AND(_calc!FN81&gt;0,TODAY()&gt;_calc!FN81),"متأخرة","مخططة")),IF(_calc!BH81=0,"منتهية",IF(_calc!CD81=0,"قاربت الانتهاء","مكتملة"))))))</f>
        <v/>
      </c>
      <c r="T81" s="60" t="str">
        <f ca="1">IF(OR($A81="",T$6=""),"",IF($AB81="غادر","–",IF(_calc!Q81=0,"–",IF(_calc!AM81=0,IF(_calc!DA81&gt;0,"غير مجتازة",IF(AND(_calc!FO81&gt;0,TODAY()&gt;_calc!FO81),"متأخرة","مخططة")),IF(_calc!BI81=0,"منتهية",IF(_calc!CE81=0,"قاربت الانتهاء","مكتملة"))))))</f>
        <v/>
      </c>
      <c r="U81" s="60" t="str">
        <f ca="1">IF(OR($A81="",U$6=""),"",IF($AB81="غادر","–",IF(_calc!R81=0,"–",IF(_calc!AN81=0,IF(_calc!DB81&gt;0,"غير مجتازة",IF(AND(_calc!FP81&gt;0,TODAY()&gt;_calc!FP81),"متأخرة","مخططة")),IF(_calc!BJ81=0,"منتهية",IF(_calc!CF81=0,"قاربت الانتهاء","مكتملة"))))))</f>
        <v/>
      </c>
      <c r="V81" s="60" t="str">
        <f ca="1">IF(OR($A81="",V$6=""),"",IF($AB81="غادر","–",IF(_calc!S81=0,"–",IF(_calc!AO81=0,IF(_calc!DC81&gt;0,"غير مجتازة",IF(AND(_calc!FQ81&gt;0,TODAY()&gt;_calc!FQ81),"متأخرة","مخططة")),IF(_calc!BK81=0,"منتهية",IF(_calc!CG81=0,"قاربت الانتهاء","مكتملة"))))))</f>
        <v/>
      </c>
      <c r="W81" s="60" t="str">
        <f ca="1">IF(OR($A81="",W$6=""),"",IF($AB81="غادر","–",IF(_calc!T81=0,"–",IF(_calc!AP81=0,IF(_calc!DD81&gt;0,"غير مجتازة",IF(AND(_calc!FR81&gt;0,TODAY()&gt;_calc!FR81),"متأخرة","مخططة")),IF(_calc!BL81=0,"منتهية",IF(_calc!CH81=0,"قاربت الانتهاء","مكتملة"))))))</f>
        <v/>
      </c>
      <c r="X81" s="60" t="str">
        <f ca="1">IF(OR($A81="",X$6=""),"",IF($AB81="غادر","–",IF(_calc!U81=0,"–",IF(_calc!AQ81=0,IF(_calc!DE81&gt;0,"غير مجتازة",IF(AND(_calc!FS81&gt;0,TODAY()&gt;_calc!FS81),"متأخرة","مخططة")),IF(_calc!BM81=0,"منتهية",IF(_calc!CI81=0,"قاربت الانتهاء","مكتملة"))))))</f>
        <v/>
      </c>
      <c r="Y81" s="60" t="str">
        <f ca="1">IF(OR($A81="",Y$6=""),"",IF($AB81="غادر","–",IF(_calc!V81=0,"–",IF(_calc!AR81=0,IF(_calc!DF81&gt;0,"غير مجتازة",IF(AND(_calc!FT81&gt;0,TODAY()&gt;_calc!FT81),"متأخرة","مخططة")),IF(_calc!BN81=0,"منتهية",IF(_calc!CJ81=0,"قاربت الانتهاء","مكتملة"))))))</f>
        <v/>
      </c>
      <c r="Z81" s="60" t="str">
        <f ca="1">IF(OR($A81="",Z$6=""),"",IF($AB81="غادر","–",IF(_calc!W81=0,"–",IF(_calc!AS81=0,IF(_calc!DG81&gt;0,"غير مجتازة",IF(AND(_calc!FU81&gt;0,TODAY()&gt;_calc!FU81),"متأخرة","مخططة")),IF(_calc!BO81=0,"منتهية",IF(_calc!CK81=0,"قاربت الانتهاء","مكتملة"))))))</f>
        <v/>
      </c>
      <c r="AA81" s="60" t="str">
        <f ca="1">IF(OR($A81="",AA$6=""),"",IF($AB81="غادر","–",IF(_calc!X81=0,"–",IF(_calc!AT81=0,IF(_calc!DH81&gt;0,"غير مجتازة",IF(AND(_calc!FV81&gt;0,TODAY()&gt;_calc!FV81),"متأخرة","مخططة")),IF(_calc!BP81=0,"منتهية",IF(_calc!CL81=0,"قاربت الانتهاء","مكتملة"))))))</f>
        <v/>
      </c>
      <c r="AB81" t="str">
        <f>IF(الموظفون!$A79="","",الموظفون!$G79&amp;"")</f>
        <v/>
      </c>
    </row>
    <row r="82" spans="1:28" ht="18" customHeight="1" x14ac:dyDescent="0.3">
      <c r="A82" s="31" t="str">
        <f>IF(الموظفون!$A80="","",الموظفون!$A80&amp;"")</f>
        <v/>
      </c>
      <c r="B82" s="32" t="str">
        <f>IF(الموظفون!$A80="","",الموظفون!$B80&amp;"")</f>
        <v/>
      </c>
      <c r="C82" s="31" t="str">
        <f>IF(الموظفون!$A80="","",الموظفون!$C80&amp;"")</f>
        <v/>
      </c>
      <c r="D82" s="31" t="str">
        <f>IF(الموظفون!$A80="","",الموظفون!$D80&amp;"")</f>
        <v/>
      </c>
      <c r="E82" s="35" t="str">
        <f t="shared" si="7"/>
        <v/>
      </c>
      <c r="F82" s="35" t="str">
        <f t="shared" si="8"/>
        <v/>
      </c>
      <c r="G82" s="59" t="str">
        <f t="shared" si="9"/>
        <v/>
      </c>
      <c r="H82" s="60" t="str">
        <f ca="1">IF(OR($A82="",H$6=""),"",IF($AB82="غادر","–",IF(_calc!E82=0,"–",IF(_calc!AA82=0,IF(_calc!CO82&gt;0,"غير مجتازة",IF(AND(_calc!FC82&gt;0,TODAY()&gt;_calc!FC82),"متأخرة","مخططة")),IF(_calc!AW82=0,"منتهية",IF(_calc!BS82=0,"قاربت الانتهاء","مكتملة"))))))</f>
        <v/>
      </c>
      <c r="I82" s="60" t="str">
        <f ca="1">IF(OR($A82="",I$6=""),"",IF($AB82="غادر","–",IF(_calc!F82=0,"–",IF(_calc!AB82=0,IF(_calc!CP82&gt;0,"غير مجتازة",IF(AND(_calc!FD82&gt;0,TODAY()&gt;_calc!FD82),"متأخرة","مخططة")),IF(_calc!AX82=0,"منتهية",IF(_calc!BT82=0,"قاربت الانتهاء","مكتملة"))))))</f>
        <v/>
      </c>
      <c r="J82" s="60" t="str">
        <f ca="1">IF(OR($A82="",J$6=""),"",IF($AB82="غادر","–",IF(_calc!G82=0,"–",IF(_calc!AC82=0,IF(_calc!CQ82&gt;0,"غير مجتازة",IF(AND(_calc!FE82&gt;0,TODAY()&gt;_calc!FE82),"متأخرة","مخططة")),IF(_calc!AY82=0,"منتهية",IF(_calc!BU82=0,"قاربت الانتهاء","مكتملة"))))))</f>
        <v/>
      </c>
      <c r="K82" s="60" t="str">
        <f ca="1">IF(OR($A82="",K$6=""),"",IF($AB82="غادر","–",IF(_calc!H82=0,"–",IF(_calc!AD82=0,IF(_calc!CR82&gt;0,"غير مجتازة",IF(AND(_calc!FF82&gt;0,TODAY()&gt;_calc!FF82),"متأخرة","مخططة")),IF(_calc!AZ82=0,"منتهية",IF(_calc!BV82=0,"قاربت الانتهاء","مكتملة"))))))</f>
        <v/>
      </c>
      <c r="L82" s="60" t="str">
        <f ca="1">IF(OR($A82="",L$6=""),"",IF($AB82="غادر","–",IF(_calc!I82=0,"–",IF(_calc!AE82=0,IF(_calc!CS82&gt;0,"غير مجتازة",IF(AND(_calc!FG82&gt;0,TODAY()&gt;_calc!FG82),"متأخرة","مخططة")),IF(_calc!BA82=0,"منتهية",IF(_calc!BW82=0,"قاربت الانتهاء","مكتملة"))))))</f>
        <v/>
      </c>
      <c r="M82" s="60" t="str">
        <f ca="1">IF(OR($A82="",M$6=""),"",IF($AB82="غادر","–",IF(_calc!J82=0,"–",IF(_calc!AF82=0,IF(_calc!CT82&gt;0,"غير مجتازة",IF(AND(_calc!FH82&gt;0,TODAY()&gt;_calc!FH82),"متأخرة","مخططة")),IF(_calc!BB82=0,"منتهية",IF(_calc!BX82=0,"قاربت الانتهاء","مكتملة"))))))</f>
        <v/>
      </c>
      <c r="N82" s="60" t="str">
        <f ca="1">IF(OR($A82="",N$6=""),"",IF($AB82="غادر","–",IF(_calc!K82=0,"–",IF(_calc!AG82=0,IF(_calc!CU82&gt;0,"غير مجتازة",IF(AND(_calc!FI82&gt;0,TODAY()&gt;_calc!FI82),"متأخرة","مخططة")),IF(_calc!BC82=0,"منتهية",IF(_calc!BY82=0,"قاربت الانتهاء","مكتملة"))))))</f>
        <v/>
      </c>
      <c r="O82" s="60" t="str">
        <f ca="1">IF(OR($A82="",O$6=""),"",IF($AB82="غادر","–",IF(_calc!L82=0,"–",IF(_calc!AH82=0,IF(_calc!CV82&gt;0,"غير مجتازة",IF(AND(_calc!FJ82&gt;0,TODAY()&gt;_calc!FJ82),"متأخرة","مخططة")),IF(_calc!BD82=0,"منتهية",IF(_calc!BZ82=0,"قاربت الانتهاء","مكتملة"))))))</f>
        <v/>
      </c>
      <c r="P82" s="60" t="str">
        <f ca="1">IF(OR($A82="",P$6=""),"",IF($AB82="غادر","–",IF(_calc!M82=0,"–",IF(_calc!AI82=0,IF(_calc!CW82&gt;0,"غير مجتازة",IF(AND(_calc!FK82&gt;0,TODAY()&gt;_calc!FK82),"متأخرة","مخططة")),IF(_calc!BE82=0,"منتهية",IF(_calc!CA82=0,"قاربت الانتهاء","مكتملة"))))))</f>
        <v/>
      </c>
      <c r="Q82" s="60" t="str">
        <f ca="1">IF(OR($A82="",Q$6=""),"",IF($AB82="غادر","–",IF(_calc!N82=0,"–",IF(_calc!AJ82=0,IF(_calc!CX82&gt;0,"غير مجتازة",IF(AND(_calc!FL82&gt;0,TODAY()&gt;_calc!FL82),"متأخرة","مخططة")),IF(_calc!BF82=0,"منتهية",IF(_calc!CB82=0,"قاربت الانتهاء","مكتملة"))))))</f>
        <v/>
      </c>
      <c r="R82" s="60" t="str">
        <f ca="1">IF(OR($A82="",R$6=""),"",IF($AB82="غادر","–",IF(_calc!O82=0,"–",IF(_calc!AK82=0,IF(_calc!CY82&gt;0,"غير مجتازة",IF(AND(_calc!FM82&gt;0,TODAY()&gt;_calc!FM82),"متأخرة","مخططة")),IF(_calc!BG82=0,"منتهية",IF(_calc!CC82=0,"قاربت الانتهاء","مكتملة"))))))</f>
        <v/>
      </c>
      <c r="S82" s="60" t="str">
        <f ca="1">IF(OR($A82="",S$6=""),"",IF($AB82="غادر","–",IF(_calc!P82=0,"–",IF(_calc!AL82=0,IF(_calc!CZ82&gt;0,"غير مجتازة",IF(AND(_calc!FN82&gt;0,TODAY()&gt;_calc!FN82),"متأخرة","مخططة")),IF(_calc!BH82=0,"منتهية",IF(_calc!CD82=0,"قاربت الانتهاء","مكتملة"))))))</f>
        <v/>
      </c>
      <c r="T82" s="60" t="str">
        <f ca="1">IF(OR($A82="",T$6=""),"",IF($AB82="غادر","–",IF(_calc!Q82=0,"–",IF(_calc!AM82=0,IF(_calc!DA82&gt;0,"غير مجتازة",IF(AND(_calc!FO82&gt;0,TODAY()&gt;_calc!FO82),"متأخرة","مخططة")),IF(_calc!BI82=0,"منتهية",IF(_calc!CE82=0,"قاربت الانتهاء","مكتملة"))))))</f>
        <v/>
      </c>
      <c r="U82" s="60" t="str">
        <f ca="1">IF(OR($A82="",U$6=""),"",IF($AB82="غادر","–",IF(_calc!R82=0,"–",IF(_calc!AN82=0,IF(_calc!DB82&gt;0,"غير مجتازة",IF(AND(_calc!FP82&gt;0,TODAY()&gt;_calc!FP82),"متأخرة","مخططة")),IF(_calc!BJ82=0,"منتهية",IF(_calc!CF82=0,"قاربت الانتهاء","مكتملة"))))))</f>
        <v/>
      </c>
      <c r="V82" s="60" t="str">
        <f ca="1">IF(OR($A82="",V$6=""),"",IF($AB82="غادر","–",IF(_calc!S82=0,"–",IF(_calc!AO82=0,IF(_calc!DC82&gt;0,"غير مجتازة",IF(AND(_calc!FQ82&gt;0,TODAY()&gt;_calc!FQ82),"متأخرة","مخططة")),IF(_calc!BK82=0,"منتهية",IF(_calc!CG82=0,"قاربت الانتهاء","مكتملة"))))))</f>
        <v/>
      </c>
      <c r="W82" s="60" t="str">
        <f ca="1">IF(OR($A82="",W$6=""),"",IF($AB82="غادر","–",IF(_calc!T82=0,"–",IF(_calc!AP82=0,IF(_calc!DD82&gt;0,"غير مجتازة",IF(AND(_calc!FR82&gt;0,TODAY()&gt;_calc!FR82),"متأخرة","مخططة")),IF(_calc!BL82=0,"منتهية",IF(_calc!CH82=0,"قاربت الانتهاء","مكتملة"))))))</f>
        <v/>
      </c>
      <c r="X82" s="60" t="str">
        <f ca="1">IF(OR($A82="",X$6=""),"",IF($AB82="غادر","–",IF(_calc!U82=0,"–",IF(_calc!AQ82=0,IF(_calc!DE82&gt;0,"غير مجتازة",IF(AND(_calc!FS82&gt;0,TODAY()&gt;_calc!FS82),"متأخرة","مخططة")),IF(_calc!BM82=0,"منتهية",IF(_calc!CI82=0,"قاربت الانتهاء","مكتملة"))))))</f>
        <v/>
      </c>
      <c r="Y82" s="60" t="str">
        <f ca="1">IF(OR($A82="",Y$6=""),"",IF($AB82="غادر","–",IF(_calc!V82=0,"–",IF(_calc!AR82=0,IF(_calc!DF82&gt;0,"غير مجتازة",IF(AND(_calc!FT82&gt;0,TODAY()&gt;_calc!FT82),"متأخرة","مخططة")),IF(_calc!BN82=0,"منتهية",IF(_calc!CJ82=0,"قاربت الانتهاء","مكتملة"))))))</f>
        <v/>
      </c>
      <c r="Z82" s="60" t="str">
        <f ca="1">IF(OR($A82="",Z$6=""),"",IF($AB82="غادر","–",IF(_calc!W82=0,"–",IF(_calc!AS82=0,IF(_calc!DG82&gt;0,"غير مجتازة",IF(AND(_calc!FU82&gt;0,TODAY()&gt;_calc!FU82),"متأخرة","مخططة")),IF(_calc!BO82=0,"منتهية",IF(_calc!CK82=0,"قاربت الانتهاء","مكتملة"))))))</f>
        <v/>
      </c>
      <c r="AA82" s="60" t="str">
        <f ca="1">IF(OR($A82="",AA$6=""),"",IF($AB82="غادر","–",IF(_calc!X82=0,"–",IF(_calc!AT82=0,IF(_calc!DH82&gt;0,"غير مجتازة",IF(AND(_calc!FV82&gt;0,TODAY()&gt;_calc!FV82),"متأخرة","مخططة")),IF(_calc!BP82=0,"منتهية",IF(_calc!CL82=0,"قاربت الانتهاء","مكتملة"))))))</f>
        <v/>
      </c>
      <c r="AB82" t="str">
        <f>IF(الموظفون!$A80="","",الموظفون!$G80&amp;"")</f>
        <v/>
      </c>
    </row>
    <row r="83" spans="1:28" ht="18" customHeight="1" x14ac:dyDescent="0.3">
      <c r="A83" s="31" t="str">
        <f>IF(الموظفون!$A81="","",الموظفون!$A81&amp;"")</f>
        <v/>
      </c>
      <c r="B83" s="32" t="str">
        <f>IF(الموظفون!$A81="","",الموظفون!$B81&amp;"")</f>
        <v/>
      </c>
      <c r="C83" s="31" t="str">
        <f>IF(الموظفون!$A81="","",الموظفون!$C81&amp;"")</f>
        <v/>
      </c>
      <c r="D83" s="31" t="str">
        <f>IF(الموظفون!$A81="","",الموظفون!$D81&amp;"")</f>
        <v/>
      </c>
      <c r="E83" s="35" t="str">
        <f t="shared" si="7"/>
        <v/>
      </c>
      <c r="F83" s="35" t="str">
        <f t="shared" si="8"/>
        <v/>
      </c>
      <c r="G83" s="59" t="str">
        <f t="shared" si="9"/>
        <v/>
      </c>
      <c r="H83" s="60" t="str">
        <f ca="1">IF(OR($A83="",H$6=""),"",IF($AB83="غادر","–",IF(_calc!E83=0,"–",IF(_calc!AA83=0,IF(_calc!CO83&gt;0,"غير مجتازة",IF(AND(_calc!FC83&gt;0,TODAY()&gt;_calc!FC83),"متأخرة","مخططة")),IF(_calc!AW83=0,"منتهية",IF(_calc!BS83=0,"قاربت الانتهاء","مكتملة"))))))</f>
        <v/>
      </c>
      <c r="I83" s="60" t="str">
        <f ca="1">IF(OR($A83="",I$6=""),"",IF($AB83="غادر","–",IF(_calc!F83=0,"–",IF(_calc!AB83=0,IF(_calc!CP83&gt;0,"غير مجتازة",IF(AND(_calc!FD83&gt;0,TODAY()&gt;_calc!FD83),"متأخرة","مخططة")),IF(_calc!AX83=0,"منتهية",IF(_calc!BT83=0,"قاربت الانتهاء","مكتملة"))))))</f>
        <v/>
      </c>
      <c r="J83" s="60" t="str">
        <f ca="1">IF(OR($A83="",J$6=""),"",IF($AB83="غادر","–",IF(_calc!G83=0,"–",IF(_calc!AC83=0,IF(_calc!CQ83&gt;0,"غير مجتازة",IF(AND(_calc!FE83&gt;0,TODAY()&gt;_calc!FE83),"متأخرة","مخططة")),IF(_calc!AY83=0,"منتهية",IF(_calc!BU83=0,"قاربت الانتهاء","مكتملة"))))))</f>
        <v/>
      </c>
      <c r="K83" s="60" t="str">
        <f ca="1">IF(OR($A83="",K$6=""),"",IF($AB83="غادر","–",IF(_calc!H83=0,"–",IF(_calc!AD83=0,IF(_calc!CR83&gt;0,"غير مجتازة",IF(AND(_calc!FF83&gt;0,TODAY()&gt;_calc!FF83),"متأخرة","مخططة")),IF(_calc!AZ83=0,"منتهية",IF(_calc!BV83=0,"قاربت الانتهاء","مكتملة"))))))</f>
        <v/>
      </c>
      <c r="L83" s="60" t="str">
        <f ca="1">IF(OR($A83="",L$6=""),"",IF($AB83="غادر","–",IF(_calc!I83=0,"–",IF(_calc!AE83=0,IF(_calc!CS83&gt;0,"غير مجتازة",IF(AND(_calc!FG83&gt;0,TODAY()&gt;_calc!FG83),"متأخرة","مخططة")),IF(_calc!BA83=0,"منتهية",IF(_calc!BW83=0,"قاربت الانتهاء","مكتملة"))))))</f>
        <v/>
      </c>
      <c r="M83" s="60" t="str">
        <f ca="1">IF(OR($A83="",M$6=""),"",IF($AB83="غادر","–",IF(_calc!J83=0,"–",IF(_calc!AF83=0,IF(_calc!CT83&gt;0,"غير مجتازة",IF(AND(_calc!FH83&gt;0,TODAY()&gt;_calc!FH83),"متأخرة","مخططة")),IF(_calc!BB83=0,"منتهية",IF(_calc!BX83=0,"قاربت الانتهاء","مكتملة"))))))</f>
        <v/>
      </c>
      <c r="N83" s="60" t="str">
        <f ca="1">IF(OR($A83="",N$6=""),"",IF($AB83="غادر","–",IF(_calc!K83=0,"–",IF(_calc!AG83=0,IF(_calc!CU83&gt;0,"غير مجتازة",IF(AND(_calc!FI83&gt;0,TODAY()&gt;_calc!FI83),"متأخرة","مخططة")),IF(_calc!BC83=0,"منتهية",IF(_calc!BY83=0,"قاربت الانتهاء","مكتملة"))))))</f>
        <v/>
      </c>
      <c r="O83" s="60" t="str">
        <f ca="1">IF(OR($A83="",O$6=""),"",IF($AB83="غادر","–",IF(_calc!L83=0,"–",IF(_calc!AH83=0,IF(_calc!CV83&gt;0,"غير مجتازة",IF(AND(_calc!FJ83&gt;0,TODAY()&gt;_calc!FJ83),"متأخرة","مخططة")),IF(_calc!BD83=0,"منتهية",IF(_calc!BZ83=0,"قاربت الانتهاء","مكتملة"))))))</f>
        <v/>
      </c>
      <c r="P83" s="60" t="str">
        <f ca="1">IF(OR($A83="",P$6=""),"",IF($AB83="غادر","–",IF(_calc!M83=0,"–",IF(_calc!AI83=0,IF(_calc!CW83&gt;0,"غير مجتازة",IF(AND(_calc!FK83&gt;0,TODAY()&gt;_calc!FK83),"متأخرة","مخططة")),IF(_calc!BE83=0,"منتهية",IF(_calc!CA83=0,"قاربت الانتهاء","مكتملة"))))))</f>
        <v/>
      </c>
      <c r="Q83" s="60" t="str">
        <f ca="1">IF(OR($A83="",Q$6=""),"",IF($AB83="غادر","–",IF(_calc!N83=0,"–",IF(_calc!AJ83=0,IF(_calc!CX83&gt;0,"غير مجتازة",IF(AND(_calc!FL83&gt;0,TODAY()&gt;_calc!FL83),"متأخرة","مخططة")),IF(_calc!BF83=0,"منتهية",IF(_calc!CB83=0,"قاربت الانتهاء","مكتملة"))))))</f>
        <v/>
      </c>
      <c r="R83" s="60" t="str">
        <f ca="1">IF(OR($A83="",R$6=""),"",IF($AB83="غادر","–",IF(_calc!O83=0,"–",IF(_calc!AK83=0,IF(_calc!CY83&gt;0,"غير مجتازة",IF(AND(_calc!FM83&gt;0,TODAY()&gt;_calc!FM83),"متأخرة","مخططة")),IF(_calc!BG83=0,"منتهية",IF(_calc!CC83=0,"قاربت الانتهاء","مكتملة"))))))</f>
        <v/>
      </c>
      <c r="S83" s="60" t="str">
        <f ca="1">IF(OR($A83="",S$6=""),"",IF($AB83="غادر","–",IF(_calc!P83=0,"–",IF(_calc!AL83=0,IF(_calc!CZ83&gt;0,"غير مجتازة",IF(AND(_calc!FN83&gt;0,TODAY()&gt;_calc!FN83),"متأخرة","مخططة")),IF(_calc!BH83=0,"منتهية",IF(_calc!CD83=0,"قاربت الانتهاء","مكتملة"))))))</f>
        <v/>
      </c>
      <c r="T83" s="60" t="str">
        <f ca="1">IF(OR($A83="",T$6=""),"",IF($AB83="غادر","–",IF(_calc!Q83=0,"–",IF(_calc!AM83=0,IF(_calc!DA83&gt;0,"غير مجتازة",IF(AND(_calc!FO83&gt;0,TODAY()&gt;_calc!FO83),"متأخرة","مخططة")),IF(_calc!BI83=0,"منتهية",IF(_calc!CE83=0,"قاربت الانتهاء","مكتملة"))))))</f>
        <v/>
      </c>
      <c r="U83" s="60" t="str">
        <f ca="1">IF(OR($A83="",U$6=""),"",IF($AB83="غادر","–",IF(_calc!R83=0,"–",IF(_calc!AN83=0,IF(_calc!DB83&gt;0,"غير مجتازة",IF(AND(_calc!FP83&gt;0,TODAY()&gt;_calc!FP83),"متأخرة","مخططة")),IF(_calc!BJ83=0,"منتهية",IF(_calc!CF83=0,"قاربت الانتهاء","مكتملة"))))))</f>
        <v/>
      </c>
      <c r="V83" s="60" t="str">
        <f ca="1">IF(OR($A83="",V$6=""),"",IF($AB83="غادر","–",IF(_calc!S83=0,"–",IF(_calc!AO83=0,IF(_calc!DC83&gt;0,"غير مجتازة",IF(AND(_calc!FQ83&gt;0,TODAY()&gt;_calc!FQ83),"متأخرة","مخططة")),IF(_calc!BK83=0,"منتهية",IF(_calc!CG83=0,"قاربت الانتهاء","مكتملة"))))))</f>
        <v/>
      </c>
      <c r="W83" s="60" t="str">
        <f ca="1">IF(OR($A83="",W$6=""),"",IF($AB83="غادر","–",IF(_calc!T83=0,"–",IF(_calc!AP83=0,IF(_calc!DD83&gt;0,"غير مجتازة",IF(AND(_calc!FR83&gt;0,TODAY()&gt;_calc!FR83),"متأخرة","مخططة")),IF(_calc!BL83=0,"منتهية",IF(_calc!CH83=0,"قاربت الانتهاء","مكتملة"))))))</f>
        <v/>
      </c>
      <c r="X83" s="60" t="str">
        <f ca="1">IF(OR($A83="",X$6=""),"",IF($AB83="غادر","–",IF(_calc!U83=0,"–",IF(_calc!AQ83=0,IF(_calc!DE83&gt;0,"غير مجتازة",IF(AND(_calc!FS83&gt;0,TODAY()&gt;_calc!FS83),"متأخرة","مخططة")),IF(_calc!BM83=0,"منتهية",IF(_calc!CI83=0,"قاربت الانتهاء","مكتملة"))))))</f>
        <v/>
      </c>
      <c r="Y83" s="60" t="str">
        <f ca="1">IF(OR($A83="",Y$6=""),"",IF($AB83="غادر","–",IF(_calc!V83=0,"–",IF(_calc!AR83=0,IF(_calc!DF83&gt;0,"غير مجتازة",IF(AND(_calc!FT83&gt;0,TODAY()&gt;_calc!FT83),"متأخرة","مخططة")),IF(_calc!BN83=0,"منتهية",IF(_calc!CJ83=0,"قاربت الانتهاء","مكتملة"))))))</f>
        <v/>
      </c>
      <c r="Z83" s="60" t="str">
        <f ca="1">IF(OR($A83="",Z$6=""),"",IF($AB83="غادر","–",IF(_calc!W83=0,"–",IF(_calc!AS83=0,IF(_calc!DG83&gt;0,"غير مجتازة",IF(AND(_calc!FU83&gt;0,TODAY()&gt;_calc!FU83),"متأخرة","مخططة")),IF(_calc!BO83=0,"منتهية",IF(_calc!CK83=0,"قاربت الانتهاء","مكتملة"))))))</f>
        <v/>
      </c>
      <c r="AA83" s="60" t="str">
        <f ca="1">IF(OR($A83="",AA$6=""),"",IF($AB83="غادر","–",IF(_calc!X83=0,"–",IF(_calc!AT83=0,IF(_calc!DH83&gt;0,"غير مجتازة",IF(AND(_calc!FV83&gt;0,TODAY()&gt;_calc!FV83),"متأخرة","مخططة")),IF(_calc!BP83=0,"منتهية",IF(_calc!CL83=0,"قاربت الانتهاء","مكتملة"))))))</f>
        <v/>
      </c>
      <c r="AB83" t="str">
        <f>IF(الموظفون!$A81="","",الموظفون!$G81&amp;"")</f>
        <v/>
      </c>
    </row>
    <row r="84" spans="1:28" ht="18" customHeight="1" x14ac:dyDescent="0.3">
      <c r="A84" s="31" t="str">
        <f>IF(الموظفون!$A82="","",الموظفون!$A82&amp;"")</f>
        <v/>
      </c>
      <c r="B84" s="32" t="str">
        <f>IF(الموظفون!$A82="","",الموظفون!$B82&amp;"")</f>
        <v/>
      </c>
      <c r="C84" s="31" t="str">
        <f>IF(الموظفون!$A82="","",الموظفون!$C82&amp;"")</f>
        <v/>
      </c>
      <c r="D84" s="31" t="str">
        <f>IF(الموظفون!$A82="","",الموظفون!$D82&amp;"")</f>
        <v/>
      </c>
      <c r="E84" s="35" t="str">
        <f t="shared" si="7"/>
        <v/>
      </c>
      <c r="F84" s="35" t="str">
        <f t="shared" si="8"/>
        <v/>
      </c>
      <c r="G84" s="59" t="str">
        <f t="shared" si="9"/>
        <v/>
      </c>
      <c r="H84" s="60" t="str">
        <f ca="1">IF(OR($A84="",H$6=""),"",IF($AB84="غادر","–",IF(_calc!E84=0,"–",IF(_calc!AA84=0,IF(_calc!CO84&gt;0,"غير مجتازة",IF(AND(_calc!FC84&gt;0,TODAY()&gt;_calc!FC84),"متأخرة","مخططة")),IF(_calc!AW84=0,"منتهية",IF(_calc!BS84=0,"قاربت الانتهاء","مكتملة"))))))</f>
        <v/>
      </c>
      <c r="I84" s="60" t="str">
        <f ca="1">IF(OR($A84="",I$6=""),"",IF($AB84="غادر","–",IF(_calc!F84=0,"–",IF(_calc!AB84=0,IF(_calc!CP84&gt;0,"غير مجتازة",IF(AND(_calc!FD84&gt;0,TODAY()&gt;_calc!FD84),"متأخرة","مخططة")),IF(_calc!AX84=0,"منتهية",IF(_calc!BT84=0,"قاربت الانتهاء","مكتملة"))))))</f>
        <v/>
      </c>
      <c r="J84" s="60" t="str">
        <f ca="1">IF(OR($A84="",J$6=""),"",IF($AB84="غادر","–",IF(_calc!G84=0,"–",IF(_calc!AC84=0,IF(_calc!CQ84&gt;0,"غير مجتازة",IF(AND(_calc!FE84&gt;0,TODAY()&gt;_calc!FE84),"متأخرة","مخططة")),IF(_calc!AY84=0,"منتهية",IF(_calc!BU84=0,"قاربت الانتهاء","مكتملة"))))))</f>
        <v/>
      </c>
      <c r="K84" s="60" t="str">
        <f ca="1">IF(OR($A84="",K$6=""),"",IF($AB84="غادر","–",IF(_calc!H84=0,"–",IF(_calc!AD84=0,IF(_calc!CR84&gt;0,"غير مجتازة",IF(AND(_calc!FF84&gt;0,TODAY()&gt;_calc!FF84),"متأخرة","مخططة")),IF(_calc!AZ84=0,"منتهية",IF(_calc!BV84=0,"قاربت الانتهاء","مكتملة"))))))</f>
        <v/>
      </c>
      <c r="L84" s="60" t="str">
        <f ca="1">IF(OR($A84="",L$6=""),"",IF($AB84="غادر","–",IF(_calc!I84=0,"–",IF(_calc!AE84=0,IF(_calc!CS84&gt;0,"غير مجتازة",IF(AND(_calc!FG84&gt;0,TODAY()&gt;_calc!FG84),"متأخرة","مخططة")),IF(_calc!BA84=0,"منتهية",IF(_calc!BW84=0,"قاربت الانتهاء","مكتملة"))))))</f>
        <v/>
      </c>
      <c r="M84" s="60" t="str">
        <f ca="1">IF(OR($A84="",M$6=""),"",IF($AB84="غادر","–",IF(_calc!J84=0,"–",IF(_calc!AF84=0,IF(_calc!CT84&gt;0,"غير مجتازة",IF(AND(_calc!FH84&gt;0,TODAY()&gt;_calc!FH84),"متأخرة","مخططة")),IF(_calc!BB84=0,"منتهية",IF(_calc!BX84=0,"قاربت الانتهاء","مكتملة"))))))</f>
        <v/>
      </c>
      <c r="N84" s="60" t="str">
        <f ca="1">IF(OR($A84="",N$6=""),"",IF($AB84="غادر","–",IF(_calc!K84=0,"–",IF(_calc!AG84=0,IF(_calc!CU84&gt;0,"غير مجتازة",IF(AND(_calc!FI84&gt;0,TODAY()&gt;_calc!FI84),"متأخرة","مخططة")),IF(_calc!BC84=0,"منتهية",IF(_calc!BY84=0,"قاربت الانتهاء","مكتملة"))))))</f>
        <v/>
      </c>
      <c r="O84" s="60" t="str">
        <f ca="1">IF(OR($A84="",O$6=""),"",IF($AB84="غادر","–",IF(_calc!L84=0,"–",IF(_calc!AH84=0,IF(_calc!CV84&gt;0,"غير مجتازة",IF(AND(_calc!FJ84&gt;0,TODAY()&gt;_calc!FJ84),"متأخرة","مخططة")),IF(_calc!BD84=0,"منتهية",IF(_calc!BZ84=0,"قاربت الانتهاء","مكتملة"))))))</f>
        <v/>
      </c>
      <c r="P84" s="60" t="str">
        <f ca="1">IF(OR($A84="",P$6=""),"",IF($AB84="غادر","–",IF(_calc!M84=0,"–",IF(_calc!AI84=0,IF(_calc!CW84&gt;0,"غير مجتازة",IF(AND(_calc!FK84&gt;0,TODAY()&gt;_calc!FK84),"متأخرة","مخططة")),IF(_calc!BE84=0,"منتهية",IF(_calc!CA84=0,"قاربت الانتهاء","مكتملة"))))))</f>
        <v/>
      </c>
      <c r="Q84" s="60" t="str">
        <f ca="1">IF(OR($A84="",Q$6=""),"",IF($AB84="غادر","–",IF(_calc!N84=0,"–",IF(_calc!AJ84=0,IF(_calc!CX84&gt;0,"غير مجتازة",IF(AND(_calc!FL84&gt;0,TODAY()&gt;_calc!FL84),"متأخرة","مخططة")),IF(_calc!BF84=0,"منتهية",IF(_calc!CB84=0,"قاربت الانتهاء","مكتملة"))))))</f>
        <v/>
      </c>
      <c r="R84" s="60" t="str">
        <f ca="1">IF(OR($A84="",R$6=""),"",IF($AB84="غادر","–",IF(_calc!O84=0,"–",IF(_calc!AK84=0,IF(_calc!CY84&gt;0,"غير مجتازة",IF(AND(_calc!FM84&gt;0,TODAY()&gt;_calc!FM84),"متأخرة","مخططة")),IF(_calc!BG84=0,"منتهية",IF(_calc!CC84=0,"قاربت الانتهاء","مكتملة"))))))</f>
        <v/>
      </c>
      <c r="S84" s="60" t="str">
        <f ca="1">IF(OR($A84="",S$6=""),"",IF($AB84="غادر","–",IF(_calc!P84=0,"–",IF(_calc!AL84=0,IF(_calc!CZ84&gt;0,"غير مجتازة",IF(AND(_calc!FN84&gt;0,TODAY()&gt;_calc!FN84),"متأخرة","مخططة")),IF(_calc!BH84=0,"منتهية",IF(_calc!CD84=0,"قاربت الانتهاء","مكتملة"))))))</f>
        <v/>
      </c>
      <c r="T84" s="60" t="str">
        <f ca="1">IF(OR($A84="",T$6=""),"",IF($AB84="غادر","–",IF(_calc!Q84=0,"–",IF(_calc!AM84=0,IF(_calc!DA84&gt;0,"غير مجتازة",IF(AND(_calc!FO84&gt;0,TODAY()&gt;_calc!FO84),"متأخرة","مخططة")),IF(_calc!BI84=0,"منتهية",IF(_calc!CE84=0,"قاربت الانتهاء","مكتملة"))))))</f>
        <v/>
      </c>
      <c r="U84" s="60" t="str">
        <f ca="1">IF(OR($A84="",U$6=""),"",IF($AB84="غادر","–",IF(_calc!R84=0,"–",IF(_calc!AN84=0,IF(_calc!DB84&gt;0,"غير مجتازة",IF(AND(_calc!FP84&gt;0,TODAY()&gt;_calc!FP84),"متأخرة","مخططة")),IF(_calc!BJ84=0,"منتهية",IF(_calc!CF84=0,"قاربت الانتهاء","مكتملة"))))))</f>
        <v/>
      </c>
      <c r="V84" s="60" t="str">
        <f ca="1">IF(OR($A84="",V$6=""),"",IF($AB84="غادر","–",IF(_calc!S84=0,"–",IF(_calc!AO84=0,IF(_calc!DC84&gt;0,"غير مجتازة",IF(AND(_calc!FQ84&gt;0,TODAY()&gt;_calc!FQ84),"متأخرة","مخططة")),IF(_calc!BK84=0,"منتهية",IF(_calc!CG84=0,"قاربت الانتهاء","مكتملة"))))))</f>
        <v/>
      </c>
      <c r="W84" s="60" t="str">
        <f ca="1">IF(OR($A84="",W$6=""),"",IF($AB84="غادر","–",IF(_calc!T84=0,"–",IF(_calc!AP84=0,IF(_calc!DD84&gt;0,"غير مجتازة",IF(AND(_calc!FR84&gt;0,TODAY()&gt;_calc!FR84),"متأخرة","مخططة")),IF(_calc!BL84=0,"منتهية",IF(_calc!CH84=0,"قاربت الانتهاء","مكتملة"))))))</f>
        <v/>
      </c>
      <c r="X84" s="60" t="str">
        <f ca="1">IF(OR($A84="",X$6=""),"",IF($AB84="غادر","–",IF(_calc!U84=0,"–",IF(_calc!AQ84=0,IF(_calc!DE84&gt;0,"غير مجتازة",IF(AND(_calc!FS84&gt;0,TODAY()&gt;_calc!FS84),"متأخرة","مخططة")),IF(_calc!BM84=0,"منتهية",IF(_calc!CI84=0,"قاربت الانتهاء","مكتملة"))))))</f>
        <v/>
      </c>
      <c r="Y84" s="60" t="str">
        <f ca="1">IF(OR($A84="",Y$6=""),"",IF($AB84="غادر","–",IF(_calc!V84=0,"–",IF(_calc!AR84=0,IF(_calc!DF84&gt;0,"غير مجتازة",IF(AND(_calc!FT84&gt;0,TODAY()&gt;_calc!FT84),"متأخرة","مخططة")),IF(_calc!BN84=0,"منتهية",IF(_calc!CJ84=0,"قاربت الانتهاء","مكتملة"))))))</f>
        <v/>
      </c>
      <c r="Z84" s="60" t="str">
        <f ca="1">IF(OR($A84="",Z$6=""),"",IF($AB84="غادر","–",IF(_calc!W84=0,"–",IF(_calc!AS84=0,IF(_calc!DG84&gt;0,"غير مجتازة",IF(AND(_calc!FU84&gt;0,TODAY()&gt;_calc!FU84),"متأخرة","مخططة")),IF(_calc!BO84=0,"منتهية",IF(_calc!CK84=0,"قاربت الانتهاء","مكتملة"))))))</f>
        <v/>
      </c>
      <c r="AA84" s="60" t="str">
        <f ca="1">IF(OR($A84="",AA$6=""),"",IF($AB84="غادر","–",IF(_calc!X84=0,"–",IF(_calc!AT84=0,IF(_calc!DH84&gt;0,"غير مجتازة",IF(AND(_calc!FV84&gt;0,TODAY()&gt;_calc!FV84),"متأخرة","مخططة")),IF(_calc!BP84=0,"منتهية",IF(_calc!CL84=0,"قاربت الانتهاء","مكتملة"))))))</f>
        <v/>
      </c>
      <c r="AB84" t="str">
        <f>IF(الموظفون!$A82="","",الموظفون!$G82&amp;"")</f>
        <v/>
      </c>
    </row>
    <row r="85" spans="1:28" ht="18" customHeight="1" x14ac:dyDescent="0.3">
      <c r="A85" s="31" t="str">
        <f>IF(الموظفون!$A83="","",الموظفون!$A83&amp;"")</f>
        <v/>
      </c>
      <c r="B85" s="32" t="str">
        <f>IF(الموظفون!$A83="","",الموظفون!$B83&amp;"")</f>
        <v/>
      </c>
      <c r="C85" s="31" t="str">
        <f>IF(الموظفون!$A83="","",الموظفون!$C83&amp;"")</f>
        <v/>
      </c>
      <c r="D85" s="31" t="str">
        <f>IF(الموظفون!$A83="","",الموظفون!$D83&amp;"")</f>
        <v/>
      </c>
      <c r="E85" s="35" t="str">
        <f t="shared" si="7"/>
        <v/>
      </c>
      <c r="F85" s="35" t="str">
        <f t="shared" si="8"/>
        <v/>
      </c>
      <c r="G85" s="59" t="str">
        <f t="shared" si="9"/>
        <v/>
      </c>
      <c r="H85" s="60" t="str">
        <f ca="1">IF(OR($A85="",H$6=""),"",IF($AB85="غادر","–",IF(_calc!E85=0,"–",IF(_calc!AA85=0,IF(_calc!CO85&gt;0,"غير مجتازة",IF(AND(_calc!FC85&gt;0,TODAY()&gt;_calc!FC85),"متأخرة","مخططة")),IF(_calc!AW85=0,"منتهية",IF(_calc!BS85=0,"قاربت الانتهاء","مكتملة"))))))</f>
        <v/>
      </c>
      <c r="I85" s="60" t="str">
        <f ca="1">IF(OR($A85="",I$6=""),"",IF($AB85="غادر","–",IF(_calc!F85=0,"–",IF(_calc!AB85=0,IF(_calc!CP85&gt;0,"غير مجتازة",IF(AND(_calc!FD85&gt;0,TODAY()&gt;_calc!FD85),"متأخرة","مخططة")),IF(_calc!AX85=0,"منتهية",IF(_calc!BT85=0,"قاربت الانتهاء","مكتملة"))))))</f>
        <v/>
      </c>
      <c r="J85" s="60" t="str">
        <f ca="1">IF(OR($A85="",J$6=""),"",IF($AB85="غادر","–",IF(_calc!G85=0,"–",IF(_calc!AC85=0,IF(_calc!CQ85&gt;0,"غير مجتازة",IF(AND(_calc!FE85&gt;0,TODAY()&gt;_calc!FE85),"متأخرة","مخططة")),IF(_calc!AY85=0,"منتهية",IF(_calc!BU85=0,"قاربت الانتهاء","مكتملة"))))))</f>
        <v/>
      </c>
      <c r="K85" s="60" t="str">
        <f ca="1">IF(OR($A85="",K$6=""),"",IF($AB85="غادر","–",IF(_calc!H85=0,"–",IF(_calc!AD85=0,IF(_calc!CR85&gt;0,"غير مجتازة",IF(AND(_calc!FF85&gt;0,TODAY()&gt;_calc!FF85),"متأخرة","مخططة")),IF(_calc!AZ85=0,"منتهية",IF(_calc!BV85=0,"قاربت الانتهاء","مكتملة"))))))</f>
        <v/>
      </c>
      <c r="L85" s="60" t="str">
        <f ca="1">IF(OR($A85="",L$6=""),"",IF($AB85="غادر","–",IF(_calc!I85=0,"–",IF(_calc!AE85=0,IF(_calc!CS85&gt;0,"غير مجتازة",IF(AND(_calc!FG85&gt;0,TODAY()&gt;_calc!FG85),"متأخرة","مخططة")),IF(_calc!BA85=0,"منتهية",IF(_calc!BW85=0,"قاربت الانتهاء","مكتملة"))))))</f>
        <v/>
      </c>
      <c r="M85" s="60" t="str">
        <f ca="1">IF(OR($A85="",M$6=""),"",IF($AB85="غادر","–",IF(_calc!J85=0,"–",IF(_calc!AF85=0,IF(_calc!CT85&gt;0,"غير مجتازة",IF(AND(_calc!FH85&gt;0,TODAY()&gt;_calc!FH85),"متأخرة","مخططة")),IF(_calc!BB85=0,"منتهية",IF(_calc!BX85=0,"قاربت الانتهاء","مكتملة"))))))</f>
        <v/>
      </c>
      <c r="N85" s="60" t="str">
        <f ca="1">IF(OR($A85="",N$6=""),"",IF($AB85="غادر","–",IF(_calc!K85=0,"–",IF(_calc!AG85=0,IF(_calc!CU85&gt;0,"غير مجتازة",IF(AND(_calc!FI85&gt;0,TODAY()&gt;_calc!FI85),"متأخرة","مخططة")),IF(_calc!BC85=0,"منتهية",IF(_calc!BY85=0,"قاربت الانتهاء","مكتملة"))))))</f>
        <v/>
      </c>
      <c r="O85" s="60" t="str">
        <f ca="1">IF(OR($A85="",O$6=""),"",IF($AB85="غادر","–",IF(_calc!L85=0,"–",IF(_calc!AH85=0,IF(_calc!CV85&gt;0,"غير مجتازة",IF(AND(_calc!FJ85&gt;0,TODAY()&gt;_calc!FJ85),"متأخرة","مخططة")),IF(_calc!BD85=0,"منتهية",IF(_calc!BZ85=0,"قاربت الانتهاء","مكتملة"))))))</f>
        <v/>
      </c>
      <c r="P85" s="60" t="str">
        <f ca="1">IF(OR($A85="",P$6=""),"",IF($AB85="غادر","–",IF(_calc!M85=0,"–",IF(_calc!AI85=0,IF(_calc!CW85&gt;0,"غير مجتازة",IF(AND(_calc!FK85&gt;0,TODAY()&gt;_calc!FK85),"متأخرة","مخططة")),IF(_calc!BE85=0,"منتهية",IF(_calc!CA85=0,"قاربت الانتهاء","مكتملة"))))))</f>
        <v/>
      </c>
      <c r="Q85" s="60" t="str">
        <f ca="1">IF(OR($A85="",Q$6=""),"",IF($AB85="غادر","–",IF(_calc!N85=0,"–",IF(_calc!AJ85=0,IF(_calc!CX85&gt;0,"غير مجتازة",IF(AND(_calc!FL85&gt;0,TODAY()&gt;_calc!FL85),"متأخرة","مخططة")),IF(_calc!BF85=0,"منتهية",IF(_calc!CB85=0,"قاربت الانتهاء","مكتملة"))))))</f>
        <v/>
      </c>
      <c r="R85" s="60" t="str">
        <f ca="1">IF(OR($A85="",R$6=""),"",IF($AB85="غادر","–",IF(_calc!O85=0,"–",IF(_calc!AK85=0,IF(_calc!CY85&gt;0,"غير مجتازة",IF(AND(_calc!FM85&gt;0,TODAY()&gt;_calc!FM85),"متأخرة","مخططة")),IF(_calc!BG85=0,"منتهية",IF(_calc!CC85=0,"قاربت الانتهاء","مكتملة"))))))</f>
        <v/>
      </c>
      <c r="S85" s="60" t="str">
        <f ca="1">IF(OR($A85="",S$6=""),"",IF($AB85="غادر","–",IF(_calc!P85=0,"–",IF(_calc!AL85=0,IF(_calc!CZ85&gt;0,"غير مجتازة",IF(AND(_calc!FN85&gt;0,TODAY()&gt;_calc!FN85),"متأخرة","مخططة")),IF(_calc!BH85=0,"منتهية",IF(_calc!CD85=0,"قاربت الانتهاء","مكتملة"))))))</f>
        <v/>
      </c>
      <c r="T85" s="60" t="str">
        <f ca="1">IF(OR($A85="",T$6=""),"",IF($AB85="غادر","–",IF(_calc!Q85=0,"–",IF(_calc!AM85=0,IF(_calc!DA85&gt;0,"غير مجتازة",IF(AND(_calc!FO85&gt;0,TODAY()&gt;_calc!FO85),"متأخرة","مخططة")),IF(_calc!BI85=0,"منتهية",IF(_calc!CE85=0,"قاربت الانتهاء","مكتملة"))))))</f>
        <v/>
      </c>
      <c r="U85" s="60" t="str">
        <f ca="1">IF(OR($A85="",U$6=""),"",IF($AB85="غادر","–",IF(_calc!R85=0,"–",IF(_calc!AN85=0,IF(_calc!DB85&gt;0,"غير مجتازة",IF(AND(_calc!FP85&gt;0,TODAY()&gt;_calc!FP85),"متأخرة","مخططة")),IF(_calc!BJ85=0,"منتهية",IF(_calc!CF85=0,"قاربت الانتهاء","مكتملة"))))))</f>
        <v/>
      </c>
      <c r="V85" s="60" t="str">
        <f ca="1">IF(OR($A85="",V$6=""),"",IF($AB85="غادر","–",IF(_calc!S85=0,"–",IF(_calc!AO85=0,IF(_calc!DC85&gt;0,"غير مجتازة",IF(AND(_calc!FQ85&gt;0,TODAY()&gt;_calc!FQ85),"متأخرة","مخططة")),IF(_calc!BK85=0,"منتهية",IF(_calc!CG85=0,"قاربت الانتهاء","مكتملة"))))))</f>
        <v/>
      </c>
      <c r="W85" s="60" t="str">
        <f ca="1">IF(OR($A85="",W$6=""),"",IF($AB85="غادر","–",IF(_calc!T85=0,"–",IF(_calc!AP85=0,IF(_calc!DD85&gt;0,"غير مجتازة",IF(AND(_calc!FR85&gt;0,TODAY()&gt;_calc!FR85),"متأخرة","مخططة")),IF(_calc!BL85=0,"منتهية",IF(_calc!CH85=0,"قاربت الانتهاء","مكتملة"))))))</f>
        <v/>
      </c>
      <c r="X85" s="60" t="str">
        <f ca="1">IF(OR($A85="",X$6=""),"",IF($AB85="غادر","–",IF(_calc!U85=0,"–",IF(_calc!AQ85=0,IF(_calc!DE85&gt;0,"غير مجتازة",IF(AND(_calc!FS85&gt;0,TODAY()&gt;_calc!FS85),"متأخرة","مخططة")),IF(_calc!BM85=0,"منتهية",IF(_calc!CI85=0,"قاربت الانتهاء","مكتملة"))))))</f>
        <v/>
      </c>
      <c r="Y85" s="60" t="str">
        <f ca="1">IF(OR($A85="",Y$6=""),"",IF($AB85="غادر","–",IF(_calc!V85=0,"–",IF(_calc!AR85=0,IF(_calc!DF85&gt;0,"غير مجتازة",IF(AND(_calc!FT85&gt;0,TODAY()&gt;_calc!FT85),"متأخرة","مخططة")),IF(_calc!BN85=0,"منتهية",IF(_calc!CJ85=0,"قاربت الانتهاء","مكتملة"))))))</f>
        <v/>
      </c>
      <c r="Z85" s="60" t="str">
        <f ca="1">IF(OR($A85="",Z$6=""),"",IF($AB85="غادر","–",IF(_calc!W85=0,"–",IF(_calc!AS85=0,IF(_calc!DG85&gt;0,"غير مجتازة",IF(AND(_calc!FU85&gt;0,TODAY()&gt;_calc!FU85),"متأخرة","مخططة")),IF(_calc!BO85=0,"منتهية",IF(_calc!CK85=0,"قاربت الانتهاء","مكتملة"))))))</f>
        <v/>
      </c>
      <c r="AA85" s="60" t="str">
        <f ca="1">IF(OR($A85="",AA$6=""),"",IF($AB85="غادر","–",IF(_calc!X85=0,"–",IF(_calc!AT85=0,IF(_calc!DH85&gt;0,"غير مجتازة",IF(AND(_calc!FV85&gt;0,TODAY()&gt;_calc!FV85),"متأخرة","مخططة")),IF(_calc!BP85=0,"منتهية",IF(_calc!CL85=0,"قاربت الانتهاء","مكتملة"))))))</f>
        <v/>
      </c>
      <c r="AB85" t="str">
        <f>IF(الموظفون!$A83="","",الموظفون!$G83&amp;"")</f>
        <v/>
      </c>
    </row>
    <row r="86" spans="1:28" ht="18" customHeight="1" x14ac:dyDescent="0.3">
      <c r="A86" s="31" t="str">
        <f>IF(الموظفون!$A84="","",الموظفون!$A84&amp;"")</f>
        <v/>
      </c>
      <c r="B86" s="32" t="str">
        <f>IF(الموظفون!$A84="","",الموظفون!$B84&amp;"")</f>
        <v/>
      </c>
      <c r="C86" s="31" t="str">
        <f>IF(الموظفون!$A84="","",الموظفون!$C84&amp;"")</f>
        <v/>
      </c>
      <c r="D86" s="31" t="str">
        <f>IF(الموظفون!$A84="","",الموظفون!$D84&amp;"")</f>
        <v/>
      </c>
      <c r="E86" s="35" t="str">
        <f t="shared" si="7"/>
        <v/>
      </c>
      <c r="F86" s="35" t="str">
        <f t="shared" si="8"/>
        <v/>
      </c>
      <c r="G86" s="59" t="str">
        <f t="shared" si="9"/>
        <v/>
      </c>
      <c r="H86" s="60" t="str">
        <f ca="1">IF(OR($A86="",H$6=""),"",IF($AB86="غادر","–",IF(_calc!E86=0,"–",IF(_calc!AA86=0,IF(_calc!CO86&gt;0,"غير مجتازة",IF(AND(_calc!FC86&gt;0,TODAY()&gt;_calc!FC86),"متأخرة","مخططة")),IF(_calc!AW86=0,"منتهية",IF(_calc!BS86=0,"قاربت الانتهاء","مكتملة"))))))</f>
        <v/>
      </c>
      <c r="I86" s="60" t="str">
        <f ca="1">IF(OR($A86="",I$6=""),"",IF($AB86="غادر","–",IF(_calc!F86=0,"–",IF(_calc!AB86=0,IF(_calc!CP86&gt;0,"غير مجتازة",IF(AND(_calc!FD86&gt;0,TODAY()&gt;_calc!FD86),"متأخرة","مخططة")),IF(_calc!AX86=0,"منتهية",IF(_calc!BT86=0,"قاربت الانتهاء","مكتملة"))))))</f>
        <v/>
      </c>
      <c r="J86" s="60" t="str">
        <f ca="1">IF(OR($A86="",J$6=""),"",IF($AB86="غادر","–",IF(_calc!G86=0,"–",IF(_calc!AC86=0,IF(_calc!CQ86&gt;0,"غير مجتازة",IF(AND(_calc!FE86&gt;0,TODAY()&gt;_calc!FE86),"متأخرة","مخططة")),IF(_calc!AY86=0,"منتهية",IF(_calc!BU86=0,"قاربت الانتهاء","مكتملة"))))))</f>
        <v/>
      </c>
      <c r="K86" s="60" t="str">
        <f ca="1">IF(OR($A86="",K$6=""),"",IF($AB86="غادر","–",IF(_calc!H86=0,"–",IF(_calc!AD86=0,IF(_calc!CR86&gt;0,"غير مجتازة",IF(AND(_calc!FF86&gt;0,TODAY()&gt;_calc!FF86),"متأخرة","مخططة")),IF(_calc!AZ86=0,"منتهية",IF(_calc!BV86=0,"قاربت الانتهاء","مكتملة"))))))</f>
        <v/>
      </c>
      <c r="L86" s="60" t="str">
        <f ca="1">IF(OR($A86="",L$6=""),"",IF($AB86="غادر","–",IF(_calc!I86=0,"–",IF(_calc!AE86=0,IF(_calc!CS86&gt;0,"غير مجتازة",IF(AND(_calc!FG86&gt;0,TODAY()&gt;_calc!FG86),"متأخرة","مخططة")),IF(_calc!BA86=0,"منتهية",IF(_calc!BW86=0,"قاربت الانتهاء","مكتملة"))))))</f>
        <v/>
      </c>
      <c r="M86" s="60" t="str">
        <f ca="1">IF(OR($A86="",M$6=""),"",IF($AB86="غادر","–",IF(_calc!J86=0,"–",IF(_calc!AF86=0,IF(_calc!CT86&gt;0,"غير مجتازة",IF(AND(_calc!FH86&gt;0,TODAY()&gt;_calc!FH86),"متأخرة","مخططة")),IF(_calc!BB86=0,"منتهية",IF(_calc!BX86=0,"قاربت الانتهاء","مكتملة"))))))</f>
        <v/>
      </c>
      <c r="N86" s="60" t="str">
        <f ca="1">IF(OR($A86="",N$6=""),"",IF($AB86="غادر","–",IF(_calc!K86=0,"–",IF(_calc!AG86=0,IF(_calc!CU86&gt;0,"غير مجتازة",IF(AND(_calc!FI86&gt;0,TODAY()&gt;_calc!FI86),"متأخرة","مخططة")),IF(_calc!BC86=0,"منتهية",IF(_calc!BY86=0,"قاربت الانتهاء","مكتملة"))))))</f>
        <v/>
      </c>
      <c r="O86" s="60" t="str">
        <f ca="1">IF(OR($A86="",O$6=""),"",IF($AB86="غادر","–",IF(_calc!L86=0,"–",IF(_calc!AH86=0,IF(_calc!CV86&gt;0,"غير مجتازة",IF(AND(_calc!FJ86&gt;0,TODAY()&gt;_calc!FJ86),"متأخرة","مخططة")),IF(_calc!BD86=0,"منتهية",IF(_calc!BZ86=0,"قاربت الانتهاء","مكتملة"))))))</f>
        <v/>
      </c>
      <c r="P86" s="60" t="str">
        <f ca="1">IF(OR($A86="",P$6=""),"",IF($AB86="غادر","–",IF(_calc!M86=0,"–",IF(_calc!AI86=0,IF(_calc!CW86&gt;0,"غير مجتازة",IF(AND(_calc!FK86&gt;0,TODAY()&gt;_calc!FK86),"متأخرة","مخططة")),IF(_calc!BE86=0,"منتهية",IF(_calc!CA86=0,"قاربت الانتهاء","مكتملة"))))))</f>
        <v/>
      </c>
      <c r="Q86" s="60" t="str">
        <f ca="1">IF(OR($A86="",Q$6=""),"",IF($AB86="غادر","–",IF(_calc!N86=0,"–",IF(_calc!AJ86=0,IF(_calc!CX86&gt;0,"غير مجتازة",IF(AND(_calc!FL86&gt;0,TODAY()&gt;_calc!FL86),"متأخرة","مخططة")),IF(_calc!BF86=0,"منتهية",IF(_calc!CB86=0,"قاربت الانتهاء","مكتملة"))))))</f>
        <v/>
      </c>
      <c r="R86" s="60" t="str">
        <f ca="1">IF(OR($A86="",R$6=""),"",IF($AB86="غادر","–",IF(_calc!O86=0,"–",IF(_calc!AK86=0,IF(_calc!CY86&gt;0,"غير مجتازة",IF(AND(_calc!FM86&gt;0,TODAY()&gt;_calc!FM86),"متأخرة","مخططة")),IF(_calc!BG86=0,"منتهية",IF(_calc!CC86=0,"قاربت الانتهاء","مكتملة"))))))</f>
        <v/>
      </c>
      <c r="S86" s="60" t="str">
        <f ca="1">IF(OR($A86="",S$6=""),"",IF($AB86="غادر","–",IF(_calc!P86=0,"–",IF(_calc!AL86=0,IF(_calc!CZ86&gt;0,"غير مجتازة",IF(AND(_calc!FN86&gt;0,TODAY()&gt;_calc!FN86),"متأخرة","مخططة")),IF(_calc!BH86=0,"منتهية",IF(_calc!CD86=0,"قاربت الانتهاء","مكتملة"))))))</f>
        <v/>
      </c>
      <c r="T86" s="60" t="str">
        <f ca="1">IF(OR($A86="",T$6=""),"",IF($AB86="غادر","–",IF(_calc!Q86=0,"–",IF(_calc!AM86=0,IF(_calc!DA86&gt;0,"غير مجتازة",IF(AND(_calc!FO86&gt;0,TODAY()&gt;_calc!FO86),"متأخرة","مخططة")),IF(_calc!BI86=0,"منتهية",IF(_calc!CE86=0,"قاربت الانتهاء","مكتملة"))))))</f>
        <v/>
      </c>
      <c r="U86" s="60" t="str">
        <f ca="1">IF(OR($A86="",U$6=""),"",IF($AB86="غادر","–",IF(_calc!R86=0,"–",IF(_calc!AN86=0,IF(_calc!DB86&gt;0,"غير مجتازة",IF(AND(_calc!FP86&gt;0,TODAY()&gt;_calc!FP86),"متأخرة","مخططة")),IF(_calc!BJ86=0,"منتهية",IF(_calc!CF86=0,"قاربت الانتهاء","مكتملة"))))))</f>
        <v/>
      </c>
      <c r="V86" s="60" t="str">
        <f ca="1">IF(OR($A86="",V$6=""),"",IF($AB86="غادر","–",IF(_calc!S86=0,"–",IF(_calc!AO86=0,IF(_calc!DC86&gt;0,"غير مجتازة",IF(AND(_calc!FQ86&gt;0,TODAY()&gt;_calc!FQ86),"متأخرة","مخططة")),IF(_calc!BK86=0,"منتهية",IF(_calc!CG86=0,"قاربت الانتهاء","مكتملة"))))))</f>
        <v/>
      </c>
      <c r="W86" s="60" t="str">
        <f ca="1">IF(OR($A86="",W$6=""),"",IF($AB86="غادر","–",IF(_calc!T86=0,"–",IF(_calc!AP86=0,IF(_calc!DD86&gt;0,"غير مجتازة",IF(AND(_calc!FR86&gt;0,TODAY()&gt;_calc!FR86),"متأخرة","مخططة")),IF(_calc!BL86=0,"منتهية",IF(_calc!CH86=0,"قاربت الانتهاء","مكتملة"))))))</f>
        <v/>
      </c>
      <c r="X86" s="60" t="str">
        <f ca="1">IF(OR($A86="",X$6=""),"",IF($AB86="غادر","–",IF(_calc!U86=0,"–",IF(_calc!AQ86=0,IF(_calc!DE86&gt;0,"غير مجتازة",IF(AND(_calc!FS86&gt;0,TODAY()&gt;_calc!FS86),"متأخرة","مخططة")),IF(_calc!BM86=0,"منتهية",IF(_calc!CI86=0,"قاربت الانتهاء","مكتملة"))))))</f>
        <v/>
      </c>
      <c r="Y86" s="60" t="str">
        <f ca="1">IF(OR($A86="",Y$6=""),"",IF($AB86="غادر","–",IF(_calc!V86=0,"–",IF(_calc!AR86=0,IF(_calc!DF86&gt;0,"غير مجتازة",IF(AND(_calc!FT86&gt;0,TODAY()&gt;_calc!FT86),"متأخرة","مخططة")),IF(_calc!BN86=0,"منتهية",IF(_calc!CJ86=0,"قاربت الانتهاء","مكتملة"))))))</f>
        <v/>
      </c>
      <c r="Z86" s="60" t="str">
        <f ca="1">IF(OR($A86="",Z$6=""),"",IF($AB86="غادر","–",IF(_calc!W86=0,"–",IF(_calc!AS86=0,IF(_calc!DG86&gt;0,"غير مجتازة",IF(AND(_calc!FU86&gt;0,TODAY()&gt;_calc!FU86),"متأخرة","مخططة")),IF(_calc!BO86=0,"منتهية",IF(_calc!CK86=0,"قاربت الانتهاء","مكتملة"))))))</f>
        <v/>
      </c>
      <c r="AA86" s="60" t="str">
        <f ca="1">IF(OR($A86="",AA$6=""),"",IF($AB86="غادر","–",IF(_calc!X86=0,"–",IF(_calc!AT86=0,IF(_calc!DH86&gt;0,"غير مجتازة",IF(AND(_calc!FV86&gt;0,TODAY()&gt;_calc!FV86),"متأخرة","مخططة")),IF(_calc!BP86=0,"منتهية",IF(_calc!CL86=0,"قاربت الانتهاء","مكتملة"))))))</f>
        <v/>
      </c>
      <c r="AB86" t="str">
        <f>IF(الموظفون!$A84="","",الموظفون!$G84&amp;"")</f>
        <v/>
      </c>
    </row>
    <row r="87" spans="1:28" ht="18" customHeight="1" x14ac:dyDescent="0.3">
      <c r="A87" s="31" t="str">
        <f>IF(الموظفون!$A85="","",الموظفون!$A85&amp;"")</f>
        <v/>
      </c>
      <c r="B87" s="32" t="str">
        <f>IF(الموظفون!$A85="","",الموظفون!$B85&amp;"")</f>
        <v/>
      </c>
      <c r="C87" s="31" t="str">
        <f>IF(الموظفون!$A85="","",الموظفون!$C85&amp;"")</f>
        <v/>
      </c>
      <c r="D87" s="31" t="str">
        <f>IF(الموظفون!$A85="","",الموظفون!$D85&amp;"")</f>
        <v/>
      </c>
      <c r="E87" s="35" t="str">
        <f t="shared" si="7"/>
        <v/>
      </c>
      <c r="F87" s="35" t="str">
        <f t="shared" si="8"/>
        <v/>
      </c>
      <c r="G87" s="59" t="str">
        <f t="shared" si="9"/>
        <v/>
      </c>
      <c r="H87" s="60" t="str">
        <f ca="1">IF(OR($A87="",H$6=""),"",IF($AB87="غادر","–",IF(_calc!E87=0,"–",IF(_calc!AA87=0,IF(_calc!CO87&gt;0,"غير مجتازة",IF(AND(_calc!FC87&gt;0,TODAY()&gt;_calc!FC87),"متأخرة","مخططة")),IF(_calc!AW87=0,"منتهية",IF(_calc!BS87=0,"قاربت الانتهاء","مكتملة"))))))</f>
        <v/>
      </c>
      <c r="I87" s="60" t="str">
        <f ca="1">IF(OR($A87="",I$6=""),"",IF($AB87="غادر","–",IF(_calc!F87=0,"–",IF(_calc!AB87=0,IF(_calc!CP87&gt;0,"غير مجتازة",IF(AND(_calc!FD87&gt;0,TODAY()&gt;_calc!FD87),"متأخرة","مخططة")),IF(_calc!AX87=0,"منتهية",IF(_calc!BT87=0,"قاربت الانتهاء","مكتملة"))))))</f>
        <v/>
      </c>
      <c r="J87" s="60" t="str">
        <f ca="1">IF(OR($A87="",J$6=""),"",IF($AB87="غادر","–",IF(_calc!G87=0,"–",IF(_calc!AC87=0,IF(_calc!CQ87&gt;0,"غير مجتازة",IF(AND(_calc!FE87&gt;0,TODAY()&gt;_calc!FE87),"متأخرة","مخططة")),IF(_calc!AY87=0,"منتهية",IF(_calc!BU87=0,"قاربت الانتهاء","مكتملة"))))))</f>
        <v/>
      </c>
      <c r="K87" s="60" t="str">
        <f ca="1">IF(OR($A87="",K$6=""),"",IF($AB87="غادر","–",IF(_calc!H87=0,"–",IF(_calc!AD87=0,IF(_calc!CR87&gt;0,"غير مجتازة",IF(AND(_calc!FF87&gt;0,TODAY()&gt;_calc!FF87),"متأخرة","مخططة")),IF(_calc!AZ87=0,"منتهية",IF(_calc!BV87=0,"قاربت الانتهاء","مكتملة"))))))</f>
        <v/>
      </c>
      <c r="L87" s="60" t="str">
        <f ca="1">IF(OR($A87="",L$6=""),"",IF($AB87="غادر","–",IF(_calc!I87=0,"–",IF(_calc!AE87=0,IF(_calc!CS87&gt;0,"غير مجتازة",IF(AND(_calc!FG87&gt;0,TODAY()&gt;_calc!FG87),"متأخرة","مخططة")),IF(_calc!BA87=0,"منتهية",IF(_calc!BW87=0,"قاربت الانتهاء","مكتملة"))))))</f>
        <v/>
      </c>
      <c r="M87" s="60" t="str">
        <f ca="1">IF(OR($A87="",M$6=""),"",IF($AB87="غادر","–",IF(_calc!J87=0,"–",IF(_calc!AF87=0,IF(_calc!CT87&gt;0,"غير مجتازة",IF(AND(_calc!FH87&gt;0,TODAY()&gt;_calc!FH87),"متأخرة","مخططة")),IF(_calc!BB87=0,"منتهية",IF(_calc!BX87=0,"قاربت الانتهاء","مكتملة"))))))</f>
        <v/>
      </c>
      <c r="N87" s="60" t="str">
        <f ca="1">IF(OR($A87="",N$6=""),"",IF($AB87="غادر","–",IF(_calc!K87=0,"–",IF(_calc!AG87=0,IF(_calc!CU87&gt;0,"غير مجتازة",IF(AND(_calc!FI87&gt;0,TODAY()&gt;_calc!FI87),"متأخرة","مخططة")),IF(_calc!BC87=0,"منتهية",IF(_calc!BY87=0,"قاربت الانتهاء","مكتملة"))))))</f>
        <v/>
      </c>
      <c r="O87" s="60" t="str">
        <f ca="1">IF(OR($A87="",O$6=""),"",IF($AB87="غادر","–",IF(_calc!L87=0,"–",IF(_calc!AH87=0,IF(_calc!CV87&gt;0,"غير مجتازة",IF(AND(_calc!FJ87&gt;0,TODAY()&gt;_calc!FJ87),"متأخرة","مخططة")),IF(_calc!BD87=0,"منتهية",IF(_calc!BZ87=0,"قاربت الانتهاء","مكتملة"))))))</f>
        <v/>
      </c>
      <c r="P87" s="60" t="str">
        <f ca="1">IF(OR($A87="",P$6=""),"",IF($AB87="غادر","–",IF(_calc!M87=0,"–",IF(_calc!AI87=0,IF(_calc!CW87&gt;0,"غير مجتازة",IF(AND(_calc!FK87&gt;0,TODAY()&gt;_calc!FK87),"متأخرة","مخططة")),IF(_calc!BE87=0,"منتهية",IF(_calc!CA87=0,"قاربت الانتهاء","مكتملة"))))))</f>
        <v/>
      </c>
      <c r="Q87" s="60" t="str">
        <f ca="1">IF(OR($A87="",Q$6=""),"",IF($AB87="غادر","–",IF(_calc!N87=0,"–",IF(_calc!AJ87=0,IF(_calc!CX87&gt;0,"غير مجتازة",IF(AND(_calc!FL87&gt;0,TODAY()&gt;_calc!FL87),"متأخرة","مخططة")),IF(_calc!BF87=0,"منتهية",IF(_calc!CB87=0,"قاربت الانتهاء","مكتملة"))))))</f>
        <v/>
      </c>
      <c r="R87" s="60" t="str">
        <f ca="1">IF(OR($A87="",R$6=""),"",IF($AB87="غادر","–",IF(_calc!O87=0,"–",IF(_calc!AK87=0,IF(_calc!CY87&gt;0,"غير مجتازة",IF(AND(_calc!FM87&gt;0,TODAY()&gt;_calc!FM87),"متأخرة","مخططة")),IF(_calc!BG87=0,"منتهية",IF(_calc!CC87=0,"قاربت الانتهاء","مكتملة"))))))</f>
        <v/>
      </c>
      <c r="S87" s="60" t="str">
        <f ca="1">IF(OR($A87="",S$6=""),"",IF($AB87="غادر","–",IF(_calc!P87=0,"–",IF(_calc!AL87=0,IF(_calc!CZ87&gt;0,"غير مجتازة",IF(AND(_calc!FN87&gt;0,TODAY()&gt;_calc!FN87),"متأخرة","مخططة")),IF(_calc!BH87=0,"منتهية",IF(_calc!CD87=0,"قاربت الانتهاء","مكتملة"))))))</f>
        <v/>
      </c>
      <c r="T87" s="60" t="str">
        <f ca="1">IF(OR($A87="",T$6=""),"",IF($AB87="غادر","–",IF(_calc!Q87=0,"–",IF(_calc!AM87=0,IF(_calc!DA87&gt;0,"غير مجتازة",IF(AND(_calc!FO87&gt;0,TODAY()&gt;_calc!FO87),"متأخرة","مخططة")),IF(_calc!BI87=0,"منتهية",IF(_calc!CE87=0,"قاربت الانتهاء","مكتملة"))))))</f>
        <v/>
      </c>
      <c r="U87" s="60" t="str">
        <f ca="1">IF(OR($A87="",U$6=""),"",IF($AB87="غادر","–",IF(_calc!R87=0,"–",IF(_calc!AN87=0,IF(_calc!DB87&gt;0,"غير مجتازة",IF(AND(_calc!FP87&gt;0,TODAY()&gt;_calc!FP87),"متأخرة","مخططة")),IF(_calc!BJ87=0,"منتهية",IF(_calc!CF87=0,"قاربت الانتهاء","مكتملة"))))))</f>
        <v/>
      </c>
      <c r="V87" s="60" t="str">
        <f ca="1">IF(OR($A87="",V$6=""),"",IF($AB87="غادر","–",IF(_calc!S87=0,"–",IF(_calc!AO87=0,IF(_calc!DC87&gt;0,"غير مجتازة",IF(AND(_calc!FQ87&gt;0,TODAY()&gt;_calc!FQ87),"متأخرة","مخططة")),IF(_calc!BK87=0,"منتهية",IF(_calc!CG87=0,"قاربت الانتهاء","مكتملة"))))))</f>
        <v/>
      </c>
      <c r="W87" s="60" t="str">
        <f ca="1">IF(OR($A87="",W$6=""),"",IF($AB87="غادر","–",IF(_calc!T87=0,"–",IF(_calc!AP87=0,IF(_calc!DD87&gt;0,"غير مجتازة",IF(AND(_calc!FR87&gt;0,TODAY()&gt;_calc!FR87),"متأخرة","مخططة")),IF(_calc!BL87=0,"منتهية",IF(_calc!CH87=0,"قاربت الانتهاء","مكتملة"))))))</f>
        <v/>
      </c>
      <c r="X87" s="60" t="str">
        <f ca="1">IF(OR($A87="",X$6=""),"",IF($AB87="غادر","–",IF(_calc!U87=0,"–",IF(_calc!AQ87=0,IF(_calc!DE87&gt;0,"غير مجتازة",IF(AND(_calc!FS87&gt;0,TODAY()&gt;_calc!FS87),"متأخرة","مخططة")),IF(_calc!BM87=0,"منتهية",IF(_calc!CI87=0,"قاربت الانتهاء","مكتملة"))))))</f>
        <v/>
      </c>
      <c r="Y87" s="60" t="str">
        <f ca="1">IF(OR($A87="",Y$6=""),"",IF($AB87="غادر","–",IF(_calc!V87=0,"–",IF(_calc!AR87=0,IF(_calc!DF87&gt;0,"غير مجتازة",IF(AND(_calc!FT87&gt;0,TODAY()&gt;_calc!FT87),"متأخرة","مخططة")),IF(_calc!BN87=0,"منتهية",IF(_calc!CJ87=0,"قاربت الانتهاء","مكتملة"))))))</f>
        <v/>
      </c>
      <c r="Z87" s="60" t="str">
        <f ca="1">IF(OR($A87="",Z$6=""),"",IF($AB87="غادر","–",IF(_calc!W87=0,"–",IF(_calc!AS87=0,IF(_calc!DG87&gt;0,"غير مجتازة",IF(AND(_calc!FU87&gt;0,TODAY()&gt;_calc!FU87),"متأخرة","مخططة")),IF(_calc!BO87=0,"منتهية",IF(_calc!CK87=0,"قاربت الانتهاء","مكتملة"))))))</f>
        <v/>
      </c>
      <c r="AA87" s="60" t="str">
        <f ca="1">IF(OR($A87="",AA$6=""),"",IF($AB87="غادر","–",IF(_calc!X87=0,"–",IF(_calc!AT87=0,IF(_calc!DH87&gt;0,"غير مجتازة",IF(AND(_calc!FV87&gt;0,TODAY()&gt;_calc!FV87),"متأخرة","مخططة")),IF(_calc!BP87=0,"منتهية",IF(_calc!CL87=0,"قاربت الانتهاء","مكتملة"))))))</f>
        <v/>
      </c>
      <c r="AB87" t="str">
        <f>IF(الموظفون!$A85="","",الموظفون!$G85&amp;"")</f>
        <v/>
      </c>
    </row>
    <row r="88" spans="1:28" ht="18" customHeight="1" x14ac:dyDescent="0.3">
      <c r="A88" s="31" t="str">
        <f>IF(الموظفون!$A86="","",الموظفون!$A86&amp;"")</f>
        <v/>
      </c>
      <c r="B88" s="32" t="str">
        <f>IF(الموظفون!$A86="","",الموظفون!$B86&amp;"")</f>
        <v/>
      </c>
      <c r="C88" s="31" t="str">
        <f>IF(الموظفون!$A86="","",الموظفون!$C86&amp;"")</f>
        <v/>
      </c>
      <c r="D88" s="31" t="str">
        <f>IF(الموظفون!$A86="","",الموظفون!$D86&amp;"")</f>
        <v/>
      </c>
      <c r="E88" s="35" t="str">
        <f t="shared" si="7"/>
        <v/>
      </c>
      <c r="F88" s="35" t="str">
        <f t="shared" si="8"/>
        <v/>
      </c>
      <c r="G88" s="59" t="str">
        <f t="shared" si="9"/>
        <v/>
      </c>
      <c r="H88" s="60" t="str">
        <f ca="1">IF(OR($A88="",H$6=""),"",IF($AB88="غادر","–",IF(_calc!E88=0,"–",IF(_calc!AA88=0,IF(_calc!CO88&gt;0,"غير مجتازة",IF(AND(_calc!FC88&gt;0,TODAY()&gt;_calc!FC88),"متأخرة","مخططة")),IF(_calc!AW88=0,"منتهية",IF(_calc!BS88=0,"قاربت الانتهاء","مكتملة"))))))</f>
        <v/>
      </c>
      <c r="I88" s="60" t="str">
        <f ca="1">IF(OR($A88="",I$6=""),"",IF($AB88="غادر","–",IF(_calc!F88=0,"–",IF(_calc!AB88=0,IF(_calc!CP88&gt;0,"غير مجتازة",IF(AND(_calc!FD88&gt;0,TODAY()&gt;_calc!FD88),"متأخرة","مخططة")),IF(_calc!AX88=0,"منتهية",IF(_calc!BT88=0,"قاربت الانتهاء","مكتملة"))))))</f>
        <v/>
      </c>
      <c r="J88" s="60" t="str">
        <f ca="1">IF(OR($A88="",J$6=""),"",IF($AB88="غادر","–",IF(_calc!G88=0,"–",IF(_calc!AC88=0,IF(_calc!CQ88&gt;0,"غير مجتازة",IF(AND(_calc!FE88&gt;0,TODAY()&gt;_calc!FE88),"متأخرة","مخططة")),IF(_calc!AY88=0,"منتهية",IF(_calc!BU88=0,"قاربت الانتهاء","مكتملة"))))))</f>
        <v/>
      </c>
      <c r="K88" s="60" t="str">
        <f ca="1">IF(OR($A88="",K$6=""),"",IF($AB88="غادر","–",IF(_calc!H88=0,"–",IF(_calc!AD88=0,IF(_calc!CR88&gt;0,"غير مجتازة",IF(AND(_calc!FF88&gt;0,TODAY()&gt;_calc!FF88),"متأخرة","مخططة")),IF(_calc!AZ88=0,"منتهية",IF(_calc!BV88=0,"قاربت الانتهاء","مكتملة"))))))</f>
        <v/>
      </c>
      <c r="L88" s="60" t="str">
        <f ca="1">IF(OR($A88="",L$6=""),"",IF($AB88="غادر","–",IF(_calc!I88=0,"–",IF(_calc!AE88=0,IF(_calc!CS88&gt;0,"غير مجتازة",IF(AND(_calc!FG88&gt;0,TODAY()&gt;_calc!FG88),"متأخرة","مخططة")),IF(_calc!BA88=0,"منتهية",IF(_calc!BW88=0,"قاربت الانتهاء","مكتملة"))))))</f>
        <v/>
      </c>
      <c r="M88" s="60" t="str">
        <f ca="1">IF(OR($A88="",M$6=""),"",IF($AB88="غادر","–",IF(_calc!J88=0,"–",IF(_calc!AF88=0,IF(_calc!CT88&gt;0,"غير مجتازة",IF(AND(_calc!FH88&gt;0,TODAY()&gt;_calc!FH88),"متأخرة","مخططة")),IF(_calc!BB88=0,"منتهية",IF(_calc!BX88=0,"قاربت الانتهاء","مكتملة"))))))</f>
        <v/>
      </c>
      <c r="N88" s="60" t="str">
        <f ca="1">IF(OR($A88="",N$6=""),"",IF($AB88="غادر","–",IF(_calc!K88=0,"–",IF(_calc!AG88=0,IF(_calc!CU88&gt;0,"غير مجتازة",IF(AND(_calc!FI88&gt;0,TODAY()&gt;_calc!FI88),"متأخرة","مخططة")),IF(_calc!BC88=0,"منتهية",IF(_calc!BY88=0,"قاربت الانتهاء","مكتملة"))))))</f>
        <v/>
      </c>
      <c r="O88" s="60" t="str">
        <f ca="1">IF(OR($A88="",O$6=""),"",IF($AB88="غادر","–",IF(_calc!L88=0,"–",IF(_calc!AH88=0,IF(_calc!CV88&gt;0,"غير مجتازة",IF(AND(_calc!FJ88&gt;0,TODAY()&gt;_calc!FJ88),"متأخرة","مخططة")),IF(_calc!BD88=0,"منتهية",IF(_calc!BZ88=0,"قاربت الانتهاء","مكتملة"))))))</f>
        <v/>
      </c>
      <c r="P88" s="60" t="str">
        <f ca="1">IF(OR($A88="",P$6=""),"",IF($AB88="غادر","–",IF(_calc!M88=0,"–",IF(_calc!AI88=0,IF(_calc!CW88&gt;0,"غير مجتازة",IF(AND(_calc!FK88&gt;0,TODAY()&gt;_calc!FK88),"متأخرة","مخططة")),IF(_calc!BE88=0,"منتهية",IF(_calc!CA88=0,"قاربت الانتهاء","مكتملة"))))))</f>
        <v/>
      </c>
      <c r="Q88" s="60" t="str">
        <f ca="1">IF(OR($A88="",Q$6=""),"",IF($AB88="غادر","–",IF(_calc!N88=0,"–",IF(_calc!AJ88=0,IF(_calc!CX88&gt;0,"غير مجتازة",IF(AND(_calc!FL88&gt;0,TODAY()&gt;_calc!FL88),"متأخرة","مخططة")),IF(_calc!BF88=0,"منتهية",IF(_calc!CB88=0,"قاربت الانتهاء","مكتملة"))))))</f>
        <v/>
      </c>
      <c r="R88" s="60" t="str">
        <f ca="1">IF(OR($A88="",R$6=""),"",IF($AB88="غادر","–",IF(_calc!O88=0,"–",IF(_calc!AK88=0,IF(_calc!CY88&gt;0,"غير مجتازة",IF(AND(_calc!FM88&gt;0,TODAY()&gt;_calc!FM88),"متأخرة","مخططة")),IF(_calc!BG88=0,"منتهية",IF(_calc!CC88=0,"قاربت الانتهاء","مكتملة"))))))</f>
        <v/>
      </c>
      <c r="S88" s="60" t="str">
        <f ca="1">IF(OR($A88="",S$6=""),"",IF($AB88="غادر","–",IF(_calc!P88=0,"–",IF(_calc!AL88=0,IF(_calc!CZ88&gt;0,"غير مجتازة",IF(AND(_calc!FN88&gt;0,TODAY()&gt;_calc!FN88),"متأخرة","مخططة")),IF(_calc!BH88=0,"منتهية",IF(_calc!CD88=0,"قاربت الانتهاء","مكتملة"))))))</f>
        <v/>
      </c>
      <c r="T88" s="60" t="str">
        <f ca="1">IF(OR($A88="",T$6=""),"",IF($AB88="غادر","–",IF(_calc!Q88=0,"–",IF(_calc!AM88=0,IF(_calc!DA88&gt;0,"غير مجتازة",IF(AND(_calc!FO88&gt;0,TODAY()&gt;_calc!FO88),"متأخرة","مخططة")),IF(_calc!BI88=0,"منتهية",IF(_calc!CE88=0,"قاربت الانتهاء","مكتملة"))))))</f>
        <v/>
      </c>
      <c r="U88" s="60" t="str">
        <f ca="1">IF(OR($A88="",U$6=""),"",IF($AB88="غادر","–",IF(_calc!R88=0,"–",IF(_calc!AN88=0,IF(_calc!DB88&gt;0,"غير مجتازة",IF(AND(_calc!FP88&gt;0,TODAY()&gt;_calc!FP88),"متأخرة","مخططة")),IF(_calc!BJ88=0,"منتهية",IF(_calc!CF88=0,"قاربت الانتهاء","مكتملة"))))))</f>
        <v/>
      </c>
      <c r="V88" s="60" t="str">
        <f ca="1">IF(OR($A88="",V$6=""),"",IF($AB88="غادر","–",IF(_calc!S88=0,"–",IF(_calc!AO88=0,IF(_calc!DC88&gt;0,"غير مجتازة",IF(AND(_calc!FQ88&gt;0,TODAY()&gt;_calc!FQ88),"متأخرة","مخططة")),IF(_calc!BK88=0,"منتهية",IF(_calc!CG88=0,"قاربت الانتهاء","مكتملة"))))))</f>
        <v/>
      </c>
      <c r="W88" s="60" t="str">
        <f ca="1">IF(OR($A88="",W$6=""),"",IF($AB88="غادر","–",IF(_calc!T88=0,"–",IF(_calc!AP88=0,IF(_calc!DD88&gt;0,"غير مجتازة",IF(AND(_calc!FR88&gt;0,TODAY()&gt;_calc!FR88),"متأخرة","مخططة")),IF(_calc!BL88=0,"منتهية",IF(_calc!CH88=0,"قاربت الانتهاء","مكتملة"))))))</f>
        <v/>
      </c>
      <c r="X88" s="60" t="str">
        <f ca="1">IF(OR($A88="",X$6=""),"",IF($AB88="غادر","–",IF(_calc!U88=0,"–",IF(_calc!AQ88=0,IF(_calc!DE88&gt;0,"غير مجتازة",IF(AND(_calc!FS88&gt;0,TODAY()&gt;_calc!FS88),"متأخرة","مخططة")),IF(_calc!BM88=0,"منتهية",IF(_calc!CI88=0,"قاربت الانتهاء","مكتملة"))))))</f>
        <v/>
      </c>
      <c r="Y88" s="60" t="str">
        <f ca="1">IF(OR($A88="",Y$6=""),"",IF($AB88="غادر","–",IF(_calc!V88=0,"–",IF(_calc!AR88=0,IF(_calc!DF88&gt;0,"غير مجتازة",IF(AND(_calc!FT88&gt;0,TODAY()&gt;_calc!FT88),"متأخرة","مخططة")),IF(_calc!BN88=0,"منتهية",IF(_calc!CJ88=0,"قاربت الانتهاء","مكتملة"))))))</f>
        <v/>
      </c>
      <c r="Z88" s="60" t="str">
        <f ca="1">IF(OR($A88="",Z$6=""),"",IF($AB88="غادر","–",IF(_calc!W88=0,"–",IF(_calc!AS88=0,IF(_calc!DG88&gt;0,"غير مجتازة",IF(AND(_calc!FU88&gt;0,TODAY()&gt;_calc!FU88),"متأخرة","مخططة")),IF(_calc!BO88=0,"منتهية",IF(_calc!CK88=0,"قاربت الانتهاء","مكتملة"))))))</f>
        <v/>
      </c>
      <c r="AA88" s="60" t="str">
        <f ca="1">IF(OR($A88="",AA$6=""),"",IF($AB88="غادر","–",IF(_calc!X88=0,"–",IF(_calc!AT88=0,IF(_calc!DH88&gt;0,"غير مجتازة",IF(AND(_calc!FV88&gt;0,TODAY()&gt;_calc!FV88),"متأخرة","مخططة")),IF(_calc!BP88=0,"منتهية",IF(_calc!CL88=0,"قاربت الانتهاء","مكتملة"))))))</f>
        <v/>
      </c>
      <c r="AB88" t="str">
        <f>IF(الموظفون!$A86="","",الموظفون!$G86&amp;"")</f>
        <v/>
      </c>
    </row>
    <row r="89" spans="1:28" ht="18" customHeight="1" x14ac:dyDescent="0.3">
      <c r="A89" s="31" t="str">
        <f>IF(الموظفون!$A87="","",الموظفون!$A87&amp;"")</f>
        <v/>
      </c>
      <c r="B89" s="32" t="str">
        <f>IF(الموظفون!$A87="","",الموظفون!$B87&amp;"")</f>
        <v/>
      </c>
      <c r="C89" s="31" t="str">
        <f>IF(الموظفون!$A87="","",الموظفون!$C87&amp;"")</f>
        <v/>
      </c>
      <c r="D89" s="31" t="str">
        <f>IF(الموظفون!$A87="","",الموظفون!$D87&amp;"")</f>
        <v/>
      </c>
      <c r="E89" s="35" t="str">
        <f t="shared" si="7"/>
        <v/>
      </c>
      <c r="F89" s="35" t="str">
        <f t="shared" si="8"/>
        <v/>
      </c>
      <c r="G89" s="59" t="str">
        <f t="shared" si="9"/>
        <v/>
      </c>
      <c r="H89" s="60" t="str">
        <f ca="1">IF(OR($A89="",H$6=""),"",IF($AB89="غادر","–",IF(_calc!E89=0,"–",IF(_calc!AA89=0,IF(_calc!CO89&gt;0,"غير مجتازة",IF(AND(_calc!FC89&gt;0,TODAY()&gt;_calc!FC89),"متأخرة","مخططة")),IF(_calc!AW89=0,"منتهية",IF(_calc!BS89=0,"قاربت الانتهاء","مكتملة"))))))</f>
        <v/>
      </c>
      <c r="I89" s="60" t="str">
        <f ca="1">IF(OR($A89="",I$6=""),"",IF($AB89="غادر","–",IF(_calc!F89=0,"–",IF(_calc!AB89=0,IF(_calc!CP89&gt;0,"غير مجتازة",IF(AND(_calc!FD89&gt;0,TODAY()&gt;_calc!FD89),"متأخرة","مخططة")),IF(_calc!AX89=0,"منتهية",IF(_calc!BT89=0,"قاربت الانتهاء","مكتملة"))))))</f>
        <v/>
      </c>
      <c r="J89" s="60" t="str">
        <f ca="1">IF(OR($A89="",J$6=""),"",IF($AB89="غادر","–",IF(_calc!G89=0,"–",IF(_calc!AC89=0,IF(_calc!CQ89&gt;0,"غير مجتازة",IF(AND(_calc!FE89&gt;0,TODAY()&gt;_calc!FE89),"متأخرة","مخططة")),IF(_calc!AY89=0,"منتهية",IF(_calc!BU89=0,"قاربت الانتهاء","مكتملة"))))))</f>
        <v/>
      </c>
      <c r="K89" s="60" t="str">
        <f ca="1">IF(OR($A89="",K$6=""),"",IF($AB89="غادر","–",IF(_calc!H89=0,"–",IF(_calc!AD89=0,IF(_calc!CR89&gt;0,"غير مجتازة",IF(AND(_calc!FF89&gt;0,TODAY()&gt;_calc!FF89),"متأخرة","مخططة")),IF(_calc!AZ89=0,"منتهية",IF(_calc!BV89=0,"قاربت الانتهاء","مكتملة"))))))</f>
        <v/>
      </c>
      <c r="L89" s="60" t="str">
        <f ca="1">IF(OR($A89="",L$6=""),"",IF($AB89="غادر","–",IF(_calc!I89=0,"–",IF(_calc!AE89=0,IF(_calc!CS89&gt;0,"غير مجتازة",IF(AND(_calc!FG89&gt;0,TODAY()&gt;_calc!FG89),"متأخرة","مخططة")),IF(_calc!BA89=0,"منتهية",IF(_calc!BW89=0,"قاربت الانتهاء","مكتملة"))))))</f>
        <v/>
      </c>
      <c r="M89" s="60" t="str">
        <f ca="1">IF(OR($A89="",M$6=""),"",IF($AB89="غادر","–",IF(_calc!J89=0,"–",IF(_calc!AF89=0,IF(_calc!CT89&gt;0,"غير مجتازة",IF(AND(_calc!FH89&gt;0,TODAY()&gt;_calc!FH89),"متأخرة","مخططة")),IF(_calc!BB89=0,"منتهية",IF(_calc!BX89=0,"قاربت الانتهاء","مكتملة"))))))</f>
        <v/>
      </c>
      <c r="N89" s="60" t="str">
        <f ca="1">IF(OR($A89="",N$6=""),"",IF($AB89="غادر","–",IF(_calc!K89=0,"–",IF(_calc!AG89=0,IF(_calc!CU89&gt;0,"غير مجتازة",IF(AND(_calc!FI89&gt;0,TODAY()&gt;_calc!FI89),"متأخرة","مخططة")),IF(_calc!BC89=0,"منتهية",IF(_calc!BY89=0,"قاربت الانتهاء","مكتملة"))))))</f>
        <v/>
      </c>
      <c r="O89" s="60" t="str">
        <f ca="1">IF(OR($A89="",O$6=""),"",IF($AB89="غادر","–",IF(_calc!L89=0,"–",IF(_calc!AH89=0,IF(_calc!CV89&gt;0,"غير مجتازة",IF(AND(_calc!FJ89&gt;0,TODAY()&gt;_calc!FJ89),"متأخرة","مخططة")),IF(_calc!BD89=0,"منتهية",IF(_calc!BZ89=0,"قاربت الانتهاء","مكتملة"))))))</f>
        <v/>
      </c>
      <c r="P89" s="60" t="str">
        <f ca="1">IF(OR($A89="",P$6=""),"",IF($AB89="غادر","–",IF(_calc!M89=0,"–",IF(_calc!AI89=0,IF(_calc!CW89&gt;0,"غير مجتازة",IF(AND(_calc!FK89&gt;0,TODAY()&gt;_calc!FK89),"متأخرة","مخططة")),IF(_calc!BE89=0,"منتهية",IF(_calc!CA89=0,"قاربت الانتهاء","مكتملة"))))))</f>
        <v/>
      </c>
      <c r="Q89" s="60" t="str">
        <f ca="1">IF(OR($A89="",Q$6=""),"",IF($AB89="غادر","–",IF(_calc!N89=0,"–",IF(_calc!AJ89=0,IF(_calc!CX89&gt;0,"غير مجتازة",IF(AND(_calc!FL89&gt;0,TODAY()&gt;_calc!FL89),"متأخرة","مخططة")),IF(_calc!BF89=0,"منتهية",IF(_calc!CB89=0,"قاربت الانتهاء","مكتملة"))))))</f>
        <v/>
      </c>
      <c r="R89" s="60" t="str">
        <f ca="1">IF(OR($A89="",R$6=""),"",IF($AB89="غادر","–",IF(_calc!O89=0,"–",IF(_calc!AK89=0,IF(_calc!CY89&gt;0,"غير مجتازة",IF(AND(_calc!FM89&gt;0,TODAY()&gt;_calc!FM89),"متأخرة","مخططة")),IF(_calc!BG89=0,"منتهية",IF(_calc!CC89=0,"قاربت الانتهاء","مكتملة"))))))</f>
        <v/>
      </c>
      <c r="S89" s="60" t="str">
        <f ca="1">IF(OR($A89="",S$6=""),"",IF($AB89="غادر","–",IF(_calc!P89=0,"–",IF(_calc!AL89=0,IF(_calc!CZ89&gt;0,"غير مجتازة",IF(AND(_calc!FN89&gt;0,TODAY()&gt;_calc!FN89),"متأخرة","مخططة")),IF(_calc!BH89=0,"منتهية",IF(_calc!CD89=0,"قاربت الانتهاء","مكتملة"))))))</f>
        <v/>
      </c>
      <c r="T89" s="60" t="str">
        <f ca="1">IF(OR($A89="",T$6=""),"",IF($AB89="غادر","–",IF(_calc!Q89=0,"–",IF(_calc!AM89=0,IF(_calc!DA89&gt;0,"غير مجتازة",IF(AND(_calc!FO89&gt;0,TODAY()&gt;_calc!FO89),"متأخرة","مخططة")),IF(_calc!BI89=0,"منتهية",IF(_calc!CE89=0,"قاربت الانتهاء","مكتملة"))))))</f>
        <v/>
      </c>
      <c r="U89" s="60" t="str">
        <f ca="1">IF(OR($A89="",U$6=""),"",IF($AB89="غادر","–",IF(_calc!R89=0,"–",IF(_calc!AN89=0,IF(_calc!DB89&gt;0,"غير مجتازة",IF(AND(_calc!FP89&gt;0,TODAY()&gt;_calc!FP89),"متأخرة","مخططة")),IF(_calc!BJ89=0,"منتهية",IF(_calc!CF89=0,"قاربت الانتهاء","مكتملة"))))))</f>
        <v/>
      </c>
      <c r="V89" s="60" t="str">
        <f ca="1">IF(OR($A89="",V$6=""),"",IF($AB89="غادر","–",IF(_calc!S89=0,"–",IF(_calc!AO89=0,IF(_calc!DC89&gt;0,"غير مجتازة",IF(AND(_calc!FQ89&gt;0,TODAY()&gt;_calc!FQ89),"متأخرة","مخططة")),IF(_calc!BK89=0,"منتهية",IF(_calc!CG89=0,"قاربت الانتهاء","مكتملة"))))))</f>
        <v/>
      </c>
      <c r="W89" s="60" t="str">
        <f ca="1">IF(OR($A89="",W$6=""),"",IF($AB89="غادر","–",IF(_calc!T89=0,"–",IF(_calc!AP89=0,IF(_calc!DD89&gt;0,"غير مجتازة",IF(AND(_calc!FR89&gt;0,TODAY()&gt;_calc!FR89),"متأخرة","مخططة")),IF(_calc!BL89=0,"منتهية",IF(_calc!CH89=0,"قاربت الانتهاء","مكتملة"))))))</f>
        <v/>
      </c>
      <c r="X89" s="60" t="str">
        <f ca="1">IF(OR($A89="",X$6=""),"",IF($AB89="غادر","–",IF(_calc!U89=0,"–",IF(_calc!AQ89=0,IF(_calc!DE89&gt;0,"غير مجتازة",IF(AND(_calc!FS89&gt;0,TODAY()&gt;_calc!FS89),"متأخرة","مخططة")),IF(_calc!BM89=0,"منتهية",IF(_calc!CI89=0,"قاربت الانتهاء","مكتملة"))))))</f>
        <v/>
      </c>
      <c r="Y89" s="60" t="str">
        <f ca="1">IF(OR($A89="",Y$6=""),"",IF($AB89="غادر","–",IF(_calc!V89=0,"–",IF(_calc!AR89=0,IF(_calc!DF89&gt;0,"غير مجتازة",IF(AND(_calc!FT89&gt;0,TODAY()&gt;_calc!FT89),"متأخرة","مخططة")),IF(_calc!BN89=0,"منتهية",IF(_calc!CJ89=0,"قاربت الانتهاء","مكتملة"))))))</f>
        <v/>
      </c>
      <c r="Z89" s="60" t="str">
        <f ca="1">IF(OR($A89="",Z$6=""),"",IF($AB89="غادر","–",IF(_calc!W89=0,"–",IF(_calc!AS89=0,IF(_calc!DG89&gt;0,"غير مجتازة",IF(AND(_calc!FU89&gt;0,TODAY()&gt;_calc!FU89),"متأخرة","مخططة")),IF(_calc!BO89=0,"منتهية",IF(_calc!CK89=0,"قاربت الانتهاء","مكتملة"))))))</f>
        <v/>
      </c>
      <c r="AA89" s="60" t="str">
        <f ca="1">IF(OR($A89="",AA$6=""),"",IF($AB89="غادر","–",IF(_calc!X89=0,"–",IF(_calc!AT89=0,IF(_calc!DH89&gt;0,"غير مجتازة",IF(AND(_calc!FV89&gt;0,TODAY()&gt;_calc!FV89),"متأخرة","مخططة")),IF(_calc!BP89=0,"منتهية",IF(_calc!CL89=0,"قاربت الانتهاء","مكتملة"))))))</f>
        <v/>
      </c>
      <c r="AB89" t="str">
        <f>IF(الموظفون!$A87="","",الموظفون!$G87&amp;"")</f>
        <v/>
      </c>
    </row>
    <row r="90" spans="1:28" ht="18" customHeight="1" x14ac:dyDescent="0.3">
      <c r="A90" s="31" t="str">
        <f>IF(الموظفون!$A88="","",الموظفون!$A88&amp;"")</f>
        <v/>
      </c>
      <c r="B90" s="32" t="str">
        <f>IF(الموظفون!$A88="","",الموظفون!$B88&amp;"")</f>
        <v/>
      </c>
      <c r="C90" s="31" t="str">
        <f>IF(الموظفون!$A88="","",الموظفون!$C88&amp;"")</f>
        <v/>
      </c>
      <c r="D90" s="31" t="str">
        <f>IF(الموظفون!$A88="","",الموظفون!$D88&amp;"")</f>
        <v/>
      </c>
      <c r="E90" s="35" t="str">
        <f t="shared" si="7"/>
        <v/>
      </c>
      <c r="F90" s="35" t="str">
        <f t="shared" si="8"/>
        <v/>
      </c>
      <c r="G90" s="59" t="str">
        <f t="shared" si="9"/>
        <v/>
      </c>
      <c r="H90" s="60" t="str">
        <f ca="1">IF(OR($A90="",H$6=""),"",IF($AB90="غادر","–",IF(_calc!E90=0,"–",IF(_calc!AA90=0,IF(_calc!CO90&gt;0,"غير مجتازة",IF(AND(_calc!FC90&gt;0,TODAY()&gt;_calc!FC90),"متأخرة","مخططة")),IF(_calc!AW90=0,"منتهية",IF(_calc!BS90=0,"قاربت الانتهاء","مكتملة"))))))</f>
        <v/>
      </c>
      <c r="I90" s="60" t="str">
        <f ca="1">IF(OR($A90="",I$6=""),"",IF($AB90="غادر","–",IF(_calc!F90=0,"–",IF(_calc!AB90=0,IF(_calc!CP90&gt;0,"غير مجتازة",IF(AND(_calc!FD90&gt;0,TODAY()&gt;_calc!FD90),"متأخرة","مخططة")),IF(_calc!AX90=0,"منتهية",IF(_calc!BT90=0,"قاربت الانتهاء","مكتملة"))))))</f>
        <v/>
      </c>
      <c r="J90" s="60" t="str">
        <f ca="1">IF(OR($A90="",J$6=""),"",IF($AB90="غادر","–",IF(_calc!G90=0,"–",IF(_calc!AC90=0,IF(_calc!CQ90&gt;0,"غير مجتازة",IF(AND(_calc!FE90&gt;0,TODAY()&gt;_calc!FE90),"متأخرة","مخططة")),IF(_calc!AY90=0,"منتهية",IF(_calc!BU90=0,"قاربت الانتهاء","مكتملة"))))))</f>
        <v/>
      </c>
      <c r="K90" s="60" t="str">
        <f ca="1">IF(OR($A90="",K$6=""),"",IF($AB90="غادر","–",IF(_calc!H90=0,"–",IF(_calc!AD90=0,IF(_calc!CR90&gt;0,"غير مجتازة",IF(AND(_calc!FF90&gt;0,TODAY()&gt;_calc!FF90),"متأخرة","مخططة")),IF(_calc!AZ90=0,"منتهية",IF(_calc!BV90=0,"قاربت الانتهاء","مكتملة"))))))</f>
        <v/>
      </c>
      <c r="L90" s="60" t="str">
        <f ca="1">IF(OR($A90="",L$6=""),"",IF($AB90="غادر","–",IF(_calc!I90=0,"–",IF(_calc!AE90=0,IF(_calc!CS90&gt;0,"غير مجتازة",IF(AND(_calc!FG90&gt;0,TODAY()&gt;_calc!FG90),"متأخرة","مخططة")),IF(_calc!BA90=0,"منتهية",IF(_calc!BW90=0,"قاربت الانتهاء","مكتملة"))))))</f>
        <v/>
      </c>
      <c r="M90" s="60" t="str">
        <f ca="1">IF(OR($A90="",M$6=""),"",IF($AB90="غادر","–",IF(_calc!J90=0,"–",IF(_calc!AF90=0,IF(_calc!CT90&gt;0,"غير مجتازة",IF(AND(_calc!FH90&gt;0,TODAY()&gt;_calc!FH90),"متأخرة","مخططة")),IF(_calc!BB90=0,"منتهية",IF(_calc!BX90=0,"قاربت الانتهاء","مكتملة"))))))</f>
        <v/>
      </c>
      <c r="N90" s="60" t="str">
        <f ca="1">IF(OR($A90="",N$6=""),"",IF($AB90="غادر","–",IF(_calc!K90=0,"–",IF(_calc!AG90=0,IF(_calc!CU90&gt;0,"غير مجتازة",IF(AND(_calc!FI90&gt;0,TODAY()&gt;_calc!FI90),"متأخرة","مخططة")),IF(_calc!BC90=0,"منتهية",IF(_calc!BY90=0,"قاربت الانتهاء","مكتملة"))))))</f>
        <v/>
      </c>
      <c r="O90" s="60" t="str">
        <f ca="1">IF(OR($A90="",O$6=""),"",IF($AB90="غادر","–",IF(_calc!L90=0,"–",IF(_calc!AH90=0,IF(_calc!CV90&gt;0,"غير مجتازة",IF(AND(_calc!FJ90&gt;0,TODAY()&gt;_calc!FJ90),"متأخرة","مخططة")),IF(_calc!BD90=0,"منتهية",IF(_calc!BZ90=0,"قاربت الانتهاء","مكتملة"))))))</f>
        <v/>
      </c>
      <c r="P90" s="60" t="str">
        <f ca="1">IF(OR($A90="",P$6=""),"",IF($AB90="غادر","–",IF(_calc!M90=0,"–",IF(_calc!AI90=0,IF(_calc!CW90&gt;0,"غير مجتازة",IF(AND(_calc!FK90&gt;0,TODAY()&gt;_calc!FK90),"متأخرة","مخططة")),IF(_calc!BE90=0,"منتهية",IF(_calc!CA90=0,"قاربت الانتهاء","مكتملة"))))))</f>
        <v/>
      </c>
      <c r="Q90" s="60" t="str">
        <f ca="1">IF(OR($A90="",Q$6=""),"",IF($AB90="غادر","–",IF(_calc!N90=0,"–",IF(_calc!AJ90=0,IF(_calc!CX90&gt;0,"غير مجتازة",IF(AND(_calc!FL90&gt;0,TODAY()&gt;_calc!FL90),"متأخرة","مخططة")),IF(_calc!BF90=0,"منتهية",IF(_calc!CB90=0,"قاربت الانتهاء","مكتملة"))))))</f>
        <v/>
      </c>
      <c r="R90" s="60" t="str">
        <f ca="1">IF(OR($A90="",R$6=""),"",IF($AB90="غادر","–",IF(_calc!O90=0,"–",IF(_calc!AK90=0,IF(_calc!CY90&gt;0,"غير مجتازة",IF(AND(_calc!FM90&gt;0,TODAY()&gt;_calc!FM90),"متأخرة","مخططة")),IF(_calc!BG90=0,"منتهية",IF(_calc!CC90=0,"قاربت الانتهاء","مكتملة"))))))</f>
        <v/>
      </c>
      <c r="S90" s="60" t="str">
        <f ca="1">IF(OR($A90="",S$6=""),"",IF($AB90="غادر","–",IF(_calc!P90=0,"–",IF(_calc!AL90=0,IF(_calc!CZ90&gt;0,"غير مجتازة",IF(AND(_calc!FN90&gt;0,TODAY()&gt;_calc!FN90),"متأخرة","مخططة")),IF(_calc!BH90=0,"منتهية",IF(_calc!CD90=0,"قاربت الانتهاء","مكتملة"))))))</f>
        <v/>
      </c>
      <c r="T90" s="60" t="str">
        <f ca="1">IF(OR($A90="",T$6=""),"",IF($AB90="غادر","–",IF(_calc!Q90=0,"–",IF(_calc!AM90=0,IF(_calc!DA90&gt;0,"غير مجتازة",IF(AND(_calc!FO90&gt;0,TODAY()&gt;_calc!FO90),"متأخرة","مخططة")),IF(_calc!BI90=0,"منتهية",IF(_calc!CE90=0,"قاربت الانتهاء","مكتملة"))))))</f>
        <v/>
      </c>
      <c r="U90" s="60" t="str">
        <f ca="1">IF(OR($A90="",U$6=""),"",IF($AB90="غادر","–",IF(_calc!R90=0,"–",IF(_calc!AN90=0,IF(_calc!DB90&gt;0,"غير مجتازة",IF(AND(_calc!FP90&gt;0,TODAY()&gt;_calc!FP90),"متأخرة","مخططة")),IF(_calc!BJ90=0,"منتهية",IF(_calc!CF90=0,"قاربت الانتهاء","مكتملة"))))))</f>
        <v/>
      </c>
      <c r="V90" s="60" t="str">
        <f ca="1">IF(OR($A90="",V$6=""),"",IF($AB90="غادر","–",IF(_calc!S90=0,"–",IF(_calc!AO90=0,IF(_calc!DC90&gt;0,"غير مجتازة",IF(AND(_calc!FQ90&gt;0,TODAY()&gt;_calc!FQ90),"متأخرة","مخططة")),IF(_calc!BK90=0,"منتهية",IF(_calc!CG90=0,"قاربت الانتهاء","مكتملة"))))))</f>
        <v/>
      </c>
      <c r="W90" s="60" t="str">
        <f ca="1">IF(OR($A90="",W$6=""),"",IF($AB90="غادر","–",IF(_calc!T90=0,"–",IF(_calc!AP90=0,IF(_calc!DD90&gt;0,"غير مجتازة",IF(AND(_calc!FR90&gt;0,TODAY()&gt;_calc!FR90),"متأخرة","مخططة")),IF(_calc!BL90=0,"منتهية",IF(_calc!CH90=0,"قاربت الانتهاء","مكتملة"))))))</f>
        <v/>
      </c>
      <c r="X90" s="60" t="str">
        <f ca="1">IF(OR($A90="",X$6=""),"",IF($AB90="غادر","–",IF(_calc!U90=0,"–",IF(_calc!AQ90=0,IF(_calc!DE90&gt;0,"غير مجتازة",IF(AND(_calc!FS90&gt;0,TODAY()&gt;_calc!FS90),"متأخرة","مخططة")),IF(_calc!BM90=0,"منتهية",IF(_calc!CI90=0,"قاربت الانتهاء","مكتملة"))))))</f>
        <v/>
      </c>
      <c r="Y90" s="60" t="str">
        <f ca="1">IF(OR($A90="",Y$6=""),"",IF($AB90="غادر","–",IF(_calc!V90=0,"–",IF(_calc!AR90=0,IF(_calc!DF90&gt;0,"غير مجتازة",IF(AND(_calc!FT90&gt;0,TODAY()&gt;_calc!FT90),"متأخرة","مخططة")),IF(_calc!BN90=0,"منتهية",IF(_calc!CJ90=0,"قاربت الانتهاء","مكتملة"))))))</f>
        <v/>
      </c>
      <c r="Z90" s="60" t="str">
        <f ca="1">IF(OR($A90="",Z$6=""),"",IF($AB90="غادر","–",IF(_calc!W90=0,"–",IF(_calc!AS90=0,IF(_calc!DG90&gt;0,"غير مجتازة",IF(AND(_calc!FU90&gt;0,TODAY()&gt;_calc!FU90),"متأخرة","مخططة")),IF(_calc!BO90=0,"منتهية",IF(_calc!CK90=0,"قاربت الانتهاء","مكتملة"))))))</f>
        <v/>
      </c>
      <c r="AA90" s="60" t="str">
        <f ca="1">IF(OR($A90="",AA$6=""),"",IF($AB90="غادر","–",IF(_calc!X90=0,"–",IF(_calc!AT90=0,IF(_calc!DH90&gt;0,"غير مجتازة",IF(AND(_calc!FV90&gt;0,TODAY()&gt;_calc!FV90),"متأخرة","مخططة")),IF(_calc!BP90=0,"منتهية",IF(_calc!CL90=0,"قاربت الانتهاء","مكتملة"))))))</f>
        <v/>
      </c>
      <c r="AB90" t="str">
        <f>IF(الموظفون!$A88="","",الموظفون!$G88&amp;"")</f>
        <v/>
      </c>
    </row>
    <row r="91" spans="1:28" ht="18" customHeight="1" x14ac:dyDescent="0.3">
      <c r="A91" s="31" t="str">
        <f>IF(الموظفون!$A89="","",الموظفون!$A89&amp;"")</f>
        <v/>
      </c>
      <c r="B91" s="32" t="str">
        <f>IF(الموظفون!$A89="","",الموظفون!$B89&amp;"")</f>
        <v/>
      </c>
      <c r="C91" s="31" t="str">
        <f>IF(الموظفون!$A89="","",الموظفون!$C89&amp;"")</f>
        <v/>
      </c>
      <c r="D91" s="31" t="str">
        <f>IF(الموظفون!$A89="","",الموظفون!$D89&amp;"")</f>
        <v/>
      </c>
      <c r="E91" s="35" t="str">
        <f t="shared" si="7"/>
        <v/>
      </c>
      <c r="F91" s="35" t="str">
        <f t="shared" si="8"/>
        <v/>
      </c>
      <c r="G91" s="59" t="str">
        <f t="shared" si="9"/>
        <v/>
      </c>
      <c r="H91" s="60" t="str">
        <f ca="1">IF(OR($A91="",H$6=""),"",IF($AB91="غادر","–",IF(_calc!E91=0,"–",IF(_calc!AA91=0,IF(_calc!CO91&gt;0,"غير مجتازة",IF(AND(_calc!FC91&gt;0,TODAY()&gt;_calc!FC91),"متأخرة","مخططة")),IF(_calc!AW91=0,"منتهية",IF(_calc!BS91=0,"قاربت الانتهاء","مكتملة"))))))</f>
        <v/>
      </c>
      <c r="I91" s="60" t="str">
        <f ca="1">IF(OR($A91="",I$6=""),"",IF($AB91="غادر","–",IF(_calc!F91=0,"–",IF(_calc!AB91=0,IF(_calc!CP91&gt;0,"غير مجتازة",IF(AND(_calc!FD91&gt;0,TODAY()&gt;_calc!FD91),"متأخرة","مخططة")),IF(_calc!AX91=0,"منتهية",IF(_calc!BT91=0,"قاربت الانتهاء","مكتملة"))))))</f>
        <v/>
      </c>
      <c r="J91" s="60" t="str">
        <f ca="1">IF(OR($A91="",J$6=""),"",IF($AB91="غادر","–",IF(_calc!G91=0,"–",IF(_calc!AC91=0,IF(_calc!CQ91&gt;0,"غير مجتازة",IF(AND(_calc!FE91&gt;0,TODAY()&gt;_calc!FE91),"متأخرة","مخططة")),IF(_calc!AY91=0,"منتهية",IF(_calc!BU91=0,"قاربت الانتهاء","مكتملة"))))))</f>
        <v/>
      </c>
      <c r="K91" s="60" t="str">
        <f ca="1">IF(OR($A91="",K$6=""),"",IF($AB91="غادر","–",IF(_calc!H91=0,"–",IF(_calc!AD91=0,IF(_calc!CR91&gt;0,"غير مجتازة",IF(AND(_calc!FF91&gt;0,TODAY()&gt;_calc!FF91),"متأخرة","مخططة")),IF(_calc!AZ91=0,"منتهية",IF(_calc!BV91=0,"قاربت الانتهاء","مكتملة"))))))</f>
        <v/>
      </c>
      <c r="L91" s="60" t="str">
        <f ca="1">IF(OR($A91="",L$6=""),"",IF($AB91="غادر","–",IF(_calc!I91=0,"–",IF(_calc!AE91=0,IF(_calc!CS91&gt;0,"غير مجتازة",IF(AND(_calc!FG91&gt;0,TODAY()&gt;_calc!FG91),"متأخرة","مخططة")),IF(_calc!BA91=0,"منتهية",IF(_calc!BW91=0,"قاربت الانتهاء","مكتملة"))))))</f>
        <v/>
      </c>
      <c r="M91" s="60" t="str">
        <f ca="1">IF(OR($A91="",M$6=""),"",IF($AB91="غادر","–",IF(_calc!J91=0,"–",IF(_calc!AF91=0,IF(_calc!CT91&gt;0,"غير مجتازة",IF(AND(_calc!FH91&gt;0,TODAY()&gt;_calc!FH91),"متأخرة","مخططة")),IF(_calc!BB91=0,"منتهية",IF(_calc!BX91=0,"قاربت الانتهاء","مكتملة"))))))</f>
        <v/>
      </c>
      <c r="N91" s="60" t="str">
        <f ca="1">IF(OR($A91="",N$6=""),"",IF($AB91="غادر","–",IF(_calc!K91=0,"–",IF(_calc!AG91=0,IF(_calc!CU91&gt;0,"غير مجتازة",IF(AND(_calc!FI91&gt;0,TODAY()&gt;_calc!FI91),"متأخرة","مخططة")),IF(_calc!BC91=0,"منتهية",IF(_calc!BY91=0,"قاربت الانتهاء","مكتملة"))))))</f>
        <v/>
      </c>
      <c r="O91" s="60" t="str">
        <f ca="1">IF(OR($A91="",O$6=""),"",IF($AB91="غادر","–",IF(_calc!L91=0,"–",IF(_calc!AH91=0,IF(_calc!CV91&gt;0,"غير مجتازة",IF(AND(_calc!FJ91&gt;0,TODAY()&gt;_calc!FJ91),"متأخرة","مخططة")),IF(_calc!BD91=0,"منتهية",IF(_calc!BZ91=0,"قاربت الانتهاء","مكتملة"))))))</f>
        <v/>
      </c>
      <c r="P91" s="60" t="str">
        <f ca="1">IF(OR($A91="",P$6=""),"",IF($AB91="غادر","–",IF(_calc!M91=0,"–",IF(_calc!AI91=0,IF(_calc!CW91&gt;0,"غير مجتازة",IF(AND(_calc!FK91&gt;0,TODAY()&gt;_calc!FK91),"متأخرة","مخططة")),IF(_calc!BE91=0,"منتهية",IF(_calc!CA91=0,"قاربت الانتهاء","مكتملة"))))))</f>
        <v/>
      </c>
      <c r="Q91" s="60" t="str">
        <f ca="1">IF(OR($A91="",Q$6=""),"",IF($AB91="غادر","–",IF(_calc!N91=0,"–",IF(_calc!AJ91=0,IF(_calc!CX91&gt;0,"غير مجتازة",IF(AND(_calc!FL91&gt;0,TODAY()&gt;_calc!FL91),"متأخرة","مخططة")),IF(_calc!BF91=0,"منتهية",IF(_calc!CB91=0,"قاربت الانتهاء","مكتملة"))))))</f>
        <v/>
      </c>
      <c r="R91" s="60" t="str">
        <f ca="1">IF(OR($A91="",R$6=""),"",IF($AB91="غادر","–",IF(_calc!O91=0,"–",IF(_calc!AK91=0,IF(_calc!CY91&gt;0,"غير مجتازة",IF(AND(_calc!FM91&gt;0,TODAY()&gt;_calc!FM91),"متأخرة","مخططة")),IF(_calc!BG91=0,"منتهية",IF(_calc!CC91=0,"قاربت الانتهاء","مكتملة"))))))</f>
        <v/>
      </c>
      <c r="S91" s="60" t="str">
        <f ca="1">IF(OR($A91="",S$6=""),"",IF($AB91="غادر","–",IF(_calc!P91=0,"–",IF(_calc!AL91=0,IF(_calc!CZ91&gt;0,"غير مجتازة",IF(AND(_calc!FN91&gt;0,TODAY()&gt;_calc!FN91),"متأخرة","مخططة")),IF(_calc!BH91=0,"منتهية",IF(_calc!CD91=0,"قاربت الانتهاء","مكتملة"))))))</f>
        <v/>
      </c>
      <c r="T91" s="60" t="str">
        <f ca="1">IF(OR($A91="",T$6=""),"",IF($AB91="غادر","–",IF(_calc!Q91=0,"–",IF(_calc!AM91=0,IF(_calc!DA91&gt;0,"غير مجتازة",IF(AND(_calc!FO91&gt;0,TODAY()&gt;_calc!FO91),"متأخرة","مخططة")),IF(_calc!BI91=0,"منتهية",IF(_calc!CE91=0,"قاربت الانتهاء","مكتملة"))))))</f>
        <v/>
      </c>
      <c r="U91" s="60" t="str">
        <f ca="1">IF(OR($A91="",U$6=""),"",IF($AB91="غادر","–",IF(_calc!R91=0,"–",IF(_calc!AN91=0,IF(_calc!DB91&gt;0,"غير مجتازة",IF(AND(_calc!FP91&gt;0,TODAY()&gt;_calc!FP91),"متأخرة","مخططة")),IF(_calc!BJ91=0,"منتهية",IF(_calc!CF91=0,"قاربت الانتهاء","مكتملة"))))))</f>
        <v/>
      </c>
      <c r="V91" s="60" t="str">
        <f ca="1">IF(OR($A91="",V$6=""),"",IF($AB91="غادر","–",IF(_calc!S91=0,"–",IF(_calc!AO91=0,IF(_calc!DC91&gt;0,"غير مجتازة",IF(AND(_calc!FQ91&gt;0,TODAY()&gt;_calc!FQ91),"متأخرة","مخططة")),IF(_calc!BK91=0,"منتهية",IF(_calc!CG91=0,"قاربت الانتهاء","مكتملة"))))))</f>
        <v/>
      </c>
      <c r="W91" s="60" t="str">
        <f ca="1">IF(OR($A91="",W$6=""),"",IF($AB91="غادر","–",IF(_calc!T91=0,"–",IF(_calc!AP91=0,IF(_calc!DD91&gt;0,"غير مجتازة",IF(AND(_calc!FR91&gt;0,TODAY()&gt;_calc!FR91),"متأخرة","مخططة")),IF(_calc!BL91=0,"منتهية",IF(_calc!CH91=0,"قاربت الانتهاء","مكتملة"))))))</f>
        <v/>
      </c>
      <c r="X91" s="60" t="str">
        <f ca="1">IF(OR($A91="",X$6=""),"",IF($AB91="غادر","–",IF(_calc!U91=0,"–",IF(_calc!AQ91=0,IF(_calc!DE91&gt;0,"غير مجتازة",IF(AND(_calc!FS91&gt;0,TODAY()&gt;_calc!FS91),"متأخرة","مخططة")),IF(_calc!BM91=0,"منتهية",IF(_calc!CI91=0,"قاربت الانتهاء","مكتملة"))))))</f>
        <v/>
      </c>
      <c r="Y91" s="60" t="str">
        <f ca="1">IF(OR($A91="",Y$6=""),"",IF($AB91="غادر","–",IF(_calc!V91=0,"–",IF(_calc!AR91=0,IF(_calc!DF91&gt;0,"غير مجتازة",IF(AND(_calc!FT91&gt;0,TODAY()&gt;_calc!FT91),"متأخرة","مخططة")),IF(_calc!BN91=0,"منتهية",IF(_calc!CJ91=0,"قاربت الانتهاء","مكتملة"))))))</f>
        <v/>
      </c>
      <c r="Z91" s="60" t="str">
        <f ca="1">IF(OR($A91="",Z$6=""),"",IF($AB91="غادر","–",IF(_calc!W91=0,"–",IF(_calc!AS91=0,IF(_calc!DG91&gt;0,"غير مجتازة",IF(AND(_calc!FU91&gt;0,TODAY()&gt;_calc!FU91),"متأخرة","مخططة")),IF(_calc!BO91=0,"منتهية",IF(_calc!CK91=0,"قاربت الانتهاء","مكتملة"))))))</f>
        <v/>
      </c>
      <c r="AA91" s="60" t="str">
        <f ca="1">IF(OR($A91="",AA$6=""),"",IF($AB91="غادر","–",IF(_calc!X91=0,"–",IF(_calc!AT91=0,IF(_calc!DH91&gt;0,"غير مجتازة",IF(AND(_calc!FV91&gt;0,TODAY()&gt;_calc!FV91),"متأخرة","مخططة")),IF(_calc!BP91=0,"منتهية",IF(_calc!CL91=0,"قاربت الانتهاء","مكتملة"))))))</f>
        <v/>
      </c>
      <c r="AB91" t="str">
        <f>IF(الموظفون!$A89="","",الموظفون!$G89&amp;"")</f>
        <v/>
      </c>
    </row>
    <row r="92" spans="1:28" ht="18" customHeight="1" x14ac:dyDescent="0.3">
      <c r="A92" s="31" t="str">
        <f>IF(الموظفون!$A90="","",الموظفون!$A90&amp;"")</f>
        <v/>
      </c>
      <c r="B92" s="32" t="str">
        <f>IF(الموظفون!$A90="","",الموظفون!$B90&amp;"")</f>
        <v/>
      </c>
      <c r="C92" s="31" t="str">
        <f>IF(الموظفون!$A90="","",الموظفون!$C90&amp;"")</f>
        <v/>
      </c>
      <c r="D92" s="31" t="str">
        <f>IF(الموظفون!$A90="","",الموظفون!$D90&amp;"")</f>
        <v/>
      </c>
      <c r="E92" s="35" t="str">
        <f t="shared" si="7"/>
        <v/>
      </c>
      <c r="F92" s="35" t="str">
        <f t="shared" si="8"/>
        <v/>
      </c>
      <c r="G92" s="59" t="str">
        <f t="shared" si="9"/>
        <v/>
      </c>
      <c r="H92" s="60" t="str">
        <f ca="1">IF(OR($A92="",H$6=""),"",IF($AB92="غادر","–",IF(_calc!E92=0,"–",IF(_calc!AA92=0,IF(_calc!CO92&gt;0,"غير مجتازة",IF(AND(_calc!FC92&gt;0,TODAY()&gt;_calc!FC92),"متأخرة","مخططة")),IF(_calc!AW92=0,"منتهية",IF(_calc!BS92=0,"قاربت الانتهاء","مكتملة"))))))</f>
        <v/>
      </c>
      <c r="I92" s="60" t="str">
        <f ca="1">IF(OR($A92="",I$6=""),"",IF($AB92="غادر","–",IF(_calc!F92=0,"–",IF(_calc!AB92=0,IF(_calc!CP92&gt;0,"غير مجتازة",IF(AND(_calc!FD92&gt;0,TODAY()&gt;_calc!FD92),"متأخرة","مخططة")),IF(_calc!AX92=0,"منتهية",IF(_calc!BT92=0,"قاربت الانتهاء","مكتملة"))))))</f>
        <v/>
      </c>
      <c r="J92" s="60" t="str">
        <f ca="1">IF(OR($A92="",J$6=""),"",IF($AB92="غادر","–",IF(_calc!G92=0,"–",IF(_calc!AC92=0,IF(_calc!CQ92&gt;0,"غير مجتازة",IF(AND(_calc!FE92&gt;0,TODAY()&gt;_calc!FE92),"متأخرة","مخططة")),IF(_calc!AY92=0,"منتهية",IF(_calc!BU92=0,"قاربت الانتهاء","مكتملة"))))))</f>
        <v/>
      </c>
      <c r="K92" s="60" t="str">
        <f ca="1">IF(OR($A92="",K$6=""),"",IF($AB92="غادر","–",IF(_calc!H92=0,"–",IF(_calc!AD92=0,IF(_calc!CR92&gt;0,"غير مجتازة",IF(AND(_calc!FF92&gt;0,TODAY()&gt;_calc!FF92),"متأخرة","مخططة")),IF(_calc!AZ92=0,"منتهية",IF(_calc!BV92=0,"قاربت الانتهاء","مكتملة"))))))</f>
        <v/>
      </c>
      <c r="L92" s="60" t="str">
        <f ca="1">IF(OR($A92="",L$6=""),"",IF($AB92="غادر","–",IF(_calc!I92=0,"–",IF(_calc!AE92=0,IF(_calc!CS92&gt;0,"غير مجتازة",IF(AND(_calc!FG92&gt;0,TODAY()&gt;_calc!FG92),"متأخرة","مخططة")),IF(_calc!BA92=0,"منتهية",IF(_calc!BW92=0,"قاربت الانتهاء","مكتملة"))))))</f>
        <v/>
      </c>
      <c r="M92" s="60" t="str">
        <f ca="1">IF(OR($A92="",M$6=""),"",IF($AB92="غادر","–",IF(_calc!J92=0,"–",IF(_calc!AF92=0,IF(_calc!CT92&gt;0,"غير مجتازة",IF(AND(_calc!FH92&gt;0,TODAY()&gt;_calc!FH92),"متأخرة","مخططة")),IF(_calc!BB92=0,"منتهية",IF(_calc!BX92=0,"قاربت الانتهاء","مكتملة"))))))</f>
        <v/>
      </c>
      <c r="N92" s="60" t="str">
        <f ca="1">IF(OR($A92="",N$6=""),"",IF($AB92="غادر","–",IF(_calc!K92=0,"–",IF(_calc!AG92=0,IF(_calc!CU92&gt;0,"غير مجتازة",IF(AND(_calc!FI92&gt;0,TODAY()&gt;_calc!FI92),"متأخرة","مخططة")),IF(_calc!BC92=0,"منتهية",IF(_calc!BY92=0,"قاربت الانتهاء","مكتملة"))))))</f>
        <v/>
      </c>
      <c r="O92" s="60" t="str">
        <f ca="1">IF(OR($A92="",O$6=""),"",IF($AB92="غادر","–",IF(_calc!L92=0,"–",IF(_calc!AH92=0,IF(_calc!CV92&gt;0,"غير مجتازة",IF(AND(_calc!FJ92&gt;0,TODAY()&gt;_calc!FJ92),"متأخرة","مخططة")),IF(_calc!BD92=0,"منتهية",IF(_calc!BZ92=0,"قاربت الانتهاء","مكتملة"))))))</f>
        <v/>
      </c>
      <c r="P92" s="60" t="str">
        <f ca="1">IF(OR($A92="",P$6=""),"",IF($AB92="غادر","–",IF(_calc!M92=0,"–",IF(_calc!AI92=0,IF(_calc!CW92&gt;0,"غير مجتازة",IF(AND(_calc!FK92&gt;0,TODAY()&gt;_calc!FK92),"متأخرة","مخططة")),IF(_calc!BE92=0,"منتهية",IF(_calc!CA92=0,"قاربت الانتهاء","مكتملة"))))))</f>
        <v/>
      </c>
      <c r="Q92" s="60" t="str">
        <f ca="1">IF(OR($A92="",Q$6=""),"",IF($AB92="غادر","–",IF(_calc!N92=0,"–",IF(_calc!AJ92=0,IF(_calc!CX92&gt;0,"غير مجتازة",IF(AND(_calc!FL92&gt;0,TODAY()&gt;_calc!FL92),"متأخرة","مخططة")),IF(_calc!BF92=0,"منتهية",IF(_calc!CB92=0,"قاربت الانتهاء","مكتملة"))))))</f>
        <v/>
      </c>
      <c r="R92" s="60" t="str">
        <f ca="1">IF(OR($A92="",R$6=""),"",IF($AB92="غادر","–",IF(_calc!O92=0,"–",IF(_calc!AK92=0,IF(_calc!CY92&gt;0,"غير مجتازة",IF(AND(_calc!FM92&gt;0,TODAY()&gt;_calc!FM92),"متأخرة","مخططة")),IF(_calc!BG92=0,"منتهية",IF(_calc!CC92=0,"قاربت الانتهاء","مكتملة"))))))</f>
        <v/>
      </c>
      <c r="S92" s="60" t="str">
        <f ca="1">IF(OR($A92="",S$6=""),"",IF($AB92="غادر","–",IF(_calc!P92=0,"–",IF(_calc!AL92=0,IF(_calc!CZ92&gt;0,"غير مجتازة",IF(AND(_calc!FN92&gt;0,TODAY()&gt;_calc!FN92),"متأخرة","مخططة")),IF(_calc!BH92=0,"منتهية",IF(_calc!CD92=0,"قاربت الانتهاء","مكتملة"))))))</f>
        <v/>
      </c>
      <c r="T92" s="60" t="str">
        <f ca="1">IF(OR($A92="",T$6=""),"",IF($AB92="غادر","–",IF(_calc!Q92=0,"–",IF(_calc!AM92=0,IF(_calc!DA92&gt;0,"غير مجتازة",IF(AND(_calc!FO92&gt;0,TODAY()&gt;_calc!FO92),"متأخرة","مخططة")),IF(_calc!BI92=0,"منتهية",IF(_calc!CE92=0,"قاربت الانتهاء","مكتملة"))))))</f>
        <v/>
      </c>
      <c r="U92" s="60" t="str">
        <f ca="1">IF(OR($A92="",U$6=""),"",IF($AB92="غادر","–",IF(_calc!R92=0,"–",IF(_calc!AN92=0,IF(_calc!DB92&gt;0,"غير مجتازة",IF(AND(_calc!FP92&gt;0,TODAY()&gt;_calc!FP92),"متأخرة","مخططة")),IF(_calc!BJ92=0,"منتهية",IF(_calc!CF92=0,"قاربت الانتهاء","مكتملة"))))))</f>
        <v/>
      </c>
      <c r="V92" s="60" t="str">
        <f ca="1">IF(OR($A92="",V$6=""),"",IF($AB92="غادر","–",IF(_calc!S92=0,"–",IF(_calc!AO92=0,IF(_calc!DC92&gt;0,"غير مجتازة",IF(AND(_calc!FQ92&gt;0,TODAY()&gt;_calc!FQ92),"متأخرة","مخططة")),IF(_calc!BK92=0,"منتهية",IF(_calc!CG92=0,"قاربت الانتهاء","مكتملة"))))))</f>
        <v/>
      </c>
      <c r="W92" s="60" t="str">
        <f ca="1">IF(OR($A92="",W$6=""),"",IF($AB92="غادر","–",IF(_calc!T92=0,"–",IF(_calc!AP92=0,IF(_calc!DD92&gt;0,"غير مجتازة",IF(AND(_calc!FR92&gt;0,TODAY()&gt;_calc!FR92),"متأخرة","مخططة")),IF(_calc!BL92=0,"منتهية",IF(_calc!CH92=0,"قاربت الانتهاء","مكتملة"))))))</f>
        <v/>
      </c>
      <c r="X92" s="60" t="str">
        <f ca="1">IF(OR($A92="",X$6=""),"",IF($AB92="غادر","–",IF(_calc!U92=0,"–",IF(_calc!AQ92=0,IF(_calc!DE92&gt;0,"غير مجتازة",IF(AND(_calc!FS92&gt;0,TODAY()&gt;_calc!FS92),"متأخرة","مخططة")),IF(_calc!BM92=0,"منتهية",IF(_calc!CI92=0,"قاربت الانتهاء","مكتملة"))))))</f>
        <v/>
      </c>
      <c r="Y92" s="60" t="str">
        <f ca="1">IF(OR($A92="",Y$6=""),"",IF($AB92="غادر","–",IF(_calc!V92=0,"–",IF(_calc!AR92=0,IF(_calc!DF92&gt;0,"غير مجتازة",IF(AND(_calc!FT92&gt;0,TODAY()&gt;_calc!FT92),"متأخرة","مخططة")),IF(_calc!BN92=0,"منتهية",IF(_calc!CJ92=0,"قاربت الانتهاء","مكتملة"))))))</f>
        <v/>
      </c>
      <c r="Z92" s="60" t="str">
        <f ca="1">IF(OR($A92="",Z$6=""),"",IF($AB92="غادر","–",IF(_calc!W92=0,"–",IF(_calc!AS92=0,IF(_calc!DG92&gt;0,"غير مجتازة",IF(AND(_calc!FU92&gt;0,TODAY()&gt;_calc!FU92),"متأخرة","مخططة")),IF(_calc!BO92=0,"منتهية",IF(_calc!CK92=0,"قاربت الانتهاء","مكتملة"))))))</f>
        <v/>
      </c>
      <c r="AA92" s="60" t="str">
        <f ca="1">IF(OR($A92="",AA$6=""),"",IF($AB92="غادر","–",IF(_calc!X92=0,"–",IF(_calc!AT92=0,IF(_calc!DH92&gt;0,"غير مجتازة",IF(AND(_calc!FV92&gt;0,TODAY()&gt;_calc!FV92),"متأخرة","مخططة")),IF(_calc!BP92=0,"منتهية",IF(_calc!CL92=0,"قاربت الانتهاء","مكتملة"))))))</f>
        <v/>
      </c>
      <c r="AB92" t="str">
        <f>IF(الموظفون!$A90="","",الموظفون!$G90&amp;"")</f>
        <v/>
      </c>
    </row>
    <row r="93" spans="1:28" ht="18" customHeight="1" x14ac:dyDescent="0.3">
      <c r="A93" s="31" t="str">
        <f>IF(الموظفون!$A91="","",الموظفون!$A91&amp;"")</f>
        <v/>
      </c>
      <c r="B93" s="32" t="str">
        <f>IF(الموظفون!$A91="","",الموظفون!$B91&amp;"")</f>
        <v/>
      </c>
      <c r="C93" s="31" t="str">
        <f>IF(الموظفون!$A91="","",الموظفون!$C91&amp;"")</f>
        <v/>
      </c>
      <c r="D93" s="31" t="str">
        <f>IF(الموظفون!$A91="","",الموظفون!$D91&amp;"")</f>
        <v/>
      </c>
      <c r="E93" s="35" t="str">
        <f t="shared" si="7"/>
        <v/>
      </c>
      <c r="F93" s="35" t="str">
        <f t="shared" si="8"/>
        <v/>
      </c>
      <c r="G93" s="59" t="str">
        <f t="shared" si="9"/>
        <v/>
      </c>
      <c r="H93" s="60" t="str">
        <f ca="1">IF(OR($A93="",H$6=""),"",IF($AB93="غادر","–",IF(_calc!E93=0,"–",IF(_calc!AA93=0,IF(_calc!CO93&gt;0,"غير مجتازة",IF(AND(_calc!FC93&gt;0,TODAY()&gt;_calc!FC93),"متأخرة","مخططة")),IF(_calc!AW93=0,"منتهية",IF(_calc!BS93=0,"قاربت الانتهاء","مكتملة"))))))</f>
        <v/>
      </c>
      <c r="I93" s="60" t="str">
        <f ca="1">IF(OR($A93="",I$6=""),"",IF($AB93="غادر","–",IF(_calc!F93=0,"–",IF(_calc!AB93=0,IF(_calc!CP93&gt;0,"غير مجتازة",IF(AND(_calc!FD93&gt;0,TODAY()&gt;_calc!FD93),"متأخرة","مخططة")),IF(_calc!AX93=0,"منتهية",IF(_calc!BT93=0,"قاربت الانتهاء","مكتملة"))))))</f>
        <v/>
      </c>
      <c r="J93" s="60" t="str">
        <f ca="1">IF(OR($A93="",J$6=""),"",IF($AB93="غادر","–",IF(_calc!G93=0,"–",IF(_calc!AC93=0,IF(_calc!CQ93&gt;0,"غير مجتازة",IF(AND(_calc!FE93&gt;0,TODAY()&gt;_calc!FE93),"متأخرة","مخططة")),IF(_calc!AY93=0,"منتهية",IF(_calc!BU93=0,"قاربت الانتهاء","مكتملة"))))))</f>
        <v/>
      </c>
      <c r="K93" s="60" t="str">
        <f ca="1">IF(OR($A93="",K$6=""),"",IF($AB93="غادر","–",IF(_calc!H93=0,"–",IF(_calc!AD93=0,IF(_calc!CR93&gt;0,"غير مجتازة",IF(AND(_calc!FF93&gt;0,TODAY()&gt;_calc!FF93),"متأخرة","مخططة")),IF(_calc!AZ93=0,"منتهية",IF(_calc!BV93=0,"قاربت الانتهاء","مكتملة"))))))</f>
        <v/>
      </c>
      <c r="L93" s="60" t="str">
        <f ca="1">IF(OR($A93="",L$6=""),"",IF($AB93="غادر","–",IF(_calc!I93=0,"–",IF(_calc!AE93=0,IF(_calc!CS93&gt;0,"غير مجتازة",IF(AND(_calc!FG93&gt;0,TODAY()&gt;_calc!FG93),"متأخرة","مخططة")),IF(_calc!BA93=0,"منتهية",IF(_calc!BW93=0,"قاربت الانتهاء","مكتملة"))))))</f>
        <v/>
      </c>
      <c r="M93" s="60" t="str">
        <f ca="1">IF(OR($A93="",M$6=""),"",IF($AB93="غادر","–",IF(_calc!J93=0,"–",IF(_calc!AF93=0,IF(_calc!CT93&gt;0,"غير مجتازة",IF(AND(_calc!FH93&gt;0,TODAY()&gt;_calc!FH93),"متأخرة","مخططة")),IF(_calc!BB93=0,"منتهية",IF(_calc!BX93=0,"قاربت الانتهاء","مكتملة"))))))</f>
        <v/>
      </c>
      <c r="N93" s="60" t="str">
        <f ca="1">IF(OR($A93="",N$6=""),"",IF($AB93="غادر","–",IF(_calc!K93=0,"–",IF(_calc!AG93=0,IF(_calc!CU93&gt;0,"غير مجتازة",IF(AND(_calc!FI93&gt;0,TODAY()&gt;_calc!FI93),"متأخرة","مخططة")),IF(_calc!BC93=0,"منتهية",IF(_calc!BY93=0,"قاربت الانتهاء","مكتملة"))))))</f>
        <v/>
      </c>
      <c r="O93" s="60" t="str">
        <f ca="1">IF(OR($A93="",O$6=""),"",IF($AB93="غادر","–",IF(_calc!L93=0,"–",IF(_calc!AH93=0,IF(_calc!CV93&gt;0,"غير مجتازة",IF(AND(_calc!FJ93&gt;0,TODAY()&gt;_calc!FJ93),"متأخرة","مخططة")),IF(_calc!BD93=0,"منتهية",IF(_calc!BZ93=0,"قاربت الانتهاء","مكتملة"))))))</f>
        <v/>
      </c>
      <c r="P93" s="60" t="str">
        <f ca="1">IF(OR($A93="",P$6=""),"",IF($AB93="غادر","–",IF(_calc!M93=0,"–",IF(_calc!AI93=0,IF(_calc!CW93&gt;0,"غير مجتازة",IF(AND(_calc!FK93&gt;0,TODAY()&gt;_calc!FK93),"متأخرة","مخططة")),IF(_calc!BE93=0,"منتهية",IF(_calc!CA93=0,"قاربت الانتهاء","مكتملة"))))))</f>
        <v/>
      </c>
      <c r="Q93" s="60" t="str">
        <f ca="1">IF(OR($A93="",Q$6=""),"",IF($AB93="غادر","–",IF(_calc!N93=0,"–",IF(_calc!AJ93=0,IF(_calc!CX93&gt;0,"غير مجتازة",IF(AND(_calc!FL93&gt;0,TODAY()&gt;_calc!FL93),"متأخرة","مخططة")),IF(_calc!BF93=0,"منتهية",IF(_calc!CB93=0,"قاربت الانتهاء","مكتملة"))))))</f>
        <v/>
      </c>
      <c r="R93" s="60" t="str">
        <f ca="1">IF(OR($A93="",R$6=""),"",IF($AB93="غادر","–",IF(_calc!O93=0,"–",IF(_calc!AK93=0,IF(_calc!CY93&gt;0,"غير مجتازة",IF(AND(_calc!FM93&gt;0,TODAY()&gt;_calc!FM93),"متأخرة","مخططة")),IF(_calc!BG93=0,"منتهية",IF(_calc!CC93=0,"قاربت الانتهاء","مكتملة"))))))</f>
        <v/>
      </c>
      <c r="S93" s="60" t="str">
        <f ca="1">IF(OR($A93="",S$6=""),"",IF($AB93="غادر","–",IF(_calc!P93=0,"–",IF(_calc!AL93=0,IF(_calc!CZ93&gt;0,"غير مجتازة",IF(AND(_calc!FN93&gt;0,TODAY()&gt;_calc!FN93),"متأخرة","مخططة")),IF(_calc!BH93=0,"منتهية",IF(_calc!CD93=0,"قاربت الانتهاء","مكتملة"))))))</f>
        <v/>
      </c>
      <c r="T93" s="60" t="str">
        <f ca="1">IF(OR($A93="",T$6=""),"",IF($AB93="غادر","–",IF(_calc!Q93=0,"–",IF(_calc!AM93=0,IF(_calc!DA93&gt;0,"غير مجتازة",IF(AND(_calc!FO93&gt;0,TODAY()&gt;_calc!FO93),"متأخرة","مخططة")),IF(_calc!BI93=0,"منتهية",IF(_calc!CE93=0,"قاربت الانتهاء","مكتملة"))))))</f>
        <v/>
      </c>
      <c r="U93" s="60" t="str">
        <f ca="1">IF(OR($A93="",U$6=""),"",IF($AB93="غادر","–",IF(_calc!R93=0,"–",IF(_calc!AN93=0,IF(_calc!DB93&gt;0,"غير مجتازة",IF(AND(_calc!FP93&gt;0,TODAY()&gt;_calc!FP93),"متأخرة","مخططة")),IF(_calc!BJ93=0,"منتهية",IF(_calc!CF93=0,"قاربت الانتهاء","مكتملة"))))))</f>
        <v/>
      </c>
      <c r="V93" s="60" t="str">
        <f ca="1">IF(OR($A93="",V$6=""),"",IF($AB93="غادر","–",IF(_calc!S93=0,"–",IF(_calc!AO93=0,IF(_calc!DC93&gt;0,"غير مجتازة",IF(AND(_calc!FQ93&gt;0,TODAY()&gt;_calc!FQ93),"متأخرة","مخططة")),IF(_calc!BK93=0,"منتهية",IF(_calc!CG93=0,"قاربت الانتهاء","مكتملة"))))))</f>
        <v/>
      </c>
      <c r="W93" s="60" t="str">
        <f ca="1">IF(OR($A93="",W$6=""),"",IF($AB93="غادر","–",IF(_calc!T93=0,"–",IF(_calc!AP93=0,IF(_calc!DD93&gt;0,"غير مجتازة",IF(AND(_calc!FR93&gt;0,TODAY()&gt;_calc!FR93),"متأخرة","مخططة")),IF(_calc!BL93=0,"منتهية",IF(_calc!CH93=0,"قاربت الانتهاء","مكتملة"))))))</f>
        <v/>
      </c>
      <c r="X93" s="60" t="str">
        <f ca="1">IF(OR($A93="",X$6=""),"",IF($AB93="غادر","–",IF(_calc!U93=0,"–",IF(_calc!AQ93=0,IF(_calc!DE93&gt;0,"غير مجتازة",IF(AND(_calc!FS93&gt;0,TODAY()&gt;_calc!FS93),"متأخرة","مخططة")),IF(_calc!BM93=0,"منتهية",IF(_calc!CI93=0,"قاربت الانتهاء","مكتملة"))))))</f>
        <v/>
      </c>
      <c r="Y93" s="60" t="str">
        <f ca="1">IF(OR($A93="",Y$6=""),"",IF($AB93="غادر","–",IF(_calc!V93=0,"–",IF(_calc!AR93=0,IF(_calc!DF93&gt;0,"غير مجتازة",IF(AND(_calc!FT93&gt;0,TODAY()&gt;_calc!FT93),"متأخرة","مخططة")),IF(_calc!BN93=0,"منتهية",IF(_calc!CJ93=0,"قاربت الانتهاء","مكتملة"))))))</f>
        <v/>
      </c>
      <c r="Z93" s="60" t="str">
        <f ca="1">IF(OR($A93="",Z$6=""),"",IF($AB93="غادر","–",IF(_calc!W93=0,"–",IF(_calc!AS93=0,IF(_calc!DG93&gt;0,"غير مجتازة",IF(AND(_calc!FU93&gt;0,TODAY()&gt;_calc!FU93),"متأخرة","مخططة")),IF(_calc!BO93=0,"منتهية",IF(_calc!CK93=0,"قاربت الانتهاء","مكتملة"))))))</f>
        <v/>
      </c>
      <c r="AA93" s="60" t="str">
        <f ca="1">IF(OR($A93="",AA$6=""),"",IF($AB93="غادر","–",IF(_calc!X93=0,"–",IF(_calc!AT93=0,IF(_calc!DH93&gt;0,"غير مجتازة",IF(AND(_calc!FV93&gt;0,TODAY()&gt;_calc!FV93),"متأخرة","مخططة")),IF(_calc!BP93=0,"منتهية",IF(_calc!CL93=0,"قاربت الانتهاء","مكتملة"))))))</f>
        <v/>
      </c>
      <c r="AB93" t="str">
        <f>IF(الموظفون!$A91="","",الموظفون!$G91&amp;"")</f>
        <v/>
      </c>
    </row>
    <row r="94" spans="1:28" ht="18" customHeight="1" x14ac:dyDescent="0.3">
      <c r="A94" s="31" t="str">
        <f>IF(الموظفون!$A92="","",الموظفون!$A92&amp;"")</f>
        <v/>
      </c>
      <c r="B94" s="32" t="str">
        <f>IF(الموظفون!$A92="","",الموظفون!$B92&amp;"")</f>
        <v/>
      </c>
      <c r="C94" s="31" t="str">
        <f>IF(الموظفون!$A92="","",الموظفون!$C92&amp;"")</f>
        <v/>
      </c>
      <c r="D94" s="31" t="str">
        <f>IF(الموظفون!$A92="","",الموظفون!$D92&amp;"")</f>
        <v/>
      </c>
      <c r="E94" s="35" t="str">
        <f t="shared" si="7"/>
        <v/>
      </c>
      <c r="F94" s="35" t="str">
        <f t="shared" si="8"/>
        <v/>
      </c>
      <c r="G94" s="59" t="str">
        <f t="shared" si="9"/>
        <v/>
      </c>
      <c r="H94" s="60" t="str">
        <f ca="1">IF(OR($A94="",H$6=""),"",IF($AB94="غادر","–",IF(_calc!E94=0,"–",IF(_calc!AA94=0,IF(_calc!CO94&gt;0,"غير مجتازة",IF(AND(_calc!FC94&gt;0,TODAY()&gt;_calc!FC94),"متأخرة","مخططة")),IF(_calc!AW94=0,"منتهية",IF(_calc!BS94=0,"قاربت الانتهاء","مكتملة"))))))</f>
        <v/>
      </c>
      <c r="I94" s="60" t="str">
        <f ca="1">IF(OR($A94="",I$6=""),"",IF($AB94="غادر","–",IF(_calc!F94=0,"–",IF(_calc!AB94=0,IF(_calc!CP94&gt;0,"غير مجتازة",IF(AND(_calc!FD94&gt;0,TODAY()&gt;_calc!FD94),"متأخرة","مخططة")),IF(_calc!AX94=0,"منتهية",IF(_calc!BT94=0,"قاربت الانتهاء","مكتملة"))))))</f>
        <v/>
      </c>
      <c r="J94" s="60" t="str">
        <f ca="1">IF(OR($A94="",J$6=""),"",IF($AB94="غادر","–",IF(_calc!G94=0,"–",IF(_calc!AC94=0,IF(_calc!CQ94&gt;0,"غير مجتازة",IF(AND(_calc!FE94&gt;0,TODAY()&gt;_calc!FE94),"متأخرة","مخططة")),IF(_calc!AY94=0,"منتهية",IF(_calc!BU94=0,"قاربت الانتهاء","مكتملة"))))))</f>
        <v/>
      </c>
      <c r="K94" s="60" t="str">
        <f ca="1">IF(OR($A94="",K$6=""),"",IF($AB94="غادر","–",IF(_calc!H94=0,"–",IF(_calc!AD94=0,IF(_calc!CR94&gt;0,"غير مجتازة",IF(AND(_calc!FF94&gt;0,TODAY()&gt;_calc!FF94),"متأخرة","مخططة")),IF(_calc!AZ94=0,"منتهية",IF(_calc!BV94=0,"قاربت الانتهاء","مكتملة"))))))</f>
        <v/>
      </c>
      <c r="L94" s="60" t="str">
        <f ca="1">IF(OR($A94="",L$6=""),"",IF($AB94="غادر","–",IF(_calc!I94=0,"–",IF(_calc!AE94=0,IF(_calc!CS94&gt;0,"غير مجتازة",IF(AND(_calc!FG94&gt;0,TODAY()&gt;_calc!FG94),"متأخرة","مخططة")),IF(_calc!BA94=0,"منتهية",IF(_calc!BW94=0,"قاربت الانتهاء","مكتملة"))))))</f>
        <v/>
      </c>
      <c r="M94" s="60" t="str">
        <f ca="1">IF(OR($A94="",M$6=""),"",IF($AB94="غادر","–",IF(_calc!J94=0,"–",IF(_calc!AF94=0,IF(_calc!CT94&gt;0,"غير مجتازة",IF(AND(_calc!FH94&gt;0,TODAY()&gt;_calc!FH94),"متأخرة","مخططة")),IF(_calc!BB94=0,"منتهية",IF(_calc!BX94=0,"قاربت الانتهاء","مكتملة"))))))</f>
        <v/>
      </c>
      <c r="N94" s="60" t="str">
        <f ca="1">IF(OR($A94="",N$6=""),"",IF($AB94="غادر","–",IF(_calc!K94=0,"–",IF(_calc!AG94=0,IF(_calc!CU94&gt;0,"غير مجتازة",IF(AND(_calc!FI94&gt;0,TODAY()&gt;_calc!FI94),"متأخرة","مخططة")),IF(_calc!BC94=0,"منتهية",IF(_calc!BY94=0,"قاربت الانتهاء","مكتملة"))))))</f>
        <v/>
      </c>
      <c r="O94" s="60" t="str">
        <f ca="1">IF(OR($A94="",O$6=""),"",IF($AB94="غادر","–",IF(_calc!L94=0,"–",IF(_calc!AH94=0,IF(_calc!CV94&gt;0,"غير مجتازة",IF(AND(_calc!FJ94&gt;0,TODAY()&gt;_calc!FJ94),"متأخرة","مخططة")),IF(_calc!BD94=0,"منتهية",IF(_calc!BZ94=0,"قاربت الانتهاء","مكتملة"))))))</f>
        <v/>
      </c>
      <c r="P94" s="60" t="str">
        <f ca="1">IF(OR($A94="",P$6=""),"",IF($AB94="غادر","–",IF(_calc!M94=0,"–",IF(_calc!AI94=0,IF(_calc!CW94&gt;0,"غير مجتازة",IF(AND(_calc!FK94&gt;0,TODAY()&gt;_calc!FK94),"متأخرة","مخططة")),IF(_calc!BE94=0,"منتهية",IF(_calc!CA94=0,"قاربت الانتهاء","مكتملة"))))))</f>
        <v/>
      </c>
      <c r="Q94" s="60" t="str">
        <f ca="1">IF(OR($A94="",Q$6=""),"",IF($AB94="غادر","–",IF(_calc!N94=0,"–",IF(_calc!AJ94=0,IF(_calc!CX94&gt;0,"غير مجتازة",IF(AND(_calc!FL94&gt;0,TODAY()&gt;_calc!FL94),"متأخرة","مخططة")),IF(_calc!BF94=0,"منتهية",IF(_calc!CB94=0,"قاربت الانتهاء","مكتملة"))))))</f>
        <v/>
      </c>
      <c r="R94" s="60" t="str">
        <f ca="1">IF(OR($A94="",R$6=""),"",IF($AB94="غادر","–",IF(_calc!O94=0,"–",IF(_calc!AK94=0,IF(_calc!CY94&gt;0,"غير مجتازة",IF(AND(_calc!FM94&gt;0,TODAY()&gt;_calc!FM94),"متأخرة","مخططة")),IF(_calc!BG94=0,"منتهية",IF(_calc!CC94=0,"قاربت الانتهاء","مكتملة"))))))</f>
        <v/>
      </c>
      <c r="S94" s="60" t="str">
        <f ca="1">IF(OR($A94="",S$6=""),"",IF($AB94="غادر","–",IF(_calc!P94=0,"–",IF(_calc!AL94=0,IF(_calc!CZ94&gt;0,"غير مجتازة",IF(AND(_calc!FN94&gt;0,TODAY()&gt;_calc!FN94),"متأخرة","مخططة")),IF(_calc!BH94=0,"منتهية",IF(_calc!CD94=0,"قاربت الانتهاء","مكتملة"))))))</f>
        <v/>
      </c>
      <c r="T94" s="60" t="str">
        <f ca="1">IF(OR($A94="",T$6=""),"",IF($AB94="غادر","–",IF(_calc!Q94=0,"–",IF(_calc!AM94=0,IF(_calc!DA94&gt;0,"غير مجتازة",IF(AND(_calc!FO94&gt;0,TODAY()&gt;_calc!FO94),"متأخرة","مخططة")),IF(_calc!BI94=0,"منتهية",IF(_calc!CE94=0,"قاربت الانتهاء","مكتملة"))))))</f>
        <v/>
      </c>
      <c r="U94" s="60" t="str">
        <f ca="1">IF(OR($A94="",U$6=""),"",IF($AB94="غادر","–",IF(_calc!R94=0,"–",IF(_calc!AN94=0,IF(_calc!DB94&gt;0,"غير مجتازة",IF(AND(_calc!FP94&gt;0,TODAY()&gt;_calc!FP94),"متأخرة","مخططة")),IF(_calc!BJ94=0,"منتهية",IF(_calc!CF94=0,"قاربت الانتهاء","مكتملة"))))))</f>
        <v/>
      </c>
      <c r="V94" s="60" t="str">
        <f ca="1">IF(OR($A94="",V$6=""),"",IF($AB94="غادر","–",IF(_calc!S94=0,"–",IF(_calc!AO94=0,IF(_calc!DC94&gt;0,"غير مجتازة",IF(AND(_calc!FQ94&gt;0,TODAY()&gt;_calc!FQ94),"متأخرة","مخططة")),IF(_calc!BK94=0,"منتهية",IF(_calc!CG94=0,"قاربت الانتهاء","مكتملة"))))))</f>
        <v/>
      </c>
      <c r="W94" s="60" t="str">
        <f ca="1">IF(OR($A94="",W$6=""),"",IF($AB94="غادر","–",IF(_calc!T94=0,"–",IF(_calc!AP94=0,IF(_calc!DD94&gt;0,"غير مجتازة",IF(AND(_calc!FR94&gt;0,TODAY()&gt;_calc!FR94),"متأخرة","مخططة")),IF(_calc!BL94=0,"منتهية",IF(_calc!CH94=0,"قاربت الانتهاء","مكتملة"))))))</f>
        <v/>
      </c>
      <c r="X94" s="60" t="str">
        <f ca="1">IF(OR($A94="",X$6=""),"",IF($AB94="غادر","–",IF(_calc!U94=0,"–",IF(_calc!AQ94=0,IF(_calc!DE94&gt;0,"غير مجتازة",IF(AND(_calc!FS94&gt;0,TODAY()&gt;_calc!FS94),"متأخرة","مخططة")),IF(_calc!BM94=0,"منتهية",IF(_calc!CI94=0,"قاربت الانتهاء","مكتملة"))))))</f>
        <v/>
      </c>
      <c r="Y94" s="60" t="str">
        <f ca="1">IF(OR($A94="",Y$6=""),"",IF($AB94="غادر","–",IF(_calc!V94=0,"–",IF(_calc!AR94=0,IF(_calc!DF94&gt;0,"غير مجتازة",IF(AND(_calc!FT94&gt;0,TODAY()&gt;_calc!FT94),"متأخرة","مخططة")),IF(_calc!BN94=0,"منتهية",IF(_calc!CJ94=0,"قاربت الانتهاء","مكتملة"))))))</f>
        <v/>
      </c>
      <c r="Z94" s="60" t="str">
        <f ca="1">IF(OR($A94="",Z$6=""),"",IF($AB94="غادر","–",IF(_calc!W94=0,"–",IF(_calc!AS94=0,IF(_calc!DG94&gt;0,"غير مجتازة",IF(AND(_calc!FU94&gt;0,TODAY()&gt;_calc!FU94),"متأخرة","مخططة")),IF(_calc!BO94=0,"منتهية",IF(_calc!CK94=0,"قاربت الانتهاء","مكتملة"))))))</f>
        <v/>
      </c>
      <c r="AA94" s="60" t="str">
        <f ca="1">IF(OR($A94="",AA$6=""),"",IF($AB94="غادر","–",IF(_calc!X94=0,"–",IF(_calc!AT94=0,IF(_calc!DH94&gt;0,"غير مجتازة",IF(AND(_calc!FV94&gt;0,TODAY()&gt;_calc!FV94),"متأخرة","مخططة")),IF(_calc!BP94=0,"منتهية",IF(_calc!CL94=0,"قاربت الانتهاء","مكتملة"))))))</f>
        <v/>
      </c>
      <c r="AB94" t="str">
        <f>IF(الموظفون!$A92="","",الموظفون!$G92&amp;"")</f>
        <v/>
      </c>
    </row>
    <row r="95" spans="1:28" ht="18" customHeight="1" x14ac:dyDescent="0.3">
      <c r="A95" s="31" t="str">
        <f>IF(الموظفون!$A93="","",الموظفون!$A93&amp;"")</f>
        <v/>
      </c>
      <c r="B95" s="32" t="str">
        <f>IF(الموظفون!$A93="","",الموظفون!$B93&amp;"")</f>
        <v/>
      </c>
      <c r="C95" s="31" t="str">
        <f>IF(الموظفون!$A93="","",الموظفون!$C93&amp;"")</f>
        <v/>
      </c>
      <c r="D95" s="31" t="str">
        <f>IF(الموظفون!$A93="","",الموظفون!$D93&amp;"")</f>
        <v/>
      </c>
      <c r="E95" s="35" t="str">
        <f t="shared" si="7"/>
        <v/>
      </c>
      <c r="F95" s="35" t="str">
        <f t="shared" si="8"/>
        <v/>
      </c>
      <c r="G95" s="59" t="str">
        <f t="shared" si="9"/>
        <v/>
      </c>
      <c r="H95" s="60" t="str">
        <f ca="1">IF(OR($A95="",H$6=""),"",IF($AB95="غادر","–",IF(_calc!E95=0,"–",IF(_calc!AA95=0,IF(_calc!CO95&gt;0,"غير مجتازة",IF(AND(_calc!FC95&gt;0,TODAY()&gt;_calc!FC95),"متأخرة","مخططة")),IF(_calc!AW95=0,"منتهية",IF(_calc!BS95=0,"قاربت الانتهاء","مكتملة"))))))</f>
        <v/>
      </c>
      <c r="I95" s="60" t="str">
        <f ca="1">IF(OR($A95="",I$6=""),"",IF($AB95="غادر","–",IF(_calc!F95=0,"–",IF(_calc!AB95=0,IF(_calc!CP95&gt;0,"غير مجتازة",IF(AND(_calc!FD95&gt;0,TODAY()&gt;_calc!FD95),"متأخرة","مخططة")),IF(_calc!AX95=0,"منتهية",IF(_calc!BT95=0,"قاربت الانتهاء","مكتملة"))))))</f>
        <v/>
      </c>
      <c r="J95" s="60" t="str">
        <f ca="1">IF(OR($A95="",J$6=""),"",IF($AB95="غادر","–",IF(_calc!G95=0,"–",IF(_calc!AC95=0,IF(_calc!CQ95&gt;0,"غير مجتازة",IF(AND(_calc!FE95&gt;0,TODAY()&gt;_calc!FE95),"متأخرة","مخططة")),IF(_calc!AY95=0,"منتهية",IF(_calc!BU95=0,"قاربت الانتهاء","مكتملة"))))))</f>
        <v/>
      </c>
      <c r="K95" s="60" t="str">
        <f ca="1">IF(OR($A95="",K$6=""),"",IF($AB95="غادر","–",IF(_calc!H95=0,"–",IF(_calc!AD95=0,IF(_calc!CR95&gt;0,"غير مجتازة",IF(AND(_calc!FF95&gt;0,TODAY()&gt;_calc!FF95),"متأخرة","مخططة")),IF(_calc!AZ95=0,"منتهية",IF(_calc!BV95=0,"قاربت الانتهاء","مكتملة"))))))</f>
        <v/>
      </c>
      <c r="L95" s="60" t="str">
        <f ca="1">IF(OR($A95="",L$6=""),"",IF($AB95="غادر","–",IF(_calc!I95=0,"–",IF(_calc!AE95=0,IF(_calc!CS95&gt;0,"غير مجتازة",IF(AND(_calc!FG95&gt;0,TODAY()&gt;_calc!FG95),"متأخرة","مخططة")),IF(_calc!BA95=0,"منتهية",IF(_calc!BW95=0,"قاربت الانتهاء","مكتملة"))))))</f>
        <v/>
      </c>
      <c r="M95" s="60" t="str">
        <f ca="1">IF(OR($A95="",M$6=""),"",IF($AB95="غادر","–",IF(_calc!J95=0,"–",IF(_calc!AF95=0,IF(_calc!CT95&gt;0,"غير مجتازة",IF(AND(_calc!FH95&gt;0,TODAY()&gt;_calc!FH95),"متأخرة","مخططة")),IF(_calc!BB95=0,"منتهية",IF(_calc!BX95=0,"قاربت الانتهاء","مكتملة"))))))</f>
        <v/>
      </c>
      <c r="N95" s="60" t="str">
        <f ca="1">IF(OR($A95="",N$6=""),"",IF($AB95="غادر","–",IF(_calc!K95=0,"–",IF(_calc!AG95=0,IF(_calc!CU95&gt;0,"غير مجتازة",IF(AND(_calc!FI95&gt;0,TODAY()&gt;_calc!FI95),"متأخرة","مخططة")),IF(_calc!BC95=0,"منتهية",IF(_calc!BY95=0,"قاربت الانتهاء","مكتملة"))))))</f>
        <v/>
      </c>
      <c r="O95" s="60" t="str">
        <f ca="1">IF(OR($A95="",O$6=""),"",IF($AB95="غادر","–",IF(_calc!L95=0,"–",IF(_calc!AH95=0,IF(_calc!CV95&gt;0,"غير مجتازة",IF(AND(_calc!FJ95&gt;0,TODAY()&gt;_calc!FJ95),"متأخرة","مخططة")),IF(_calc!BD95=0,"منتهية",IF(_calc!BZ95=0,"قاربت الانتهاء","مكتملة"))))))</f>
        <v/>
      </c>
      <c r="P95" s="60" t="str">
        <f ca="1">IF(OR($A95="",P$6=""),"",IF($AB95="غادر","–",IF(_calc!M95=0,"–",IF(_calc!AI95=0,IF(_calc!CW95&gt;0,"غير مجتازة",IF(AND(_calc!FK95&gt;0,TODAY()&gt;_calc!FK95),"متأخرة","مخططة")),IF(_calc!BE95=0,"منتهية",IF(_calc!CA95=0,"قاربت الانتهاء","مكتملة"))))))</f>
        <v/>
      </c>
      <c r="Q95" s="60" t="str">
        <f ca="1">IF(OR($A95="",Q$6=""),"",IF($AB95="غادر","–",IF(_calc!N95=0,"–",IF(_calc!AJ95=0,IF(_calc!CX95&gt;0,"غير مجتازة",IF(AND(_calc!FL95&gt;0,TODAY()&gt;_calc!FL95),"متأخرة","مخططة")),IF(_calc!BF95=0,"منتهية",IF(_calc!CB95=0,"قاربت الانتهاء","مكتملة"))))))</f>
        <v/>
      </c>
      <c r="R95" s="60" t="str">
        <f ca="1">IF(OR($A95="",R$6=""),"",IF($AB95="غادر","–",IF(_calc!O95=0,"–",IF(_calc!AK95=0,IF(_calc!CY95&gt;0,"غير مجتازة",IF(AND(_calc!FM95&gt;0,TODAY()&gt;_calc!FM95),"متأخرة","مخططة")),IF(_calc!BG95=0,"منتهية",IF(_calc!CC95=0,"قاربت الانتهاء","مكتملة"))))))</f>
        <v/>
      </c>
      <c r="S95" s="60" t="str">
        <f ca="1">IF(OR($A95="",S$6=""),"",IF($AB95="غادر","–",IF(_calc!P95=0,"–",IF(_calc!AL95=0,IF(_calc!CZ95&gt;0,"غير مجتازة",IF(AND(_calc!FN95&gt;0,TODAY()&gt;_calc!FN95),"متأخرة","مخططة")),IF(_calc!BH95=0,"منتهية",IF(_calc!CD95=0,"قاربت الانتهاء","مكتملة"))))))</f>
        <v/>
      </c>
      <c r="T95" s="60" t="str">
        <f ca="1">IF(OR($A95="",T$6=""),"",IF($AB95="غادر","–",IF(_calc!Q95=0,"–",IF(_calc!AM95=0,IF(_calc!DA95&gt;0,"غير مجتازة",IF(AND(_calc!FO95&gt;0,TODAY()&gt;_calc!FO95),"متأخرة","مخططة")),IF(_calc!BI95=0,"منتهية",IF(_calc!CE95=0,"قاربت الانتهاء","مكتملة"))))))</f>
        <v/>
      </c>
      <c r="U95" s="60" t="str">
        <f ca="1">IF(OR($A95="",U$6=""),"",IF($AB95="غادر","–",IF(_calc!R95=0,"–",IF(_calc!AN95=0,IF(_calc!DB95&gt;0,"غير مجتازة",IF(AND(_calc!FP95&gt;0,TODAY()&gt;_calc!FP95),"متأخرة","مخططة")),IF(_calc!BJ95=0,"منتهية",IF(_calc!CF95=0,"قاربت الانتهاء","مكتملة"))))))</f>
        <v/>
      </c>
      <c r="V95" s="60" t="str">
        <f ca="1">IF(OR($A95="",V$6=""),"",IF($AB95="غادر","–",IF(_calc!S95=0,"–",IF(_calc!AO95=0,IF(_calc!DC95&gt;0,"غير مجتازة",IF(AND(_calc!FQ95&gt;0,TODAY()&gt;_calc!FQ95),"متأخرة","مخططة")),IF(_calc!BK95=0,"منتهية",IF(_calc!CG95=0,"قاربت الانتهاء","مكتملة"))))))</f>
        <v/>
      </c>
      <c r="W95" s="60" t="str">
        <f ca="1">IF(OR($A95="",W$6=""),"",IF($AB95="غادر","–",IF(_calc!T95=0,"–",IF(_calc!AP95=0,IF(_calc!DD95&gt;0,"غير مجتازة",IF(AND(_calc!FR95&gt;0,TODAY()&gt;_calc!FR95),"متأخرة","مخططة")),IF(_calc!BL95=0,"منتهية",IF(_calc!CH95=0,"قاربت الانتهاء","مكتملة"))))))</f>
        <v/>
      </c>
      <c r="X95" s="60" t="str">
        <f ca="1">IF(OR($A95="",X$6=""),"",IF($AB95="غادر","–",IF(_calc!U95=0,"–",IF(_calc!AQ95=0,IF(_calc!DE95&gt;0,"غير مجتازة",IF(AND(_calc!FS95&gt;0,TODAY()&gt;_calc!FS95),"متأخرة","مخططة")),IF(_calc!BM95=0,"منتهية",IF(_calc!CI95=0,"قاربت الانتهاء","مكتملة"))))))</f>
        <v/>
      </c>
      <c r="Y95" s="60" t="str">
        <f ca="1">IF(OR($A95="",Y$6=""),"",IF($AB95="غادر","–",IF(_calc!V95=0,"–",IF(_calc!AR95=0,IF(_calc!DF95&gt;0,"غير مجتازة",IF(AND(_calc!FT95&gt;0,TODAY()&gt;_calc!FT95),"متأخرة","مخططة")),IF(_calc!BN95=0,"منتهية",IF(_calc!CJ95=0,"قاربت الانتهاء","مكتملة"))))))</f>
        <v/>
      </c>
      <c r="Z95" s="60" t="str">
        <f ca="1">IF(OR($A95="",Z$6=""),"",IF($AB95="غادر","–",IF(_calc!W95=0,"–",IF(_calc!AS95=0,IF(_calc!DG95&gt;0,"غير مجتازة",IF(AND(_calc!FU95&gt;0,TODAY()&gt;_calc!FU95),"متأخرة","مخططة")),IF(_calc!BO95=0,"منتهية",IF(_calc!CK95=0,"قاربت الانتهاء","مكتملة"))))))</f>
        <v/>
      </c>
      <c r="AA95" s="60" t="str">
        <f ca="1">IF(OR($A95="",AA$6=""),"",IF($AB95="غادر","–",IF(_calc!X95=0,"–",IF(_calc!AT95=0,IF(_calc!DH95&gt;0,"غير مجتازة",IF(AND(_calc!FV95&gt;0,TODAY()&gt;_calc!FV95),"متأخرة","مخططة")),IF(_calc!BP95=0,"منتهية",IF(_calc!CL95=0,"قاربت الانتهاء","مكتملة"))))))</f>
        <v/>
      </c>
      <c r="AB95" t="str">
        <f>IF(الموظفون!$A93="","",الموظفون!$G93&amp;"")</f>
        <v/>
      </c>
    </row>
    <row r="96" spans="1:28" ht="18" customHeight="1" x14ac:dyDescent="0.3">
      <c r="A96" s="31" t="str">
        <f>IF(الموظفون!$A94="","",الموظفون!$A94&amp;"")</f>
        <v/>
      </c>
      <c r="B96" s="32" t="str">
        <f>IF(الموظفون!$A94="","",الموظفون!$B94&amp;"")</f>
        <v/>
      </c>
      <c r="C96" s="31" t="str">
        <f>IF(الموظفون!$A94="","",الموظفون!$C94&amp;"")</f>
        <v/>
      </c>
      <c r="D96" s="31" t="str">
        <f>IF(الموظفون!$A94="","",الموظفون!$D94&amp;"")</f>
        <v/>
      </c>
      <c r="E96" s="35" t="str">
        <f t="shared" si="7"/>
        <v/>
      </c>
      <c r="F96" s="35" t="str">
        <f t="shared" si="8"/>
        <v/>
      </c>
      <c r="G96" s="59" t="str">
        <f t="shared" si="9"/>
        <v/>
      </c>
      <c r="H96" s="60" t="str">
        <f ca="1">IF(OR($A96="",H$6=""),"",IF($AB96="غادر","–",IF(_calc!E96=0,"–",IF(_calc!AA96=0,IF(_calc!CO96&gt;0,"غير مجتازة",IF(AND(_calc!FC96&gt;0,TODAY()&gt;_calc!FC96),"متأخرة","مخططة")),IF(_calc!AW96=0,"منتهية",IF(_calc!BS96=0,"قاربت الانتهاء","مكتملة"))))))</f>
        <v/>
      </c>
      <c r="I96" s="60" t="str">
        <f ca="1">IF(OR($A96="",I$6=""),"",IF($AB96="غادر","–",IF(_calc!F96=0,"–",IF(_calc!AB96=0,IF(_calc!CP96&gt;0,"غير مجتازة",IF(AND(_calc!FD96&gt;0,TODAY()&gt;_calc!FD96),"متأخرة","مخططة")),IF(_calc!AX96=0,"منتهية",IF(_calc!BT96=0,"قاربت الانتهاء","مكتملة"))))))</f>
        <v/>
      </c>
      <c r="J96" s="60" t="str">
        <f ca="1">IF(OR($A96="",J$6=""),"",IF($AB96="غادر","–",IF(_calc!G96=0,"–",IF(_calc!AC96=0,IF(_calc!CQ96&gt;0,"غير مجتازة",IF(AND(_calc!FE96&gt;0,TODAY()&gt;_calc!FE96),"متأخرة","مخططة")),IF(_calc!AY96=0,"منتهية",IF(_calc!BU96=0,"قاربت الانتهاء","مكتملة"))))))</f>
        <v/>
      </c>
      <c r="K96" s="60" t="str">
        <f ca="1">IF(OR($A96="",K$6=""),"",IF($AB96="غادر","–",IF(_calc!H96=0,"–",IF(_calc!AD96=0,IF(_calc!CR96&gt;0,"غير مجتازة",IF(AND(_calc!FF96&gt;0,TODAY()&gt;_calc!FF96),"متأخرة","مخططة")),IF(_calc!AZ96=0,"منتهية",IF(_calc!BV96=0,"قاربت الانتهاء","مكتملة"))))))</f>
        <v/>
      </c>
      <c r="L96" s="60" t="str">
        <f ca="1">IF(OR($A96="",L$6=""),"",IF($AB96="غادر","–",IF(_calc!I96=0,"–",IF(_calc!AE96=0,IF(_calc!CS96&gt;0,"غير مجتازة",IF(AND(_calc!FG96&gt;0,TODAY()&gt;_calc!FG96),"متأخرة","مخططة")),IF(_calc!BA96=0,"منتهية",IF(_calc!BW96=0,"قاربت الانتهاء","مكتملة"))))))</f>
        <v/>
      </c>
      <c r="M96" s="60" t="str">
        <f ca="1">IF(OR($A96="",M$6=""),"",IF($AB96="غادر","–",IF(_calc!J96=0,"–",IF(_calc!AF96=0,IF(_calc!CT96&gt;0,"غير مجتازة",IF(AND(_calc!FH96&gt;0,TODAY()&gt;_calc!FH96),"متأخرة","مخططة")),IF(_calc!BB96=0,"منتهية",IF(_calc!BX96=0,"قاربت الانتهاء","مكتملة"))))))</f>
        <v/>
      </c>
      <c r="N96" s="60" t="str">
        <f ca="1">IF(OR($A96="",N$6=""),"",IF($AB96="غادر","–",IF(_calc!K96=0,"–",IF(_calc!AG96=0,IF(_calc!CU96&gt;0,"غير مجتازة",IF(AND(_calc!FI96&gt;0,TODAY()&gt;_calc!FI96),"متأخرة","مخططة")),IF(_calc!BC96=0,"منتهية",IF(_calc!BY96=0,"قاربت الانتهاء","مكتملة"))))))</f>
        <v/>
      </c>
      <c r="O96" s="60" t="str">
        <f ca="1">IF(OR($A96="",O$6=""),"",IF($AB96="غادر","–",IF(_calc!L96=0,"–",IF(_calc!AH96=0,IF(_calc!CV96&gt;0,"غير مجتازة",IF(AND(_calc!FJ96&gt;0,TODAY()&gt;_calc!FJ96),"متأخرة","مخططة")),IF(_calc!BD96=0,"منتهية",IF(_calc!BZ96=0,"قاربت الانتهاء","مكتملة"))))))</f>
        <v/>
      </c>
      <c r="P96" s="60" t="str">
        <f ca="1">IF(OR($A96="",P$6=""),"",IF($AB96="غادر","–",IF(_calc!M96=0,"–",IF(_calc!AI96=0,IF(_calc!CW96&gt;0,"غير مجتازة",IF(AND(_calc!FK96&gt;0,TODAY()&gt;_calc!FK96),"متأخرة","مخططة")),IF(_calc!BE96=0,"منتهية",IF(_calc!CA96=0,"قاربت الانتهاء","مكتملة"))))))</f>
        <v/>
      </c>
      <c r="Q96" s="60" t="str">
        <f ca="1">IF(OR($A96="",Q$6=""),"",IF($AB96="غادر","–",IF(_calc!N96=0,"–",IF(_calc!AJ96=0,IF(_calc!CX96&gt;0,"غير مجتازة",IF(AND(_calc!FL96&gt;0,TODAY()&gt;_calc!FL96),"متأخرة","مخططة")),IF(_calc!BF96=0,"منتهية",IF(_calc!CB96=0,"قاربت الانتهاء","مكتملة"))))))</f>
        <v/>
      </c>
      <c r="R96" s="60" t="str">
        <f ca="1">IF(OR($A96="",R$6=""),"",IF($AB96="غادر","–",IF(_calc!O96=0,"–",IF(_calc!AK96=0,IF(_calc!CY96&gt;0,"غير مجتازة",IF(AND(_calc!FM96&gt;0,TODAY()&gt;_calc!FM96),"متأخرة","مخططة")),IF(_calc!BG96=0,"منتهية",IF(_calc!CC96=0,"قاربت الانتهاء","مكتملة"))))))</f>
        <v/>
      </c>
      <c r="S96" s="60" t="str">
        <f ca="1">IF(OR($A96="",S$6=""),"",IF($AB96="غادر","–",IF(_calc!P96=0,"–",IF(_calc!AL96=0,IF(_calc!CZ96&gt;0,"غير مجتازة",IF(AND(_calc!FN96&gt;0,TODAY()&gt;_calc!FN96),"متأخرة","مخططة")),IF(_calc!BH96=0,"منتهية",IF(_calc!CD96=0,"قاربت الانتهاء","مكتملة"))))))</f>
        <v/>
      </c>
      <c r="T96" s="60" t="str">
        <f ca="1">IF(OR($A96="",T$6=""),"",IF($AB96="غادر","–",IF(_calc!Q96=0,"–",IF(_calc!AM96=0,IF(_calc!DA96&gt;0,"غير مجتازة",IF(AND(_calc!FO96&gt;0,TODAY()&gt;_calc!FO96),"متأخرة","مخططة")),IF(_calc!BI96=0,"منتهية",IF(_calc!CE96=0,"قاربت الانتهاء","مكتملة"))))))</f>
        <v/>
      </c>
      <c r="U96" s="60" t="str">
        <f ca="1">IF(OR($A96="",U$6=""),"",IF($AB96="غادر","–",IF(_calc!R96=0,"–",IF(_calc!AN96=0,IF(_calc!DB96&gt;0,"غير مجتازة",IF(AND(_calc!FP96&gt;0,TODAY()&gt;_calc!FP96),"متأخرة","مخططة")),IF(_calc!BJ96=0,"منتهية",IF(_calc!CF96=0,"قاربت الانتهاء","مكتملة"))))))</f>
        <v/>
      </c>
      <c r="V96" s="60" t="str">
        <f ca="1">IF(OR($A96="",V$6=""),"",IF($AB96="غادر","–",IF(_calc!S96=0,"–",IF(_calc!AO96=0,IF(_calc!DC96&gt;0,"غير مجتازة",IF(AND(_calc!FQ96&gt;0,TODAY()&gt;_calc!FQ96),"متأخرة","مخططة")),IF(_calc!BK96=0,"منتهية",IF(_calc!CG96=0,"قاربت الانتهاء","مكتملة"))))))</f>
        <v/>
      </c>
      <c r="W96" s="60" t="str">
        <f ca="1">IF(OR($A96="",W$6=""),"",IF($AB96="غادر","–",IF(_calc!T96=0,"–",IF(_calc!AP96=0,IF(_calc!DD96&gt;0,"غير مجتازة",IF(AND(_calc!FR96&gt;0,TODAY()&gt;_calc!FR96),"متأخرة","مخططة")),IF(_calc!BL96=0,"منتهية",IF(_calc!CH96=0,"قاربت الانتهاء","مكتملة"))))))</f>
        <v/>
      </c>
      <c r="X96" s="60" t="str">
        <f ca="1">IF(OR($A96="",X$6=""),"",IF($AB96="غادر","–",IF(_calc!U96=0,"–",IF(_calc!AQ96=0,IF(_calc!DE96&gt;0,"غير مجتازة",IF(AND(_calc!FS96&gt;0,TODAY()&gt;_calc!FS96),"متأخرة","مخططة")),IF(_calc!BM96=0,"منتهية",IF(_calc!CI96=0,"قاربت الانتهاء","مكتملة"))))))</f>
        <v/>
      </c>
      <c r="Y96" s="60" t="str">
        <f ca="1">IF(OR($A96="",Y$6=""),"",IF($AB96="غادر","–",IF(_calc!V96=0,"–",IF(_calc!AR96=0,IF(_calc!DF96&gt;0,"غير مجتازة",IF(AND(_calc!FT96&gt;0,TODAY()&gt;_calc!FT96),"متأخرة","مخططة")),IF(_calc!BN96=0,"منتهية",IF(_calc!CJ96=0,"قاربت الانتهاء","مكتملة"))))))</f>
        <v/>
      </c>
      <c r="Z96" s="60" t="str">
        <f ca="1">IF(OR($A96="",Z$6=""),"",IF($AB96="غادر","–",IF(_calc!W96=0,"–",IF(_calc!AS96=0,IF(_calc!DG96&gt;0,"غير مجتازة",IF(AND(_calc!FU96&gt;0,TODAY()&gt;_calc!FU96),"متأخرة","مخططة")),IF(_calc!BO96=0,"منتهية",IF(_calc!CK96=0,"قاربت الانتهاء","مكتملة"))))))</f>
        <v/>
      </c>
      <c r="AA96" s="60" t="str">
        <f ca="1">IF(OR($A96="",AA$6=""),"",IF($AB96="غادر","–",IF(_calc!X96=0,"–",IF(_calc!AT96=0,IF(_calc!DH96&gt;0,"غير مجتازة",IF(AND(_calc!FV96&gt;0,TODAY()&gt;_calc!FV96),"متأخرة","مخططة")),IF(_calc!BP96=0,"منتهية",IF(_calc!CL96=0,"قاربت الانتهاء","مكتملة"))))))</f>
        <v/>
      </c>
      <c r="AB96" t="str">
        <f>IF(الموظفون!$A94="","",الموظفون!$G94&amp;"")</f>
        <v/>
      </c>
    </row>
    <row r="97" spans="1:28" ht="18" customHeight="1" x14ac:dyDescent="0.3">
      <c r="A97" s="31" t="str">
        <f>IF(الموظفون!$A95="","",الموظفون!$A95&amp;"")</f>
        <v/>
      </c>
      <c r="B97" s="32" t="str">
        <f>IF(الموظفون!$A95="","",الموظفون!$B95&amp;"")</f>
        <v/>
      </c>
      <c r="C97" s="31" t="str">
        <f>IF(الموظفون!$A95="","",الموظفون!$C95&amp;"")</f>
        <v/>
      </c>
      <c r="D97" s="31" t="str">
        <f>IF(الموظفون!$A95="","",الموظفون!$D95&amp;"")</f>
        <v/>
      </c>
      <c r="E97" s="35" t="str">
        <f t="shared" si="7"/>
        <v/>
      </c>
      <c r="F97" s="35" t="str">
        <f t="shared" si="8"/>
        <v/>
      </c>
      <c r="G97" s="59" t="str">
        <f t="shared" si="9"/>
        <v/>
      </c>
      <c r="H97" s="60" t="str">
        <f ca="1">IF(OR($A97="",H$6=""),"",IF($AB97="غادر","–",IF(_calc!E97=0,"–",IF(_calc!AA97=0,IF(_calc!CO97&gt;0,"غير مجتازة",IF(AND(_calc!FC97&gt;0,TODAY()&gt;_calc!FC97),"متأخرة","مخططة")),IF(_calc!AW97=0,"منتهية",IF(_calc!BS97=0,"قاربت الانتهاء","مكتملة"))))))</f>
        <v/>
      </c>
      <c r="I97" s="60" t="str">
        <f ca="1">IF(OR($A97="",I$6=""),"",IF($AB97="غادر","–",IF(_calc!F97=0,"–",IF(_calc!AB97=0,IF(_calc!CP97&gt;0,"غير مجتازة",IF(AND(_calc!FD97&gt;0,TODAY()&gt;_calc!FD97),"متأخرة","مخططة")),IF(_calc!AX97=0,"منتهية",IF(_calc!BT97=0,"قاربت الانتهاء","مكتملة"))))))</f>
        <v/>
      </c>
      <c r="J97" s="60" t="str">
        <f ca="1">IF(OR($A97="",J$6=""),"",IF($AB97="غادر","–",IF(_calc!G97=0,"–",IF(_calc!AC97=0,IF(_calc!CQ97&gt;0,"غير مجتازة",IF(AND(_calc!FE97&gt;0,TODAY()&gt;_calc!FE97),"متأخرة","مخططة")),IF(_calc!AY97=0,"منتهية",IF(_calc!BU97=0,"قاربت الانتهاء","مكتملة"))))))</f>
        <v/>
      </c>
      <c r="K97" s="60" t="str">
        <f ca="1">IF(OR($A97="",K$6=""),"",IF($AB97="غادر","–",IF(_calc!H97=0,"–",IF(_calc!AD97=0,IF(_calc!CR97&gt;0,"غير مجتازة",IF(AND(_calc!FF97&gt;0,TODAY()&gt;_calc!FF97),"متأخرة","مخططة")),IF(_calc!AZ97=0,"منتهية",IF(_calc!BV97=0,"قاربت الانتهاء","مكتملة"))))))</f>
        <v/>
      </c>
      <c r="L97" s="60" t="str">
        <f ca="1">IF(OR($A97="",L$6=""),"",IF($AB97="غادر","–",IF(_calc!I97=0,"–",IF(_calc!AE97=0,IF(_calc!CS97&gt;0,"غير مجتازة",IF(AND(_calc!FG97&gt;0,TODAY()&gt;_calc!FG97),"متأخرة","مخططة")),IF(_calc!BA97=0,"منتهية",IF(_calc!BW97=0,"قاربت الانتهاء","مكتملة"))))))</f>
        <v/>
      </c>
      <c r="M97" s="60" t="str">
        <f ca="1">IF(OR($A97="",M$6=""),"",IF($AB97="غادر","–",IF(_calc!J97=0,"–",IF(_calc!AF97=0,IF(_calc!CT97&gt;0,"غير مجتازة",IF(AND(_calc!FH97&gt;0,TODAY()&gt;_calc!FH97),"متأخرة","مخططة")),IF(_calc!BB97=0,"منتهية",IF(_calc!BX97=0,"قاربت الانتهاء","مكتملة"))))))</f>
        <v/>
      </c>
      <c r="N97" s="60" t="str">
        <f ca="1">IF(OR($A97="",N$6=""),"",IF($AB97="غادر","–",IF(_calc!K97=0,"–",IF(_calc!AG97=0,IF(_calc!CU97&gt;0,"غير مجتازة",IF(AND(_calc!FI97&gt;0,TODAY()&gt;_calc!FI97),"متأخرة","مخططة")),IF(_calc!BC97=0,"منتهية",IF(_calc!BY97=0,"قاربت الانتهاء","مكتملة"))))))</f>
        <v/>
      </c>
      <c r="O97" s="60" t="str">
        <f ca="1">IF(OR($A97="",O$6=""),"",IF($AB97="غادر","–",IF(_calc!L97=0,"–",IF(_calc!AH97=0,IF(_calc!CV97&gt;0,"غير مجتازة",IF(AND(_calc!FJ97&gt;0,TODAY()&gt;_calc!FJ97),"متأخرة","مخططة")),IF(_calc!BD97=0,"منتهية",IF(_calc!BZ97=0,"قاربت الانتهاء","مكتملة"))))))</f>
        <v/>
      </c>
      <c r="P97" s="60" t="str">
        <f ca="1">IF(OR($A97="",P$6=""),"",IF($AB97="غادر","–",IF(_calc!M97=0,"–",IF(_calc!AI97=0,IF(_calc!CW97&gt;0,"غير مجتازة",IF(AND(_calc!FK97&gt;0,TODAY()&gt;_calc!FK97),"متأخرة","مخططة")),IF(_calc!BE97=0,"منتهية",IF(_calc!CA97=0,"قاربت الانتهاء","مكتملة"))))))</f>
        <v/>
      </c>
      <c r="Q97" s="60" t="str">
        <f ca="1">IF(OR($A97="",Q$6=""),"",IF($AB97="غادر","–",IF(_calc!N97=0,"–",IF(_calc!AJ97=0,IF(_calc!CX97&gt;0,"غير مجتازة",IF(AND(_calc!FL97&gt;0,TODAY()&gt;_calc!FL97),"متأخرة","مخططة")),IF(_calc!BF97=0,"منتهية",IF(_calc!CB97=0,"قاربت الانتهاء","مكتملة"))))))</f>
        <v/>
      </c>
      <c r="R97" s="60" t="str">
        <f ca="1">IF(OR($A97="",R$6=""),"",IF($AB97="غادر","–",IF(_calc!O97=0,"–",IF(_calc!AK97=0,IF(_calc!CY97&gt;0,"غير مجتازة",IF(AND(_calc!FM97&gt;0,TODAY()&gt;_calc!FM97),"متأخرة","مخططة")),IF(_calc!BG97=0,"منتهية",IF(_calc!CC97=0,"قاربت الانتهاء","مكتملة"))))))</f>
        <v/>
      </c>
      <c r="S97" s="60" t="str">
        <f ca="1">IF(OR($A97="",S$6=""),"",IF($AB97="غادر","–",IF(_calc!P97=0,"–",IF(_calc!AL97=0,IF(_calc!CZ97&gt;0,"غير مجتازة",IF(AND(_calc!FN97&gt;0,TODAY()&gt;_calc!FN97),"متأخرة","مخططة")),IF(_calc!BH97=0,"منتهية",IF(_calc!CD97=0,"قاربت الانتهاء","مكتملة"))))))</f>
        <v/>
      </c>
      <c r="T97" s="60" t="str">
        <f ca="1">IF(OR($A97="",T$6=""),"",IF($AB97="غادر","–",IF(_calc!Q97=0,"–",IF(_calc!AM97=0,IF(_calc!DA97&gt;0,"غير مجتازة",IF(AND(_calc!FO97&gt;0,TODAY()&gt;_calc!FO97),"متأخرة","مخططة")),IF(_calc!BI97=0,"منتهية",IF(_calc!CE97=0,"قاربت الانتهاء","مكتملة"))))))</f>
        <v/>
      </c>
      <c r="U97" s="60" t="str">
        <f ca="1">IF(OR($A97="",U$6=""),"",IF($AB97="غادر","–",IF(_calc!R97=0,"–",IF(_calc!AN97=0,IF(_calc!DB97&gt;0,"غير مجتازة",IF(AND(_calc!FP97&gt;0,TODAY()&gt;_calc!FP97),"متأخرة","مخططة")),IF(_calc!BJ97=0,"منتهية",IF(_calc!CF97=0,"قاربت الانتهاء","مكتملة"))))))</f>
        <v/>
      </c>
      <c r="V97" s="60" t="str">
        <f ca="1">IF(OR($A97="",V$6=""),"",IF($AB97="غادر","–",IF(_calc!S97=0,"–",IF(_calc!AO97=0,IF(_calc!DC97&gt;0,"غير مجتازة",IF(AND(_calc!FQ97&gt;0,TODAY()&gt;_calc!FQ97),"متأخرة","مخططة")),IF(_calc!BK97=0,"منتهية",IF(_calc!CG97=0,"قاربت الانتهاء","مكتملة"))))))</f>
        <v/>
      </c>
      <c r="W97" s="60" t="str">
        <f ca="1">IF(OR($A97="",W$6=""),"",IF($AB97="غادر","–",IF(_calc!T97=0,"–",IF(_calc!AP97=0,IF(_calc!DD97&gt;0,"غير مجتازة",IF(AND(_calc!FR97&gt;0,TODAY()&gt;_calc!FR97),"متأخرة","مخططة")),IF(_calc!BL97=0,"منتهية",IF(_calc!CH97=0,"قاربت الانتهاء","مكتملة"))))))</f>
        <v/>
      </c>
      <c r="X97" s="60" t="str">
        <f ca="1">IF(OR($A97="",X$6=""),"",IF($AB97="غادر","–",IF(_calc!U97=0,"–",IF(_calc!AQ97=0,IF(_calc!DE97&gt;0,"غير مجتازة",IF(AND(_calc!FS97&gt;0,TODAY()&gt;_calc!FS97),"متأخرة","مخططة")),IF(_calc!BM97=0,"منتهية",IF(_calc!CI97=0,"قاربت الانتهاء","مكتملة"))))))</f>
        <v/>
      </c>
      <c r="Y97" s="60" t="str">
        <f ca="1">IF(OR($A97="",Y$6=""),"",IF($AB97="غادر","–",IF(_calc!V97=0,"–",IF(_calc!AR97=0,IF(_calc!DF97&gt;0,"غير مجتازة",IF(AND(_calc!FT97&gt;0,TODAY()&gt;_calc!FT97),"متأخرة","مخططة")),IF(_calc!BN97=0,"منتهية",IF(_calc!CJ97=0,"قاربت الانتهاء","مكتملة"))))))</f>
        <v/>
      </c>
      <c r="Z97" s="60" t="str">
        <f ca="1">IF(OR($A97="",Z$6=""),"",IF($AB97="غادر","–",IF(_calc!W97=0,"–",IF(_calc!AS97=0,IF(_calc!DG97&gt;0,"غير مجتازة",IF(AND(_calc!FU97&gt;0,TODAY()&gt;_calc!FU97),"متأخرة","مخططة")),IF(_calc!BO97=0,"منتهية",IF(_calc!CK97=0,"قاربت الانتهاء","مكتملة"))))))</f>
        <v/>
      </c>
      <c r="AA97" s="60" t="str">
        <f ca="1">IF(OR($A97="",AA$6=""),"",IF($AB97="غادر","–",IF(_calc!X97=0,"–",IF(_calc!AT97=0,IF(_calc!DH97&gt;0,"غير مجتازة",IF(AND(_calc!FV97&gt;0,TODAY()&gt;_calc!FV97),"متأخرة","مخططة")),IF(_calc!BP97=0,"منتهية",IF(_calc!CL97=0,"قاربت الانتهاء","مكتملة"))))))</f>
        <v/>
      </c>
      <c r="AB97" t="str">
        <f>IF(الموظفون!$A95="","",الموظفون!$G95&amp;"")</f>
        <v/>
      </c>
    </row>
    <row r="98" spans="1:28" ht="18" customHeight="1" x14ac:dyDescent="0.3">
      <c r="A98" s="31" t="str">
        <f>IF(الموظفون!$A96="","",الموظفون!$A96&amp;"")</f>
        <v/>
      </c>
      <c r="B98" s="32" t="str">
        <f>IF(الموظفون!$A96="","",الموظفون!$B96&amp;"")</f>
        <v/>
      </c>
      <c r="C98" s="31" t="str">
        <f>IF(الموظفون!$A96="","",الموظفون!$C96&amp;"")</f>
        <v/>
      </c>
      <c r="D98" s="31" t="str">
        <f>IF(الموظفون!$A96="","",الموظفون!$D96&amp;"")</f>
        <v/>
      </c>
      <c r="E98" s="35" t="str">
        <f t="shared" si="7"/>
        <v/>
      </c>
      <c r="F98" s="35" t="str">
        <f t="shared" si="8"/>
        <v/>
      </c>
      <c r="G98" s="59" t="str">
        <f t="shared" si="9"/>
        <v/>
      </c>
      <c r="H98" s="60" t="str">
        <f ca="1">IF(OR($A98="",H$6=""),"",IF($AB98="غادر","–",IF(_calc!E98=0,"–",IF(_calc!AA98=0,IF(_calc!CO98&gt;0,"غير مجتازة",IF(AND(_calc!FC98&gt;0,TODAY()&gt;_calc!FC98),"متأخرة","مخططة")),IF(_calc!AW98=0,"منتهية",IF(_calc!BS98=0,"قاربت الانتهاء","مكتملة"))))))</f>
        <v/>
      </c>
      <c r="I98" s="60" t="str">
        <f ca="1">IF(OR($A98="",I$6=""),"",IF($AB98="غادر","–",IF(_calc!F98=0,"–",IF(_calc!AB98=0,IF(_calc!CP98&gt;0,"غير مجتازة",IF(AND(_calc!FD98&gt;0,TODAY()&gt;_calc!FD98),"متأخرة","مخططة")),IF(_calc!AX98=0,"منتهية",IF(_calc!BT98=0,"قاربت الانتهاء","مكتملة"))))))</f>
        <v/>
      </c>
      <c r="J98" s="60" t="str">
        <f ca="1">IF(OR($A98="",J$6=""),"",IF($AB98="غادر","–",IF(_calc!G98=0,"–",IF(_calc!AC98=0,IF(_calc!CQ98&gt;0,"غير مجتازة",IF(AND(_calc!FE98&gt;0,TODAY()&gt;_calc!FE98),"متأخرة","مخططة")),IF(_calc!AY98=0,"منتهية",IF(_calc!BU98=0,"قاربت الانتهاء","مكتملة"))))))</f>
        <v/>
      </c>
      <c r="K98" s="60" t="str">
        <f ca="1">IF(OR($A98="",K$6=""),"",IF($AB98="غادر","–",IF(_calc!H98=0,"–",IF(_calc!AD98=0,IF(_calc!CR98&gt;0,"غير مجتازة",IF(AND(_calc!FF98&gt;0,TODAY()&gt;_calc!FF98),"متأخرة","مخططة")),IF(_calc!AZ98=0,"منتهية",IF(_calc!BV98=0,"قاربت الانتهاء","مكتملة"))))))</f>
        <v/>
      </c>
      <c r="L98" s="60" t="str">
        <f ca="1">IF(OR($A98="",L$6=""),"",IF($AB98="غادر","–",IF(_calc!I98=0,"–",IF(_calc!AE98=0,IF(_calc!CS98&gt;0,"غير مجتازة",IF(AND(_calc!FG98&gt;0,TODAY()&gt;_calc!FG98),"متأخرة","مخططة")),IF(_calc!BA98=0,"منتهية",IF(_calc!BW98=0,"قاربت الانتهاء","مكتملة"))))))</f>
        <v/>
      </c>
      <c r="M98" s="60" t="str">
        <f ca="1">IF(OR($A98="",M$6=""),"",IF($AB98="غادر","–",IF(_calc!J98=0,"–",IF(_calc!AF98=0,IF(_calc!CT98&gt;0,"غير مجتازة",IF(AND(_calc!FH98&gt;0,TODAY()&gt;_calc!FH98),"متأخرة","مخططة")),IF(_calc!BB98=0,"منتهية",IF(_calc!BX98=0,"قاربت الانتهاء","مكتملة"))))))</f>
        <v/>
      </c>
      <c r="N98" s="60" t="str">
        <f ca="1">IF(OR($A98="",N$6=""),"",IF($AB98="غادر","–",IF(_calc!K98=0,"–",IF(_calc!AG98=0,IF(_calc!CU98&gt;0,"غير مجتازة",IF(AND(_calc!FI98&gt;0,TODAY()&gt;_calc!FI98),"متأخرة","مخططة")),IF(_calc!BC98=0,"منتهية",IF(_calc!BY98=0,"قاربت الانتهاء","مكتملة"))))))</f>
        <v/>
      </c>
      <c r="O98" s="60" t="str">
        <f ca="1">IF(OR($A98="",O$6=""),"",IF($AB98="غادر","–",IF(_calc!L98=0,"–",IF(_calc!AH98=0,IF(_calc!CV98&gt;0,"غير مجتازة",IF(AND(_calc!FJ98&gt;0,TODAY()&gt;_calc!FJ98),"متأخرة","مخططة")),IF(_calc!BD98=0,"منتهية",IF(_calc!BZ98=0,"قاربت الانتهاء","مكتملة"))))))</f>
        <v/>
      </c>
      <c r="P98" s="60" t="str">
        <f ca="1">IF(OR($A98="",P$6=""),"",IF($AB98="غادر","–",IF(_calc!M98=0,"–",IF(_calc!AI98=0,IF(_calc!CW98&gt;0,"غير مجتازة",IF(AND(_calc!FK98&gt;0,TODAY()&gt;_calc!FK98),"متأخرة","مخططة")),IF(_calc!BE98=0,"منتهية",IF(_calc!CA98=0,"قاربت الانتهاء","مكتملة"))))))</f>
        <v/>
      </c>
      <c r="Q98" s="60" t="str">
        <f ca="1">IF(OR($A98="",Q$6=""),"",IF($AB98="غادر","–",IF(_calc!N98=0,"–",IF(_calc!AJ98=0,IF(_calc!CX98&gt;0,"غير مجتازة",IF(AND(_calc!FL98&gt;0,TODAY()&gt;_calc!FL98),"متأخرة","مخططة")),IF(_calc!BF98=0,"منتهية",IF(_calc!CB98=0,"قاربت الانتهاء","مكتملة"))))))</f>
        <v/>
      </c>
      <c r="R98" s="60" t="str">
        <f ca="1">IF(OR($A98="",R$6=""),"",IF($AB98="غادر","–",IF(_calc!O98=0,"–",IF(_calc!AK98=0,IF(_calc!CY98&gt;0,"غير مجتازة",IF(AND(_calc!FM98&gt;0,TODAY()&gt;_calc!FM98),"متأخرة","مخططة")),IF(_calc!BG98=0,"منتهية",IF(_calc!CC98=0,"قاربت الانتهاء","مكتملة"))))))</f>
        <v/>
      </c>
      <c r="S98" s="60" t="str">
        <f ca="1">IF(OR($A98="",S$6=""),"",IF($AB98="غادر","–",IF(_calc!P98=0,"–",IF(_calc!AL98=0,IF(_calc!CZ98&gt;0,"غير مجتازة",IF(AND(_calc!FN98&gt;0,TODAY()&gt;_calc!FN98),"متأخرة","مخططة")),IF(_calc!BH98=0,"منتهية",IF(_calc!CD98=0,"قاربت الانتهاء","مكتملة"))))))</f>
        <v/>
      </c>
      <c r="T98" s="60" t="str">
        <f ca="1">IF(OR($A98="",T$6=""),"",IF($AB98="غادر","–",IF(_calc!Q98=0,"–",IF(_calc!AM98=0,IF(_calc!DA98&gt;0,"غير مجتازة",IF(AND(_calc!FO98&gt;0,TODAY()&gt;_calc!FO98),"متأخرة","مخططة")),IF(_calc!BI98=0,"منتهية",IF(_calc!CE98=0,"قاربت الانتهاء","مكتملة"))))))</f>
        <v/>
      </c>
      <c r="U98" s="60" t="str">
        <f ca="1">IF(OR($A98="",U$6=""),"",IF($AB98="غادر","–",IF(_calc!R98=0,"–",IF(_calc!AN98=0,IF(_calc!DB98&gt;0,"غير مجتازة",IF(AND(_calc!FP98&gt;0,TODAY()&gt;_calc!FP98),"متأخرة","مخططة")),IF(_calc!BJ98=0,"منتهية",IF(_calc!CF98=0,"قاربت الانتهاء","مكتملة"))))))</f>
        <v/>
      </c>
      <c r="V98" s="60" t="str">
        <f ca="1">IF(OR($A98="",V$6=""),"",IF($AB98="غادر","–",IF(_calc!S98=0,"–",IF(_calc!AO98=0,IF(_calc!DC98&gt;0,"غير مجتازة",IF(AND(_calc!FQ98&gt;0,TODAY()&gt;_calc!FQ98),"متأخرة","مخططة")),IF(_calc!BK98=0,"منتهية",IF(_calc!CG98=0,"قاربت الانتهاء","مكتملة"))))))</f>
        <v/>
      </c>
      <c r="W98" s="60" t="str">
        <f ca="1">IF(OR($A98="",W$6=""),"",IF($AB98="غادر","–",IF(_calc!T98=0,"–",IF(_calc!AP98=0,IF(_calc!DD98&gt;0,"غير مجتازة",IF(AND(_calc!FR98&gt;0,TODAY()&gt;_calc!FR98),"متأخرة","مخططة")),IF(_calc!BL98=0,"منتهية",IF(_calc!CH98=0,"قاربت الانتهاء","مكتملة"))))))</f>
        <v/>
      </c>
      <c r="X98" s="60" t="str">
        <f ca="1">IF(OR($A98="",X$6=""),"",IF($AB98="غادر","–",IF(_calc!U98=0,"–",IF(_calc!AQ98=0,IF(_calc!DE98&gt;0,"غير مجتازة",IF(AND(_calc!FS98&gt;0,TODAY()&gt;_calc!FS98),"متأخرة","مخططة")),IF(_calc!BM98=0,"منتهية",IF(_calc!CI98=0,"قاربت الانتهاء","مكتملة"))))))</f>
        <v/>
      </c>
      <c r="Y98" s="60" t="str">
        <f ca="1">IF(OR($A98="",Y$6=""),"",IF($AB98="غادر","–",IF(_calc!V98=0,"–",IF(_calc!AR98=0,IF(_calc!DF98&gt;0,"غير مجتازة",IF(AND(_calc!FT98&gt;0,TODAY()&gt;_calc!FT98),"متأخرة","مخططة")),IF(_calc!BN98=0,"منتهية",IF(_calc!CJ98=0,"قاربت الانتهاء","مكتملة"))))))</f>
        <v/>
      </c>
      <c r="Z98" s="60" t="str">
        <f ca="1">IF(OR($A98="",Z$6=""),"",IF($AB98="غادر","–",IF(_calc!W98=0,"–",IF(_calc!AS98=0,IF(_calc!DG98&gt;0,"غير مجتازة",IF(AND(_calc!FU98&gt;0,TODAY()&gt;_calc!FU98),"متأخرة","مخططة")),IF(_calc!BO98=0,"منتهية",IF(_calc!CK98=0,"قاربت الانتهاء","مكتملة"))))))</f>
        <v/>
      </c>
      <c r="AA98" s="60" t="str">
        <f ca="1">IF(OR($A98="",AA$6=""),"",IF($AB98="غادر","–",IF(_calc!X98=0,"–",IF(_calc!AT98=0,IF(_calc!DH98&gt;0,"غير مجتازة",IF(AND(_calc!FV98&gt;0,TODAY()&gt;_calc!FV98),"متأخرة","مخططة")),IF(_calc!BP98=0,"منتهية",IF(_calc!CL98=0,"قاربت الانتهاء","مكتملة"))))))</f>
        <v/>
      </c>
      <c r="AB98" t="str">
        <f>IF(الموظفون!$A96="","",الموظفون!$G96&amp;"")</f>
        <v/>
      </c>
    </row>
    <row r="99" spans="1:28" ht="18" customHeight="1" x14ac:dyDescent="0.3">
      <c r="A99" s="31" t="str">
        <f>IF(الموظفون!$A97="","",الموظفون!$A97&amp;"")</f>
        <v/>
      </c>
      <c r="B99" s="32" t="str">
        <f>IF(الموظفون!$A97="","",الموظفون!$B97&amp;"")</f>
        <v/>
      </c>
      <c r="C99" s="31" t="str">
        <f>IF(الموظفون!$A97="","",الموظفون!$C97&amp;"")</f>
        <v/>
      </c>
      <c r="D99" s="31" t="str">
        <f>IF(الموظفون!$A97="","",الموظفون!$D97&amp;"")</f>
        <v/>
      </c>
      <c r="E99" s="35" t="str">
        <f t="shared" si="7"/>
        <v/>
      </c>
      <c r="F99" s="35" t="str">
        <f t="shared" si="8"/>
        <v/>
      </c>
      <c r="G99" s="59" t="str">
        <f t="shared" si="9"/>
        <v/>
      </c>
      <c r="H99" s="60" t="str">
        <f ca="1">IF(OR($A99="",H$6=""),"",IF($AB99="غادر","–",IF(_calc!E99=0,"–",IF(_calc!AA99=0,IF(_calc!CO99&gt;0,"غير مجتازة",IF(AND(_calc!FC99&gt;0,TODAY()&gt;_calc!FC99),"متأخرة","مخططة")),IF(_calc!AW99=0,"منتهية",IF(_calc!BS99=0,"قاربت الانتهاء","مكتملة"))))))</f>
        <v/>
      </c>
      <c r="I99" s="60" t="str">
        <f ca="1">IF(OR($A99="",I$6=""),"",IF($AB99="غادر","–",IF(_calc!F99=0,"–",IF(_calc!AB99=0,IF(_calc!CP99&gt;0,"غير مجتازة",IF(AND(_calc!FD99&gt;0,TODAY()&gt;_calc!FD99),"متأخرة","مخططة")),IF(_calc!AX99=0,"منتهية",IF(_calc!BT99=0,"قاربت الانتهاء","مكتملة"))))))</f>
        <v/>
      </c>
      <c r="J99" s="60" t="str">
        <f ca="1">IF(OR($A99="",J$6=""),"",IF($AB99="غادر","–",IF(_calc!G99=0,"–",IF(_calc!AC99=0,IF(_calc!CQ99&gt;0,"غير مجتازة",IF(AND(_calc!FE99&gt;0,TODAY()&gt;_calc!FE99),"متأخرة","مخططة")),IF(_calc!AY99=0,"منتهية",IF(_calc!BU99=0,"قاربت الانتهاء","مكتملة"))))))</f>
        <v/>
      </c>
      <c r="K99" s="60" t="str">
        <f ca="1">IF(OR($A99="",K$6=""),"",IF($AB99="غادر","–",IF(_calc!H99=0,"–",IF(_calc!AD99=0,IF(_calc!CR99&gt;0,"غير مجتازة",IF(AND(_calc!FF99&gt;0,TODAY()&gt;_calc!FF99),"متأخرة","مخططة")),IF(_calc!AZ99=0,"منتهية",IF(_calc!BV99=0,"قاربت الانتهاء","مكتملة"))))))</f>
        <v/>
      </c>
      <c r="L99" s="60" t="str">
        <f ca="1">IF(OR($A99="",L$6=""),"",IF($AB99="غادر","–",IF(_calc!I99=0,"–",IF(_calc!AE99=0,IF(_calc!CS99&gt;0,"غير مجتازة",IF(AND(_calc!FG99&gt;0,TODAY()&gt;_calc!FG99),"متأخرة","مخططة")),IF(_calc!BA99=0,"منتهية",IF(_calc!BW99=0,"قاربت الانتهاء","مكتملة"))))))</f>
        <v/>
      </c>
      <c r="M99" s="60" t="str">
        <f ca="1">IF(OR($A99="",M$6=""),"",IF($AB99="غادر","–",IF(_calc!J99=0,"–",IF(_calc!AF99=0,IF(_calc!CT99&gt;0,"غير مجتازة",IF(AND(_calc!FH99&gt;0,TODAY()&gt;_calc!FH99),"متأخرة","مخططة")),IF(_calc!BB99=0,"منتهية",IF(_calc!BX99=0,"قاربت الانتهاء","مكتملة"))))))</f>
        <v/>
      </c>
      <c r="N99" s="60" t="str">
        <f ca="1">IF(OR($A99="",N$6=""),"",IF($AB99="غادر","–",IF(_calc!K99=0,"–",IF(_calc!AG99=0,IF(_calc!CU99&gt;0,"غير مجتازة",IF(AND(_calc!FI99&gt;0,TODAY()&gt;_calc!FI99),"متأخرة","مخططة")),IF(_calc!BC99=0,"منتهية",IF(_calc!BY99=0,"قاربت الانتهاء","مكتملة"))))))</f>
        <v/>
      </c>
      <c r="O99" s="60" t="str">
        <f ca="1">IF(OR($A99="",O$6=""),"",IF($AB99="غادر","–",IF(_calc!L99=0,"–",IF(_calc!AH99=0,IF(_calc!CV99&gt;0,"غير مجتازة",IF(AND(_calc!FJ99&gt;0,TODAY()&gt;_calc!FJ99),"متأخرة","مخططة")),IF(_calc!BD99=0,"منتهية",IF(_calc!BZ99=0,"قاربت الانتهاء","مكتملة"))))))</f>
        <v/>
      </c>
      <c r="P99" s="60" t="str">
        <f ca="1">IF(OR($A99="",P$6=""),"",IF($AB99="غادر","–",IF(_calc!M99=0,"–",IF(_calc!AI99=0,IF(_calc!CW99&gt;0,"غير مجتازة",IF(AND(_calc!FK99&gt;0,TODAY()&gt;_calc!FK99),"متأخرة","مخططة")),IF(_calc!BE99=0,"منتهية",IF(_calc!CA99=0,"قاربت الانتهاء","مكتملة"))))))</f>
        <v/>
      </c>
      <c r="Q99" s="60" t="str">
        <f ca="1">IF(OR($A99="",Q$6=""),"",IF($AB99="غادر","–",IF(_calc!N99=0,"–",IF(_calc!AJ99=0,IF(_calc!CX99&gt;0,"غير مجتازة",IF(AND(_calc!FL99&gt;0,TODAY()&gt;_calc!FL99),"متأخرة","مخططة")),IF(_calc!BF99=0,"منتهية",IF(_calc!CB99=0,"قاربت الانتهاء","مكتملة"))))))</f>
        <v/>
      </c>
      <c r="R99" s="60" t="str">
        <f ca="1">IF(OR($A99="",R$6=""),"",IF($AB99="غادر","–",IF(_calc!O99=0,"–",IF(_calc!AK99=0,IF(_calc!CY99&gt;0,"غير مجتازة",IF(AND(_calc!FM99&gt;0,TODAY()&gt;_calc!FM99),"متأخرة","مخططة")),IF(_calc!BG99=0,"منتهية",IF(_calc!CC99=0,"قاربت الانتهاء","مكتملة"))))))</f>
        <v/>
      </c>
      <c r="S99" s="60" t="str">
        <f ca="1">IF(OR($A99="",S$6=""),"",IF($AB99="غادر","–",IF(_calc!P99=0,"–",IF(_calc!AL99=0,IF(_calc!CZ99&gt;0,"غير مجتازة",IF(AND(_calc!FN99&gt;0,TODAY()&gt;_calc!FN99),"متأخرة","مخططة")),IF(_calc!BH99=0,"منتهية",IF(_calc!CD99=0,"قاربت الانتهاء","مكتملة"))))))</f>
        <v/>
      </c>
      <c r="T99" s="60" t="str">
        <f ca="1">IF(OR($A99="",T$6=""),"",IF($AB99="غادر","–",IF(_calc!Q99=0,"–",IF(_calc!AM99=0,IF(_calc!DA99&gt;0,"غير مجتازة",IF(AND(_calc!FO99&gt;0,TODAY()&gt;_calc!FO99),"متأخرة","مخططة")),IF(_calc!BI99=0,"منتهية",IF(_calc!CE99=0,"قاربت الانتهاء","مكتملة"))))))</f>
        <v/>
      </c>
      <c r="U99" s="60" t="str">
        <f ca="1">IF(OR($A99="",U$6=""),"",IF($AB99="غادر","–",IF(_calc!R99=0,"–",IF(_calc!AN99=0,IF(_calc!DB99&gt;0,"غير مجتازة",IF(AND(_calc!FP99&gt;0,TODAY()&gt;_calc!FP99),"متأخرة","مخططة")),IF(_calc!BJ99=0,"منتهية",IF(_calc!CF99=0,"قاربت الانتهاء","مكتملة"))))))</f>
        <v/>
      </c>
      <c r="V99" s="60" t="str">
        <f ca="1">IF(OR($A99="",V$6=""),"",IF($AB99="غادر","–",IF(_calc!S99=0,"–",IF(_calc!AO99=0,IF(_calc!DC99&gt;0,"غير مجتازة",IF(AND(_calc!FQ99&gt;0,TODAY()&gt;_calc!FQ99),"متأخرة","مخططة")),IF(_calc!BK99=0,"منتهية",IF(_calc!CG99=0,"قاربت الانتهاء","مكتملة"))))))</f>
        <v/>
      </c>
      <c r="W99" s="60" t="str">
        <f ca="1">IF(OR($A99="",W$6=""),"",IF($AB99="غادر","–",IF(_calc!T99=0,"–",IF(_calc!AP99=0,IF(_calc!DD99&gt;0,"غير مجتازة",IF(AND(_calc!FR99&gt;0,TODAY()&gt;_calc!FR99),"متأخرة","مخططة")),IF(_calc!BL99=0,"منتهية",IF(_calc!CH99=0,"قاربت الانتهاء","مكتملة"))))))</f>
        <v/>
      </c>
      <c r="X99" s="60" t="str">
        <f ca="1">IF(OR($A99="",X$6=""),"",IF($AB99="غادر","–",IF(_calc!U99=0,"–",IF(_calc!AQ99=0,IF(_calc!DE99&gt;0,"غير مجتازة",IF(AND(_calc!FS99&gt;0,TODAY()&gt;_calc!FS99),"متأخرة","مخططة")),IF(_calc!BM99=0,"منتهية",IF(_calc!CI99=0,"قاربت الانتهاء","مكتملة"))))))</f>
        <v/>
      </c>
      <c r="Y99" s="60" t="str">
        <f ca="1">IF(OR($A99="",Y$6=""),"",IF($AB99="غادر","–",IF(_calc!V99=0,"–",IF(_calc!AR99=0,IF(_calc!DF99&gt;0,"غير مجتازة",IF(AND(_calc!FT99&gt;0,TODAY()&gt;_calc!FT99),"متأخرة","مخططة")),IF(_calc!BN99=0,"منتهية",IF(_calc!CJ99=0,"قاربت الانتهاء","مكتملة"))))))</f>
        <v/>
      </c>
      <c r="Z99" s="60" t="str">
        <f ca="1">IF(OR($A99="",Z$6=""),"",IF($AB99="غادر","–",IF(_calc!W99=0,"–",IF(_calc!AS99=0,IF(_calc!DG99&gt;0,"غير مجتازة",IF(AND(_calc!FU99&gt;0,TODAY()&gt;_calc!FU99),"متأخرة","مخططة")),IF(_calc!BO99=0,"منتهية",IF(_calc!CK99=0,"قاربت الانتهاء","مكتملة"))))))</f>
        <v/>
      </c>
      <c r="AA99" s="60" t="str">
        <f ca="1">IF(OR($A99="",AA$6=""),"",IF($AB99="غادر","–",IF(_calc!X99=0,"–",IF(_calc!AT99=0,IF(_calc!DH99&gt;0,"غير مجتازة",IF(AND(_calc!FV99&gt;0,TODAY()&gt;_calc!FV99),"متأخرة","مخططة")),IF(_calc!BP99=0,"منتهية",IF(_calc!CL99=0,"قاربت الانتهاء","مكتملة"))))))</f>
        <v/>
      </c>
      <c r="AB99" t="str">
        <f>IF(الموظفون!$A97="","",الموظفون!$G97&amp;"")</f>
        <v/>
      </c>
    </row>
    <row r="100" spans="1:28" ht="18" customHeight="1" x14ac:dyDescent="0.3">
      <c r="A100" s="31" t="str">
        <f>IF(الموظفون!$A98="","",الموظفون!$A98&amp;"")</f>
        <v/>
      </c>
      <c r="B100" s="32" t="str">
        <f>IF(الموظفون!$A98="","",الموظفون!$B98&amp;"")</f>
        <v/>
      </c>
      <c r="C100" s="31" t="str">
        <f>IF(الموظفون!$A98="","",الموظفون!$C98&amp;"")</f>
        <v/>
      </c>
      <c r="D100" s="31" t="str">
        <f>IF(الموظفون!$A98="","",الموظفون!$D98&amp;"")</f>
        <v/>
      </c>
      <c r="E100" s="35" t="str">
        <f t="shared" si="7"/>
        <v/>
      </c>
      <c r="F100" s="35" t="str">
        <f t="shared" si="8"/>
        <v/>
      </c>
      <c r="G100" s="59" t="str">
        <f t="shared" si="9"/>
        <v/>
      </c>
      <c r="H100" s="60" t="str">
        <f ca="1">IF(OR($A100="",H$6=""),"",IF($AB100="غادر","–",IF(_calc!E100=0,"–",IF(_calc!AA100=0,IF(_calc!CO100&gt;0,"غير مجتازة",IF(AND(_calc!FC100&gt;0,TODAY()&gt;_calc!FC100),"متأخرة","مخططة")),IF(_calc!AW100=0,"منتهية",IF(_calc!BS100=0,"قاربت الانتهاء","مكتملة"))))))</f>
        <v/>
      </c>
      <c r="I100" s="60" t="str">
        <f ca="1">IF(OR($A100="",I$6=""),"",IF($AB100="غادر","–",IF(_calc!F100=0,"–",IF(_calc!AB100=0,IF(_calc!CP100&gt;0,"غير مجتازة",IF(AND(_calc!FD100&gt;0,TODAY()&gt;_calc!FD100),"متأخرة","مخططة")),IF(_calc!AX100=0,"منتهية",IF(_calc!BT100=0,"قاربت الانتهاء","مكتملة"))))))</f>
        <v/>
      </c>
      <c r="J100" s="60" t="str">
        <f ca="1">IF(OR($A100="",J$6=""),"",IF($AB100="غادر","–",IF(_calc!G100=0,"–",IF(_calc!AC100=0,IF(_calc!CQ100&gt;0,"غير مجتازة",IF(AND(_calc!FE100&gt;0,TODAY()&gt;_calc!FE100),"متأخرة","مخططة")),IF(_calc!AY100=0,"منتهية",IF(_calc!BU100=0,"قاربت الانتهاء","مكتملة"))))))</f>
        <v/>
      </c>
      <c r="K100" s="60" t="str">
        <f ca="1">IF(OR($A100="",K$6=""),"",IF($AB100="غادر","–",IF(_calc!H100=0,"–",IF(_calc!AD100=0,IF(_calc!CR100&gt;0,"غير مجتازة",IF(AND(_calc!FF100&gt;0,TODAY()&gt;_calc!FF100),"متأخرة","مخططة")),IF(_calc!AZ100=0,"منتهية",IF(_calc!BV100=0,"قاربت الانتهاء","مكتملة"))))))</f>
        <v/>
      </c>
      <c r="L100" s="60" t="str">
        <f ca="1">IF(OR($A100="",L$6=""),"",IF($AB100="غادر","–",IF(_calc!I100=0,"–",IF(_calc!AE100=0,IF(_calc!CS100&gt;0,"غير مجتازة",IF(AND(_calc!FG100&gt;0,TODAY()&gt;_calc!FG100),"متأخرة","مخططة")),IF(_calc!BA100=0,"منتهية",IF(_calc!BW100=0,"قاربت الانتهاء","مكتملة"))))))</f>
        <v/>
      </c>
      <c r="M100" s="60" t="str">
        <f ca="1">IF(OR($A100="",M$6=""),"",IF($AB100="غادر","–",IF(_calc!J100=0,"–",IF(_calc!AF100=0,IF(_calc!CT100&gt;0,"غير مجتازة",IF(AND(_calc!FH100&gt;0,TODAY()&gt;_calc!FH100),"متأخرة","مخططة")),IF(_calc!BB100=0,"منتهية",IF(_calc!BX100=0,"قاربت الانتهاء","مكتملة"))))))</f>
        <v/>
      </c>
      <c r="N100" s="60" t="str">
        <f ca="1">IF(OR($A100="",N$6=""),"",IF($AB100="غادر","–",IF(_calc!K100=0,"–",IF(_calc!AG100=0,IF(_calc!CU100&gt;0,"غير مجتازة",IF(AND(_calc!FI100&gt;0,TODAY()&gt;_calc!FI100),"متأخرة","مخططة")),IF(_calc!BC100=0,"منتهية",IF(_calc!BY100=0,"قاربت الانتهاء","مكتملة"))))))</f>
        <v/>
      </c>
      <c r="O100" s="60" t="str">
        <f ca="1">IF(OR($A100="",O$6=""),"",IF($AB100="غادر","–",IF(_calc!L100=0,"–",IF(_calc!AH100=0,IF(_calc!CV100&gt;0,"غير مجتازة",IF(AND(_calc!FJ100&gt;0,TODAY()&gt;_calc!FJ100),"متأخرة","مخططة")),IF(_calc!BD100=0,"منتهية",IF(_calc!BZ100=0,"قاربت الانتهاء","مكتملة"))))))</f>
        <v/>
      </c>
      <c r="P100" s="60" t="str">
        <f ca="1">IF(OR($A100="",P$6=""),"",IF($AB100="غادر","–",IF(_calc!M100=0,"–",IF(_calc!AI100=0,IF(_calc!CW100&gt;0,"غير مجتازة",IF(AND(_calc!FK100&gt;0,TODAY()&gt;_calc!FK100),"متأخرة","مخططة")),IF(_calc!BE100=0,"منتهية",IF(_calc!CA100=0,"قاربت الانتهاء","مكتملة"))))))</f>
        <v/>
      </c>
      <c r="Q100" s="60" t="str">
        <f ca="1">IF(OR($A100="",Q$6=""),"",IF($AB100="غادر","–",IF(_calc!N100=0,"–",IF(_calc!AJ100=0,IF(_calc!CX100&gt;0,"غير مجتازة",IF(AND(_calc!FL100&gt;0,TODAY()&gt;_calc!FL100),"متأخرة","مخططة")),IF(_calc!BF100=0,"منتهية",IF(_calc!CB100=0,"قاربت الانتهاء","مكتملة"))))))</f>
        <v/>
      </c>
      <c r="R100" s="60" t="str">
        <f ca="1">IF(OR($A100="",R$6=""),"",IF($AB100="غادر","–",IF(_calc!O100=0,"–",IF(_calc!AK100=0,IF(_calc!CY100&gt;0,"غير مجتازة",IF(AND(_calc!FM100&gt;0,TODAY()&gt;_calc!FM100),"متأخرة","مخططة")),IF(_calc!BG100=0,"منتهية",IF(_calc!CC100=0,"قاربت الانتهاء","مكتملة"))))))</f>
        <v/>
      </c>
      <c r="S100" s="60" t="str">
        <f ca="1">IF(OR($A100="",S$6=""),"",IF($AB100="غادر","–",IF(_calc!P100=0,"–",IF(_calc!AL100=0,IF(_calc!CZ100&gt;0,"غير مجتازة",IF(AND(_calc!FN100&gt;0,TODAY()&gt;_calc!FN100),"متأخرة","مخططة")),IF(_calc!BH100=0,"منتهية",IF(_calc!CD100=0,"قاربت الانتهاء","مكتملة"))))))</f>
        <v/>
      </c>
      <c r="T100" s="60" t="str">
        <f ca="1">IF(OR($A100="",T$6=""),"",IF($AB100="غادر","–",IF(_calc!Q100=0,"–",IF(_calc!AM100=0,IF(_calc!DA100&gt;0,"غير مجتازة",IF(AND(_calc!FO100&gt;0,TODAY()&gt;_calc!FO100),"متأخرة","مخططة")),IF(_calc!BI100=0,"منتهية",IF(_calc!CE100=0,"قاربت الانتهاء","مكتملة"))))))</f>
        <v/>
      </c>
      <c r="U100" s="60" t="str">
        <f ca="1">IF(OR($A100="",U$6=""),"",IF($AB100="غادر","–",IF(_calc!R100=0,"–",IF(_calc!AN100=0,IF(_calc!DB100&gt;0,"غير مجتازة",IF(AND(_calc!FP100&gt;0,TODAY()&gt;_calc!FP100),"متأخرة","مخططة")),IF(_calc!BJ100=0,"منتهية",IF(_calc!CF100=0,"قاربت الانتهاء","مكتملة"))))))</f>
        <v/>
      </c>
      <c r="V100" s="60" t="str">
        <f ca="1">IF(OR($A100="",V$6=""),"",IF($AB100="غادر","–",IF(_calc!S100=0,"–",IF(_calc!AO100=0,IF(_calc!DC100&gt;0,"غير مجتازة",IF(AND(_calc!FQ100&gt;0,TODAY()&gt;_calc!FQ100),"متأخرة","مخططة")),IF(_calc!BK100=0,"منتهية",IF(_calc!CG100=0,"قاربت الانتهاء","مكتملة"))))))</f>
        <v/>
      </c>
      <c r="W100" s="60" t="str">
        <f ca="1">IF(OR($A100="",W$6=""),"",IF($AB100="غادر","–",IF(_calc!T100=0,"–",IF(_calc!AP100=0,IF(_calc!DD100&gt;0,"غير مجتازة",IF(AND(_calc!FR100&gt;0,TODAY()&gt;_calc!FR100),"متأخرة","مخططة")),IF(_calc!BL100=0,"منتهية",IF(_calc!CH100=0,"قاربت الانتهاء","مكتملة"))))))</f>
        <v/>
      </c>
      <c r="X100" s="60" t="str">
        <f ca="1">IF(OR($A100="",X$6=""),"",IF($AB100="غادر","–",IF(_calc!U100=0,"–",IF(_calc!AQ100=0,IF(_calc!DE100&gt;0,"غير مجتازة",IF(AND(_calc!FS100&gt;0,TODAY()&gt;_calc!FS100),"متأخرة","مخططة")),IF(_calc!BM100=0,"منتهية",IF(_calc!CI100=0,"قاربت الانتهاء","مكتملة"))))))</f>
        <v/>
      </c>
      <c r="Y100" s="60" t="str">
        <f ca="1">IF(OR($A100="",Y$6=""),"",IF($AB100="غادر","–",IF(_calc!V100=0,"–",IF(_calc!AR100=0,IF(_calc!DF100&gt;0,"غير مجتازة",IF(AND(_calc!FT100&gt;0,TODAY()&gt;_calc!FT100),"متأخرة","مخططة")),IF(_calc!BN100=0,"منتهية",IF(_calc!CJ100=0,"قاربت الانتهاء","مكتملة"))))))</f>
        <v/>
      </c>
      <c r="Z100" s="60" t="str">
        <f ca="1">IF(OR($A100="",Z$6=""),"",IF($AB100="غادر","–",IF(_calc!W100=0,"–",IF(_calc!AS100=0,IF(_calc!DG100&gt;0,"غير مجتازة",IF(AND(_calc!FU100&gt;0,TODAY()&gt;_calc!FU100),"متأخرة","مخططة")),IF(_calc!BO100=0,"منتهية",IF(_calc!CK100=0,"قاربت الانتهاء","مكتملة"))))))</f>
        <v/>
      </c>
      <c r="AA100" s="60" t="str">
        <f ca="1">IF(OR($A100="",AA$6=""),"",IF($AB100="غادر","–",IF(_calc!X100=0,"–",IF(_calc!AT100=0,IF(_calc!DH100&gt;0,"غير مجتازة",IF(AND(_calc!FV100&gt;0,TODAY()&gt;_calc!FV100),"متأخرة","مخططة")),IF(_calc!BP100=0,"منتهية",IF(_calc!CL100=0,"قاربت الانتهاء","مكتملة"))))))</f>
        <v/>
      </c>
      <c r="AB100" t="str">
        <f>IF(الموظفون!$A98="","",الموظفون!$G98&amp;"")</f>
        <v/>
      </c>
    </row>
    <row r="101" spans="1:28" ht="18" customHeight="1" x14ac:dyDescent="0.3">
      <c r="A101" s="31" t="str">
        <f>IF(الموظفون!$A99="","",الموظفون!$A99&amp;"")</f>
        <v/>
      </c>
      <c r="B101" s="32" t="str">
        <f>IF(الموظفون!$A99="","",الموظفون!$B99&amp;"")</f>
        <v/>
      </c>
      <c r="C101" s="31" t="str">
        <f>IF(الموظفون!$A99="","",الموظفون!$C99&amp;"")</f>
        <v/>
      </c>
      <c r="D101" s="31" t="str">
        <f>IF(الموظفون!$A99="","",الموظفون!$D99&amp;"")</f>
        <v/>
      </c>
      <c r="E101" s="35" t="str">
        <f t="shared" si="7"/>
        <v/>
      </c>
      <c r="F101" s="35" t="str">
        <f t="shared" si="8"/>
        <v/>
      </c>
      <c r="G101" s="59" t="str">
        <f t="shared" si="9"/>
        <v/>
      </c>
      <c r="H101" s="60" t="str">
        <f ca="1">IF(OR($A101="",H$6=""),"",IF($AB101="غادر","–",IF(_calc!E101=0,"–",IF(_calc!AA101=0,IF(_calc!CO101&gt;0,"غير مجتازة",IF(AND(_calc!FC101&gt;0,TODAY()&gt;_calc!FC101),"متأخرة","مخططة")),IF(_calc!AW101=0,"منتهية",IF(_calc!BS101=0,"قاربت الانتهاء","مكتملة"))))))</f>
        <v/>
      </c>
      <c r="I101" s="60" t="str">
        <f ca="1">IF(OR($A101="",I$6=""),"",IF($AB101="غادر","–",IF(_calc!F101=0,"–",IF(_calc!AB101=0,IF(_calc!CP101&gt;0,"غير مجتازة",IF(AND(_calc!FD101&gt;0,TODAY()&gt;_calc!FD101),"متأخرة","مخططة")),IF(_calc!AX101=0,"منتهية",IF(_calc!BT101=0,"قاربت الانتهاء","مكتملة"))))))</f>
        <v/>
      </c>
      <c r="J101" s="60" t="str">
        <f ca="1">IF(OR($A101="",J$6=""),"",IF($AB101="غادر","–",IF(_calc!G101=0,"–",IF(_calc!AC101=0,IF(_calc!CQ101&gt;0,"غير مجتازة",IF(AND(_calc!FE101&gt;0,TODAY()&gt;_calc!FE101),"متأخرة","مخططة")),IF(_calc!AY101=0,"منتهية",IF(_calc!BU101=0,"قاربت الانتهاء","مكتملة"))))))</f>
        <v/>
      </c>
      <c r="K101" s="60" t="str">
        <f ca="1">IF(OR($A101="",K$6=""),"",IF($AB101="غادر","–",IF(_calc!H101=0,"–",IF(_calc!AD101=0,IF(_calc!CR101&gt;0,"غير مجتازة",IF(AND(_calc!FF101&gt;0,TODAY()&gt;_calc!FF101),"متأخرة","مخططة")),IF(_calc!AZ101=0,"منتهية",IF(_calc!BV101=0,"قاربت الانتهاء","مكتملة"))))))</f>
        <v/>
      </c>
      <c r="L101" s="60" t="str">
        <f ca="1">IF(OR($A101="",L$6=""),"",IF($AB101="غادر","–",IF(_calc!I101=0,"–",IF(_calc!AE101=0,IF(_calc!CS101&gt;0,"غير مجتازة",IF(AND(_calc!FG101&gt;0,TODAY()&gt;_calc!FG101),"متأخرة","مخططة")),IF(_calc!BA101=0,"منتهية",IF(_calc!BW101=0,"قاربت الانتهاء","مكتملة"))))))</f>
        <v/>
      </c>
      <c r="M101" s="60" t="str">
        <f ca="1">IF(OR($A101="",M$6=""),"",IF($AB101="غادر","–",IF(_calc!J101=0,"–",IF(_calc!AF101=0,IF(_calc!CT101&gt;0,"غير مجتازة",IF(AND(_calc!FH101&gt;0,TODAY()&gt;_calc!FH101),"متأخرة","مخططة")),IF(_calc!BB101=0,"منتهية",IF(_calc!BX101=0,"قاربت الانتهاء","مكتملة"))))))</f>
        <v/>
      </c>
      <c r="N101" s="60" t="str">
        <f ca="1">IF(OR($A101="",N$6=""),"",IF($AB101="غادر","–",IF(_calc!K101=0,"–",IF(_calc!AG101=0,IF(_calc!CU101&gt;0,"غير مجتازة",IF(AND(_calc!FI101&gt;0,TODAY()&gt;_calc!FI101),"متأخرة","مخططة")),IF(_calc!BC101=0,"منتهية",IF(_calc!BY101=0,"قاربت الانتهاء","مكتملة"))))))</f>
        <v/>
      </c>
      <c r="O101" s="60" t="str">
        <f ca="1">IF(OR($A101="",O$6=""),"",IF($AB101="غادر","–",IF(_calc!L101=0,"–",IF(_calc!AH101=0,IF(_calc!CV101&gt;0,"غير مجتازة",IF(AND(_calc!FJ101&gt;0,TODAY()&gt;_calc!FJ101),"متأخرة","مخططة")),IF(_calc!BD101=0,"منتهية",IF(_calc!BZ101=0,"قاربت الانتهاء","مكتملة"))))))</f>
        <v/>
      </c>
      <c r="P101" s="60" t="str">
        <f ca="1">IF(OR($A101="",P$6=""),"",IF($AB101="غادر","–",IF(_calc!M101=0,"–",IF(_calc!AI101=0,IF(_calc!CW101&gt;0,"غير مجتازة",IF(AND(_calc!FK101&gt;0,TODAY()&gt;_calc!FK101),"متأخرة","مخططة")),IF(_calc!BE101=0,"منتهية",IF(_calc!CA101=0,"قاربت الانتهاء","مكتملة"))))))</f>
        <v/>
      </c>
      <c r="Q101" s="60" t="str">
        <f ca="1">IF(OR($A101="",Q$6=""),"",IF($AB101="غادر","–",IF(_calc!N101=0,"–",IF(_calc!AJ101=0,IF(_calc!CX101&gt;0,"غير مجتازة",IF(AND(_calc!FL101&gt;0,TODAY()&gt;_calc!FL101),"متأخرة","مخططة")),IF(_calc!BF101=0,"منتهية",IF(_calc!CB101=0,"قاربت الانتهاء","مكتملة"))))))</f>
        <v/>
      </c>
      <c r="R101" s="60" t="str">
        <f ca="1">IF(OR($A101="",R$6=""),"",IF($AB101="غادر","–",IF(_calc!O101=0,"–",IF(_calc!AK101=0,IF(_calc!CY101&gt;0,"غير مجتازة",IF(AND(_calc!FM101&gt;0,TODAY()&gt;_calc!FM101),"متأخرة","مخططة")),IF(_calc!BG101=0,"منتهية",IF(_calc!CC101=0,"قاربت الانتهاء","مكتملة"))))))</f>
        <v/>
      </c>
      <c r="S101" s="60" t="str">
        <f ca="1">IF(OR($A101="",S$6=""),"",IF($AB101="غادر","–",IF(_calc!P101=0,"–",IF(_calc!AL101=0,IF(_calc!CZ101&gt;0,"غير مجتازة",IF(AND(_calc!FN101&gt;0,TODAY()&gt;_calc!FN101),"متأخرة","مخططة")),IF(_calc!BH101=0,"منتهية",IF(_calc!CD101=0,"قاربت الانتهاء","مكتملة"))))))</f>
        <v/>
      </c>
      <c r="T101" s="60" t="str">
        <f ca="1">IF(OR($A101="",T$6=""),"",IF($AB101="غادر","–",IF(_calc!Q101=0,"–",IF(_calc!AM101=0,IF(_calc!DA101&gt;0,"غير مجتازة",IF(AND(_calc!FO101&gt;0,TODAY()&gt;_calc!FO101),"متأخرة","مخططة")),IF(_calc!BI101=0,"منتهية",IF(_calc!CE101=0,"قاربت الانتهاء","مكتملة"))))))</f>
        <v/>
      </c>
      <c r="U101" s="60" t="str">
        <f ca="1">IF(OR($A101="",U$6=""),"",IF($AB101="غادر","–",IF(_calc!R101=0,"–",IF(_calc!AN101=0,IF(_calc!DB101&gt;0,"غير مجتازة",IF(AND(_calc!FP101&gt;0,TODAY()&gt;_calc!FP101),"متأخرة","مخططة")),IF(_calc!BJ101=0,"منتهية",IF(_calc!CF101=0,"قاربت الانتهاء","مكتملة"))))))</f>
        <v/>
      </c>
      <c r="V101" s="60" t="str">
        <f ca="1">IF(OR($A101="",V$6=""),"",IF($AB101="غادر","–",IF(_calc!S101=0,"–",IF(_calc!AO101=0,IF(_calc!DC101&gt;0,"غير مجتازة",IF(AND(_calc!FQ101&gt;0,TODAY()&gt;_calc!FQ101),"متأخرة","مخططة")),IF(_calc!BK101=0,"منتهية",IF(_calc!CG101=0,"قاربت الانتهاء","مكتملة"))))))</f>
        <v/>
      </c>
      <c r="W101" s="60" t="str">
        <f ca="1">IF(OR($A101="",W$6=""),"",IF($AB101="غادر","–",IF(_calc!T101=0,"–",IF(_calc!AP101=0,IF(_calc!DD101&gt;0,"غير مجتازة",IF(AND(_calc!FR101&gt;0,TODAY()&gt;_calc!FR101),"متأخرة","مخططة")),IF(_calc!BL101=0,"منتهية",IF(_calc!CH101=0,"قاربت الانتهاء","مكتملة"))))))</f>
        <v/>
      </c>
      <c r="X101" s="60" t="str">
        <f ca="1">IF(OR($A101="",X$6=""),"",IF($AB101="غادر","–",IF(_calc!U101=0,"–",IF(_calc!AQ101=0,IF(_calc!DE101&gt;0,"غير مجتازة",IF(AND(_calc!FS101&gt;0,TODAY()&gt;_calc!FS101),"متأخرة","مخططة")),IF(_calc!BM101=0,"منتهية",IF(_calc!CI101=0,"قاربت الانتهاء","مكتملة"))))))</f>
        <v/>
      </c>
      <c r="Y101" s="60" t="str">
        <f ca="1">IF(OR($A101="",Y$6=""),"",IF($AB101="غادر","–",IF(_calc!V101=0,"–",IF(_calc!AR101=0,IF(_calc!DF101&gt;0,"غير مجتازة",IF(AND(_calc!FT101&gt;0,TODAY()&gt;_calc!FT101),"متأخرة","مخططة")),IF(_calc!BN101=0,"منتهية",IF(_calc!CJ101=0,"قاربت الانتهاء","مكتملة"))))))</f>
        <v/>
      </c>
      <c r="Z101" s="60" t="str">
        <f ca="1">IF(OR($A101="",Z$6=""),"",IF($AB101="غادر","–",IF(_calc!W101=0,"–",IF(_calc!AS101=0,IF(_calc!DG101&gt;0,"غير مجتازة",IF(AND(_calc!FU101&gt;0,TODAY()&gt;_calc!FU101),"متأخرة","مخططة")),IF(_calc!BO101=0,"منتهية",IF(_calc!CK101=0,"قاربت الانتهاء","مكتملة"))))))</f>
        <v/>
      </c>
      <c r="AA101" s="60" t="str">
        <f ca="1">IF(OR($A101="",AA$6=""),"",IF($AB101="غادر","–",IF(_calc!X101=0,"–",IF(_calc!AT101=0,IF(_calc!DH101&gt;0,"غير مجتازة",IF(AND(_calc!FV101&gt;0,TODAY()&gt;_calc!FV101),"متأخرة","مخططة")),IF(_calc!BP101=0,"منتهية",IF(_calc!CL101=0,"قاربت الانتهاء","مكتملة"))))))</f>
        <v/>
      </c>
      <c r="AB101" t="str">
        <f>IF(الموظفون!$A99="","",الموظفون!$G99&amp;"")</f>
        <v/>
      </c>
    </row>
    <row r="102" spans="1:28" ht="18" customHeight="1" x14ac:dyDescent="0.3">
      <c r="A102" s="31" t="str">
        <f>IF(الموظفون!$A100="","",الموظفون!$A100&amp;"")</f>
        <v/>
      </c>
      <c r="B102" s="32" t="str">
        <f>IF(الموظفون!$A100="","",الموظفون!$B100&amp;"")</f>
        <v/>
      </c>
      <c r="C102" s="31" t="str">
        <f>IF(الموظفون!$A100="","",الموظفون!$C100&amp;"")</f>
        <v/>
      </c>
      <c r="D102" s="31" t="str">
        <f>IF(الموظفون!$A100="","",الموظفون!$D100&amp;"")</f>
        <v/>
      </c>
      <c r="E102" s="35" t="str">
        <f t="shared" si="7"/>
        <v/>
      </c>
      <c r="F102" s="35" t="str">
        <f t="shared" si="8"/>
        <v/>
      </c>
      <c r="G102" s="59" t="str">
        <f t="shared" si="9"/>
        <v/>
      </c>
      <c r="H102" s="60" t="str">
        <f ca="1">IF(OR($A102="",H$6=""),"",IF($AB102="غادر","–",IF(_calc!E102=0,"–",IF(_calc!AA102=0,IF(_calc!CO102&gt;0,"غير مجتازة",IF(AND(_calc!FC102&gt;0,TODAY()&gt;_calc!FC102),"متأخرة","مخططة")),IF(_calc!AW102=0,"منتهية",IF(_calc!BS102=0,"قاربت الانتهاء","مكتملة"))))))</f>
        <v/>
      </c>
      <c r="I102" s="60" t="str">
        <f ca="1">IF(OR($A102="",I$6=""),"",IF($AB102="غادر","–",IF(_calc!F102=0,"–",IF(_calc!AB102=0,IF(_calc!CP102&gt;0,"غير مجتازة",IF(AND(_calc!FD102&gt;0,TODAY()&gt;_calc!FD102),"متأخرة","مخططة")),IF(_calc!AX102=0,"منتهية",IF(_calc!BT102=0,"قاربت الانتهاء","مكتملة"))))))</f>
        <v/>
      </c>
      <c r="J102" s="60" t="str">
        <f ca="1">IF(OR($A102="",J$6=""),"",IF($AB102="غادر","–",IF(_calc!G102=0,"–",IF(_calc!AC102=0,IF(_calc!CQ102&gt;0,"غير مجتازة",IF(AND(_calc!FE102&gt;0,TODAY()&gt;_calc!FE102),"متأخرة","مخططة")),IF(_calc!AY102=0,"منتهية",IF(_calc!BU102=0,"قاربت الانتهاء","مكتملة"))))))</f>
        <v/>
      </c>
      <c r="K102" s="60" t="str">
        <f ca="1">IF(OR($A102="",K$6=""),"",IF($AB102="غادر","–",IF(_calc!H102=0,"–",IF(_calc!AD102=0,IF(_calc!CR102&gt;0,"غير مجتازة",IF(AND(_calc!FF102&gt;0,TODAY()&gt;_calc!FF102),"متأخرة","مخططة")),IF(_calc!AZ102=0,"منتهية",IF(_calc!BV102=0,"قاربت الانتهاء","مكتملة"))))))</f>
        <v/>
      </c>
      <c r="L102" s="60" t="str">
        <f ca="1">IF(OR($A102="",L$6=""),"",IF($AB102="غادر","–",IF(_calc!I102=0,"–",IF(_calc!AE102=0,IF(_calc!CS102&gt;0,"غير مجتازة",IF(AND(_calc!FG102&gt;0,TODAY()&gt;_calc!FG102),"متأخرة","مخططة")),IF(_calc!BA102=0,"منتهية",IF(_calc!BW102=0,"قاربت الانتهاء","مكتملة"))))))</f>
        <v/>
      </c>
      <c r="M102" s="60" t="str">
        <f ca="1">IF(OR($A102="",M$6=""),"",IF($AB102="غادر","–",IF(_calc!J102=0,"–",IF(_calc!AF102=0,IF(_calc!CT102&gt;0,"غير مجتازة",IF(AND(_calc!FH102&gt;0,TODAY()&gt;_calc!FH102),"متأخرة","مخططة")),IF(_calc!BB102=0,"منتهية",IF(_calc!BX102=0,"قاربت الانتهاء","مكتملة"))))))</f>
        <v/>
      </c>
      <c r="N102" s="60" t="str">
        <f ca="1">IF(OR($A102="",N$6=""),"",IF($AB102="غادر","–",IF(_calc!K102=0,"–",IF(_calc!AG102=0,IF(_calc!CU102&gt;0,"غير مجتازة",IF(AND(_calc!FI102&gt;0,TODAY()&gt;_calc!FI102),"متأخرة","مخططة")),IF(_calc!BC102=0,"منتهية",IF(_calc!BY102=0,"قاربت الانتهاء","مكتملة"))))))</f>
        <v/>
      </c>
      <c r="O102" s="60" t="str">
        <f ca="1">IF(OR($A102="",O$6=""),"",IF($AB102="غادر","–",IF(_calc!L102=0,"–",IF(_calc!AH102=0,IF(_calc!CV102&gt;0,"غير مجتازة",IF(AND(_calc!FJ102&gt;0,TODAY()&gt;_calc!FJ102),"متأخرة","مخططة")),IF(_calc!BD102=0,"منتهية",IF(_calc!BZ102=0,"قاربت الانتهاء","مكتملة"))))))</f>
        <v/>
      </c>
      <c r="P102" s="60" t="str">
        <f ca="1">IF(OR($A102="",P$6=""),"",IF($AB102="غادر","–",IF(_calc!M102=0,"–",IF(_calc!AI102=0,IF(_calc!CW102&gt;0,"غير مجتازة",IF(AND(_calc!FK102&gt;0,TODAY()&gt;_calc!FK102),"متأخرة","مخططة")),IF(_calc!BE102=0,"منتهية",IF(_calc!CA102=0,"قاربت الانتهاء","مكتملة"))))))</f>
        <v/>
      </c>
      <c r="Q102" s="60" t="str">
        <f ca="1">IF(OR($A102="",Q$6=""),"",IF($AB102="غادر","–",IF(_calc!N102=0,"–",IF(_calc!AJ102=0,IF(_calc!CX102&gt;0,"غير مجتازة",IF(AND(_calc!FL102&gt;0,TODAY()&gt;_calc!FL102),"متأخرة","مخططة")),IF(_calc!BF102=0,"منتهية",IF(_calc!CB102=0,"قاربت الانتهاء","مكتملة"))))))</f>
        <v/>
      </c>
      <c r="R102" s="60" t="str">
        <f ca="1">IF(OR($A102="",R$6=""),"",IF($AB102="غادر","–",IF(_calc!O102=0,"–",IF(_calc!AK102=0,IF(_calc!CY102&gt;0,"غير مجتازة",IF(AND(_calc!FM102&gt;0,TODAY()&gt;_calc!FM102),"متأخرة","مخططة")),IF(_calc!BG102=0,"منتهية",IF(_calc!CC102=0,"قاربت الانتهاء","مكتملة"))))))</f>
        <v/>
      </c>
      <c r="S102" s="60" t="str">
        <f ca="1">IF(OR($A102="",S$6=""),"",IF($AB102="غادر","–",IF(_calc!P102=0,"–",IF(_calc!AL102=0,IF(_calc!CZ102&gt;0,"غير مجتازة",IF(AND(_calc!FN102&gt;0,TODAY()&gt;_calc!FN102),"متأخرة","مخططة")),IF(_calc!BH102=0,"منتهية",IF(_calc!CD102=0,"قاربت الانتهاء","مكتملة"))))))</f>
        <v/>
      </c>
      <c r="T102" s="60" t="str">
        <f ca="1">IF(OR($A102="",T$6=""),"",IF($AB102="غادر","–",IF(_calc!Q102=0,"–",IF(_calc!AM102=0,IF(_calc!DA102&gt;0,"غير مجتازة",IF(AND(_calc!FO102&gt;0,TODAY()&gt;_calc!FO102),"متأخرة","مخططة")),IF(_calc!BI102=0,"منتهية",IF(_calc!CE102=0,"قاربت الانتهاء","مكتملة"))))))</f>
        <v/>
      </c>
      <c r="U102" s="60" t="str">
        <f ca="1">IF(OR($A102="",U$6=""),"",IF($AB102="غادر","–",IF(_calc!R102=0,"–",IF(_calc!AN102=0,IF(_calc!DB102&gt;0,"غير مجتازة",IF(AND(_calc!FP102&gt;0,TODAY()&gt;_calc!FP102),"متأخرة","مخططة")),IF(_calc!BJ102=0,"منتهية",IF(_calc!CF102=0,"قاربت الانتهاء","مكتملة"))))))</f>
        <v/>
      </c>
      <c r="V102" s="60" t="str">
        <f ca="1">IF(OR($A102="",V$6=""),"",IF($AB102="غادر","–",IF(_calc!S102=0,"–",IF(_calc!AO102=0,IF(_calc!DC102&gt;0,"غير مجتازة",IF(AND(_calc!FQ102&gt;0,TODAY()&gt;_calc!FQ102),"متأخرة","مخططة")),IF(_calc!BK102=0,"منتهية",IF(_calc!CG102=0,"قاربت الانتهاء","مكتملة"))))))</f>
        <v/>
      </c>
      <c r="W102" s="60" t="str">
        <f ca="1">IF(OR($A102="",W$6=""),"",IF($AB102="غادر","–",IF(_calc!T102=0,"–",IF(_calc!AP102=0,IF(_calc!DD102&gt;0,"غير مجتازة",IF(AND(_calc!FR102&gt;0,TODAY()&gt;_calc!FR102),"متأخرة","مخططة")),IF(_calc!BL102=0,"منتهية",IF(_calc!CH102=0,"قاربت الانتهاء","مكتملة"))))))</f>
        <v/>
      </c>
      <c r="X102" s="60" t="str">
        <f ca="1">IF(OR($A102="",X$6=""),"",IF($AB102="غادر","–",IF(_calc!U102=0,"–",IF(_calc!AQ102=0,IF(_calc!DE102&gt;0,"غير مجتازة",IF(AND(_calc!FS102&gt;0,TODAY()&gt;_calc!FS102),"متأخرة","مخططة")),IF(_calc!BM102=0,"منتهية",IF(_calc!CI102=0,"قاربت الانتهاء","مكتملة"))))))</f>
        <v/>
      </c>
      <c r="Y102" s="60" t="str">
        <f ca="1">IF(OR($A102="",Y$6=""),"",IF($AB102="غادر","–",IF(_calc!V102=0,"–",IF(_calc!AR102=0,IF(_calc!DF102&gt;0,"غير مجتازة",IF(AND(_calc!FT102&gt;0,TODAY()&gt;_calc!FT102),"متأخرة","مخططة")),IF(_calc!BN102=0,"منتهية",IF(_calc!CJ102=0,"قاربت الانتهاء","مكتملة"))))))</f>
        <v/>
      </c>
      <c r="Z102" s="60" t="str">
        <f ca="1">IF(OR($A102="",Z$6=""),"",IF($AB102="غادر","–",IF(_calc!W102=0,"–",IF(_calc!AS102=0,IF(_calc!DG102&gt;0,"غير مجتازة",IF(AND(_calc!FU102&gt;0,TODAY()&gt;_calc!FU102),"متأخرة","مخططة")),IF(_calc!BO102=0,"منتهية",IF(_calc!CK102=0,"قاربت الانتهاء","مكتملة"))))))</f>
        <v/>
      </c>
      <c r="AA102" s="60" t="str">
        <f ca="1">IF(OR($A102="",AA$6=""),"",IF($AB102="غادر","–",IF(_calc!X102=0,"–",IF(_calc!AT102=0,IF(_calc!DH102&gt;0,"غير مجتازة",IF(AND(_calc!FV102&gt;0,TODAY()&gt;_calc!FV102),"متأخرة","مخططة")),IF(_calc!BP102=0,"منتهية",IF(_calc!CL102=0,"قاربت الانتهاء","مكتملة"))))))</f>
        <v/>
      </c>
      <c r="AB102" t="str">
        <f>IF(الموظفون!$A100="","",الموظفون!$G100&amp;"")</f>
        <v/>
      </c>
    </row>
    <row r="103" spans="1:28" ht="18" customHeight="1" x14ac:dyDescent="0.3">
      <c r="A103" s="31" t="str">
        <f>IF(الموظفون!$A101="","",الموظفون!$A101&amp;"")</f>
        <v/>
      </c>
      <c r="B103" s="32" t="str">
        <f>IF(الموظفون!$A101="","",الموظفون!$B101&amp;"")</f>
        <v/>
      </c>
      <c r="C103" s="31" t="str">
        <f>IF(الموظفون!$A101="","",الموظفون!$C101&amp;"")</f>
        <v/>
      </c>
      <c r="D103" s="31" t="str">
        <f>IF(الموظفون!$A101="","",الموظفون!$D101&amp;"")</f>
        <v/>
      </c>
      <c r="E103" s="35" t="str">
        <f t="shared" si="7"/>
        <v/>
      </c>
      <c r="F103" s="35" t="str">
        <f t="shared" si="8"/>
        <v/>
      </c>
      <c r="G103" s="59" t="str">
        <f t="shared" si="9"/>
        <v/>
      </c>
      <c r="H103" s="60" t="str">
        <f ca="1">IF(OR($A103="",H$6=""),"",IF($AB103="غادر","–",IF(_calc!E103=0,"–",IF(_calc!AA103=0,IF(_calc!CO103&gt;0,"غير مجتازة",IF(AND(_calc!FC103&gt;0,TODAY()&gt;_calc!FC103),"متأخرة","مخططة")),IF(_calc!AW103=0,"منتهية",IF(_calc!BS103=0,"قاربت الانتهاء","مكتملة"))))))</f>
        <v/>
      </c>
      <c r="I103" s="60" t="str">
        <f ca="1">IF(OR($A103="",I$6=""),"",IF($AB103="غادر","–",IF(_calc!F103=0,"–",IF(_calc!AB103=0,IF(_calc!CP103&gt;0,"غير مجتازة",IF(AND(_calc!FD103&gt;0,TODAY()&gt;_calc!FD103),"متأخرة","مخططة")),IF(_calc!AX103=0,"منتهية",IF(_calc!BT103=0,"قاربت الانتهاء","مكتملة"))))))</f>
        <v/>
      </c>
      <c r="J103" s="60" t="str">
        <f ca="1">IF(OR($A103="",J$6=""),"",IF($AB103="غادر","–",IF(_calc!G103=0,"–",IF(_calc!AC103=0,IF(_calc!CQ103&gt;0,"غير مجتازة",IF(AND(_calc!FE103&gt;0,TODAY()&gt;_calc!FE103),"متأخرة","مخططة")),IF(_calc!AY103=0,"منتهية",IF(_calc!BU103=0,"قاربت الانتهاء","مكتملة"))))))</f>
        <v/>
      </c>
      <c r="K103" s="60" t="str">
        <f ca="1">IF(OR($A103="",K$6=""),"",IF($AB103="غادر","–",IF(_calc!H103=0,"–",IF(_calc!AD103=0,IF(_calc!CR103&gt;0,"غير مجتازة",IF(AND(_calc!FF103&gt;0,TODAY()&gt;_calc!FF103),"متأخرة","مخططة")),IF(_calc!AZ103=0,"منتهية",IF(_calc!BV103=0,"قاربت الانتهاء","مكتملة"))))))</f>
        <v/>
      </c>
      <c r="L103" s="60" t="str">
        <f ca="1">IF(OR($A103="",L$6=""),"",IF($AB103="غادر","–",IF(_calc!I103=0,"–",IF(_calc!AE103=0,IF(_calc!CS103&gt;0,"غير مجتازة",IF(AND(_calc!FG103&gt;0,TODAY()&gt;_calc!FG103),"متأخرة","مخططة")),IF(_calc!BA103=0,"منتهية",IF(_calc!BW103=0,"قاربت الانتهاء","مكتملة"))))))</f>
        <v/>
      </c>
      <c r="M103" s="60" t="str">
        <f ca="1">IF(OR($A103="",M$6=""),"",IF($AB103="غادر","–",IF(_calc!J103=0,"–",IF(_calc!AF103=0,IF(_calc!CT103&gt;0,"غير مجتازة",IF(AND(_calc!FH103&gt;0,TODAY()&gt;_calc!FH103),"متأخرة","مخططة")),IF(_calc!BB103=0,"منتهية",IF(_calc!BX103=0,"قاربت الانتهاء","مكتملة"))))))</f>
        <v/>
      </c>
      <c r="N103" s="60" t="str">
        <f ca="1">IF(OR($A103="",N$6=""),"",IF($AB103="غادر","–",IF(_calc!K103=0,"–",IF(_calc!AG103=0,IF(_calc!CU103&gt;0,"غير مجتازة",IF(AND(_calc!FI103&gt;0,TODAY()&gt;_calc!FI103),"متأخرة","مخططة")),IF(_calc!BC103=0,"منتهية",IF(_calc!BY103=0,"قاربت الانتهاء","مكتملة"))))))</f>
        <v/>
      </c>
      <c r="O103" s="60" t="str">
        <f ca="1">IF(OR($A103="",O$6=""),"",IF($AB103="غادر","–",IF(_calc!L103=0,"–",IF(_calc!AH103=0,IF(_calc!CV103&gt;0,"غير مجتازة",IF(AND(_calc!FJ103&gt;0,TODAY()&gt;_calc!FJ103),"متأخرة","مخططة")),IF(_calc!BD103=0,"منتهية",IF(_calc!BZ103=0,"قاربت الانتهاء","مكتملة"))))))</f>
        <v/>
      </c>
      <c r="P103" s="60" t="str">
        <f ca="1">IF(OR($A103="",P$6=""),"",IF($AB103="غادر","–",IF(_calc!M103=0,"–",IF(_calc!AI103=0,IF(_calc!CW103&gt;0,"غير مجتازة",IF(AND(_calc!FK103&gt;0,TODAY()&gt;_calc!FK103),"متأخرة","مخططة")),IF(_calc!BE103=0,"منتهية",IF(_calc!CA103=0,"قاربت الانتهاء","مكتملة"))))))</f>
        <v/>
      </c>
      <c r="Q103" s="60" t="str">
        <f ca="1">IF(OR($A103="",Q$6=""),"",IF($AB103="غادر","–",IF(_calc!N103=0,"–",IF(_calc!AJ103=0,IF(_calc!CX103&gt;0,"غير مجتازة",IF(AND(_calc!FL103&gt;0,TODAY()&gt;_calc!FL103),"متأخرة","مخططة")),IF(_calc!BF103=0,"منتهية",IF(_calc!CB103=0,"قاربت الانتهاء","مكتملة"))))))</f>
        <v/>
      </c>
      <c r="R103" s="60" t="str">
        <f ca="1">IF(OR($A103="",R$6=""),"",IF($AB103="غادر","–",IF(_calc!O103=0,"–",IF(_calc!AK103=0,IF(_calc!CY103&gt;0,"غير مجتازة",IF(AND(_calc!FM103&gt;0,TODAY()&gt;_calc!FM103),"متأخرة","مخططة")),IF(_calc!BG103=0,"منتهية",IF(_calc!CC103=0,"قاربت الانتهاء","مكتملة"))))))</f>
        <v/>
      </c>
      <c r="S103" s="60" t="str">
        <f ca="1">IF(OR($A103="",S$6=""),"",IF($AB103="غادر","–",IF(_calc!P103=0,"–",IF(_calc!AL103=0,IF(_calc!CZ103&gt;0,"غير مجتازة",IF(AND(_calc!FN103&gt;0,TODAY()&gt;_calc!FN103),"متأخرة","مخططة")),IF(_calc!BH103=0,"منتهية",IF(_calc!CD103=0,"قاربت الانتهاء","مكتملة"))))))</f>
        <v/>
      </c>
      <c r="T103" s="60" t="str">
        <f ca="1">IF(OR($A103="",T$6=""),"",IF($AB103="غادر","–",IF(_calc!Q103=0,"–",IF(_calc!AM103=0,IF(_calc!DA103&gt;0,"غير مجتازة",IF(AND(_calc!FO103&gt;0,TODAY()&gt;_calc!FO103),"متأخرة","مخططة")),IF(_calc!BI103=0,"منتهية",IF(_calc!CE103=0,"قاربت الانتهاء","مكتملة"))))))</f>
        <v/>
      </c>
      <c r="U103" s="60" t="str">
        <f ca="1">IF(OR($A103="",U$6=""),"",IF($AB103="غادر","–",IF(_calc!R103=0,"–",IF(_calc!AN103=0,IF(_calc!DB103&gt;0,"غير مجتازة",IF(AND(_calc!FP103&gt;0,TODAY()&gt;_calc!FP103),"متأخرة","مخططة")),IF(_calc!BJ103=0,"منتهية",IF(_calc!CF103=0,"قاربت الانتهاء","مكتملة"))))))</f>
        <v/>
      </c>
      <c r="V103" s="60" t="str">
        <f ca="1">IF(OR($A103="",V$6=""),"",IF($AB103="غادر","–",IF(_calc!S103=0,"–",IF(_calc!AO103=0,IF(_calc!DC103&gt;0,"غير مجتازة",IF(AND(_calc!FQ103&gt;0,TODAY()&gt;_calc!FQ103),"متأخرة","مخططة")),IF(_calc!BK103=0,"منتهية",IF(_calc!CG103=0,"قاربت الانتهاء","مكتملة"))))))</f>
        <v/>
      </c>
      <c r="W103" s="60" t="str">
        <f ca="1">IF(OR($A103="",W$6=""),"",IF($AB103="غادر","–",IF(_calc!T103=0,"–",IF(_calc!AP103=0,IF(_calc!DD103&gt;0,"غير مجتازة",IF(AND(_calc!FR103&gt;0,TODAY()&gt;_calc!FR103),"متأخرة","مخططة")),IF(_calc!BL103=0,"منتهية",IF(_calc!CH103=0,"قاربت الانتهاء","مكتملة"))))))</f>
        <v/>
      </c>
      <c r="X103" s="60" t="str">
        <f ca="1">IF(OR($A103="",X$6=""),"",IF($AB103="غادر","–",IF(_calc!U103=0,"–",IF(_calc!AQ103=0,IF(_calc!DE103&gt;0,"غير مجتازة",IF(AND(_calc!FS103&gt;0,TODAY()&gt;_calc!FS103),"متأخرة","مخططة")),IF(_calc!BM103=0,"منتهية",IF(_calc!CI103=0,"قاربت الانتهاء","مكتملة"))))))</f>
        <v/>
      </c>
      <c r="Y103" s="60" t="str">
        <f ca="1">IF(OR($A103="",Y$6=""),"",IF($AB103="غادر","–",IF(_calc!V103=0,"–",IF(_calc!AR103=0,IF(_calc!DF103&gt;0,"غير مجتازة",IF(AND(_calc!FT103&gt;0,TODAY()&gt;_calc!FT103),"متأخرة","مخططة")),IF(_calc!BN103=0,"منتهية",IF(_calc!CJ103=0,"قاربت الانتهاء","مكتملة"))))))</f>
        <v/>
      </c>
      <c r="Z103" s="60" t="str">
        <f ca="1">IF(OR($A103="",Z$6=""),"",IF($AB103="غادر","–",IF(_calc!W103=0,"–",IF(_calc!AS103=0,IF(_calc!DG103&gt;0,"غير مجتازة",IF(AND(_calc!FU103&gt;0,TODAY()&gt;_calc!FU103),"متأخرة","مخططة")),IF(_calc!BO103=0,"منتهية",IF(_calc!CK103=0,"قاربت الانتهاء","مكتملة"))))))</f>
        <v/>
      </c>
      <c r="AA103" s="60" t="str">
        <f ca="1">IF(OR($A103="",AA$6=""),"",IF($AB103="غادر","–",IF(_calc!X103=0,"–",IF(_calc!AT103=0,IF(_calc!DH103&gt;0,"غير مجتازة",IF(AND(_calc!FV103&gt;0,TODAY()&gt;_calc!FV103),"متأخرة","مخططة")),IF(_calc!BP103=0,"منتهية",IF(_calc!CL103=0,"قاربت الانتهاء","مكتملة"))))))</f>
        <v/>
      </c>
      <c r="AB103" t="str">
        <f>IF(الموظفون!$A101="","",الموظفون!$G101&amp;"")</f>
        <v/>
      </c>
    </row>
    <row r="104" spans="1:28" ht="18" customHeight="1" x14ac:dyDescent="0.3">
      <c r="A104" s="31" t="str">
        <f>IF(الموظفون!$A102="","",الموظفون!$A102&amp;"")</f>
        <v/>
      </c>
      <c r="B104" s="32" t="str">
        <f>IF(الموظفون!$A102="","",الموظفون!$B102&amp;"")</f>
        <v/>
      </c>
      <c r="C104" s="31" t="str">
        <f>IF(الموظفون!$A102="","",الموظفون!$C102&amp;"")</f>
        <v/>
      </c>
      <c r="D104" s="31" t="str">
        <f>IF(الموظفون!$A102="","",الموظفون!$D102&amp;"")</f>
        <v/>
      </c>
      <c r="E104" s="35" t="str">
        <f t="shared" si="7"/>
        <v/>
      </c>
      <c r="F104" s="35" t="str">
        <f t="shared" si="8"/>
        <v/>
      </c>
      <c r="G104" s="59" t="str">
        <f t="shared" ref="G104:G135" si="10">IF(OR($A104="",N(E104)=0),"",F104/E104)</f>
        <v/>
      </c>
      <c r="H104" s="60" t="str">
        <f ca="1">IF(OR($A104="",H$6=""),"",IF($AB104="غادر","–",IF(_calc!E104=0,"–",IF(_calc!AA104=0,IF(_calc!CO104&gt;0,"غير مجتازة",IF(AND(_calc!FC104&gt;0,TODAY()&gt;_calc!FC104),"متأخرة","مخططة")),IF(_calc!AW104=0,"منتهية",IF(_calc!BS104=0,"قاربت الانتهاء","مكتملة"))))))</f>
        <v/>
      </c>
      <c r="I104" s="60" t="str">
        <f ca="1">IF(OR($A104="",I$6=""),"",IF($AB104="غادر","–",IF(_calc!F104=0,"–",IF(_calc!AB104=0,IF(_calc!CP104&gt;0,"غير مجتازة",IF(AND(_calc!FD104&gt;0,TODAY()&gt;_calc!FD104),"متأخرة","مخططة")),IF(_calc!AX104=0,"منتهية",IF(_calc!BT104=0,"قاربت الانتهاء","مكتملة"))))))</f>
        <v/>
      </c>
      <c r="J104" s="60" t="str">
        <f ca="1">IF(OR($A104="",J$6=""),"",IF($AB104="غادر","–",IF(_calc!G104=0,"–",IF(_calc!AC104=0,IF(_calc!CQ104&gt;0,"غير مجتازة",IF(AND(_calc!FE104&gt;0,TODAY()&gt;_calc!FE104),"متأخرة","مخططة")),IF(_calc!AY104=0,"منتهية",IF(_calc!BU104=0,"قاربت الانتهاء","مكتملة"))))))</f>
        <v/>
      </c>
      <c r="K104" s="60" t="str">
        <f ca="1">IF(OR($A104="",K$6=""),"",IF($AB104="غادر","–",IF(_calc!H104=0,"–",IF(_calc!AD104=0,IF(_calc!CR104&gt;0,"غير مجتازة",IF(AND(_calc!FF104&gt;0,TODAY()&gt;_calc!FF104),"متأخرة","مخططة")),IF(_calc!AZ104=0,"منتهية",IF(_calc!BV104=0,"قاربت الانتهاء","مكتملة"))))))</f>
        <v/>
      </c>
      <c r="L104" s="60" t="str">
        <f ca="1">IF(OR($A104="",L$6=""),"",IF($AB104="غادر","–",IF(_calc!I104=0,"–",IF(_calc!AE104=0,IF(_calc!CS104&gt;0,"غير مجتازة",IF(AND(_calc!FG104&gt;0,TODAY()&gt;_calc!FG104),"متأخرة","مخططة")),IF(_calc!BA104=0,"منتهية",IF(_calc!BW104=0,"قاربت الانتهاء","مكتملة"))))))</f>
        <v/>
      </c>
      <c r="M104" s="60" t="str">
        <f ca="1">IF(OR($A104="",M$6=""),"",IF($AB104="غادر","–",IF(_calc!J104=0,"–",IF(_calc!AF104=0,IF(_calc!CT104&gt;0,"غير مجتازة",IF(AND(_calc!FH104&gt;0,TODAY()&gt;_calc!FH104),"متأخرة","مخططة")),IF(_calc!BB104=0,"منتهية",IF(_calc!BX104=0,"قاربت الانتهاء","مكتملة"))))))</f>
        <v/>
      </c>
      <c r="N104" s="60" t="str">
        <f ca="1">IF(OR($A104="",N$6=""),"",IF($AB104="غادر","–",IF(_calc!K104=0,"–",IF(_calc!AG104=0,IF(_calc!CU104&gt;0,"غير مجتازة",IF(AND(_calc!FI104&gt;0,TODAY()&gt;_calc!FI104),"متأخرة","مخططة")),IF(_calc!BC104=0,"منتهية",IF(_calc!BY104=0,"قاربت الانتهاء","مكتملة"))))))</f>
        <v/>
      </c>
      <c r="O104" s="60" t="str">
        <f ca="1">IF(OR($A104="",O$6=""),"",IF($AB104="غادر","–",IF(_calc!L104=0,"–",IF(_calc!AH104=0,IF(_calc!CV104&gt;0,"غير مجتازة",IF(AND(_calc!FJ104&gt;0,TODAY()&gt;_calc!FJ104),"متأخرة","مخططة")),IF(_calc!BD104=0,"منتهية",IF(_calc!BZ104=0,"قاربت الانتهاء","مكتملة"))))))</f>
        <v/>
      </c>
      <c r="P104" s="60" t="str">
        <f ca="1">IF(OR($A104="",P$6=""),"",IF($AB104="غادر","–",IF(_calc!M104=0,"–",IF(_calc!AI104=0,IF(_calc!CW104&gt;0,"غير مجتازة",IF(AND(_calc!FK104&gt;0,TODAY()&gt;_calc!FK104),"متأخرة","مخططة")),IF(_calc!BE104=0,"منتهية",IF(_calc!CA104=0,"قاربت الانتهاء","مكتملة"))))))</f>
        <v/>
      </c>
      <c r="Q104" s="60" t="str">
        <f ca="1">IF(OR($A104="",Q$6=""),"",IF($AB104="غادر","–",IF(_calc!N104=0,"–",IF(_calc!AJ104=0,IF(_calc!CX104&gt;0,"غير مجتازة",IF(AND(_calc!FL104&gt;0,TODAY()&gt;_calc!FL104),"متأخرة","مخططة")),IF(_calc!BF104=0,"منتهية",IF(_calc!CB104=0,"قاربت الانتهاء","مكتملة"))))))</f>
        <v/>
      </c>
      <c r="R104" s="60" t="str">
        <f ca="1">IF(OR($A104="",R$6=""),"",IF($AB104="غادر","–",IF(_calc!O104=0,"–",IF(_calc!AK104=0,IF(_calc!CY104&gt;0,"غير مجتازة",IF(AND(_calc!FM104&gt;0,TODAY()&gt;_calc!FM104),"متأخرة","مخططة")),IF(_calc!BG104=0,"منتهية",IF(_calc!CC104=0,"قاربت الانتهاء","مكتملة"))))))</f>
        <v/>
      </c>
      <c r="S104" s="60" t="str">
        <f ca="1">IF(OR($A104="",S$6=""),"",IF($AB104="غادر","–",IF(_calc!P104=0,"–",IF(_calc!AL104=0,IF(_calc!CZ104&gt;0,"غير مجتازة",IF(AND(_calc!FN104&gt;0,TODAY()&gt;_calc!FN104),"متأخرة","مخططة")),IF(_calc!BH104=0,"منتهية",IF(_calc!CD104=0,"قاربت الانتهاء","مكتملة"))))))</f>
        <v/>
      </c>
      <c r="T104" s="60" t="str">
        <f ca="1">IF(OR($A104="",T$6=""),"",IF($AB104="غادر","–",IF(_calc!Q104=0,"–",IF(_calc!AM104=0,IF(_calc!DA104&gt;0,"غير مجتازة",IF(AND(_calc!FO104&gt;0,TODAY()&gt;_calc!FO104),"متأخرة","مخططة")),IF(_calc!BI104=0,"منتهية",IF(_calc!CE104=0,"قاربت الانتهاء","مكتملة"))))))</f>
        <v/>
      </c>
      <c r="U104" s="60" t="str">
        <f ca="1">IF(OR($A104="",U$6=""),"",IF($AB104="غادر","–",IF(_calc!R104=0,"–",IF(_calc!AN104=0,IF(_calc!DB104&gt;0,"غير مجتازة",IF(AND(_calc!FP104&gt;0,TODAY()&gt;_calc!FP104),"متأخرة","مخططة")),IF(_calc!BJ104=0,"منتهية",IF(_calc!CF104=0,"قاربت الانتهاء","مكتملة"))))))</f>
        <v/>
      </c>
      <c r="V104" s="60" t="str">
        <f ca="1">IF(OR($A104="",V$6=""),"",IF($AB104="غادر","–",IF(_calc!S104=0,"–",IF(_calc!AO104=0,IF(_calc!DC104&gt;0,"غير مجتازة",IF(AND(_calc!FQ104&gt;0,TODAY()&gt;_calc!FQ104),"متأخرة","مخططة")),IF(_calc!BK104=0,"منتهية",IF(_calc!CG104=0,"قاربت الانتهاء","مكتملة"))))))</f>
        <v/>
      </c>
      <c r="W104" s="60" t="str">
        <f ca="1">IF(OR($A104="",W$6=""),"",IF($AB104="غادر","–",IF(_calc!T104=0,"–",IF(_calc!AP104=0,IF(_calc!DD104&gt;0,"غير مجتازة",IF(AND(_calc!FR104&gt;0,TODAY()&gt;_calc!FR104),"متأخرة","مخططة")),IF(_calc!BL104=0,"منتهية",IF(_calc!CH104=0,"قاربت الانتهاء","مكتملة"))))))</f>
        <v/>
      </c>
      <c r="X104" s="60" t="str">
        <f ca="1">IF(OR($A104="",X$6=""),"",IF($AB104="غادر","–",IF(_calc!U104=0,"–",IF(_calc!AQ104=0,IF(_calc!DE104&gt;0,"غير مجتازة",IF(AND(_calc!FS104&gt;0,TODAY()&gt;_calc!FS104),"متأخرة","مخططة")),IF(_calc!BM104=0,"منتهية",IF(_calc!CI104=0,"قاربت الانتهاء","مكتملة"))))))</f>
        <v/>
      </c>
      <c r="Y104" s="60" t="str">
        <f ca="1">IF(OR($A104="",Y$6=""),"",IF($AB104="غادر","–",IF(_calc!V104=0,"–",IF(_calc!AR104=0,IF(_calc!DF104&gt;0,"غير مجتازة",IF(AND(_calc!FT104&gt;0,TODAY()&gt;_calc!FT104),"متأخرة","مخططة")),IF(_calc!BN104=0,"منتهية",IF(_calc!CJ104=0,"قاربت الانتهاء","مكتملة"))))))</f>
        <v/>
      </c>
      <c r="Z104" s="60" t="str">
        <f ca="1">IF(OR($A104="",Z$6=""),"",IF($AB104="غادر","–",IF(_calc!W104=0,"–",IF(_calc!AS104=0,IF(_calc!DG104&gt;0,"غير مجتازة",IF(AND(_calc!FU104&gt;0,TODAY()&gt;_calc!FU104),"متأخرة","مخططة")),IF(_calc!BO104=0,"منتهية",IF(_calc!CK104=0,"قاربت الانتهاء","مكتملة"))))))</f>
        <v/>
      </c>
      <c r="AA104" s="60" t="str">
        <f ca="1">IF(OR($A104="",AA$6=""),"",IF($AB104="غادر","–",IF(_calc!X104=0,"–",IF(_calc!AT104=0,IF(_calc!DH104&gt;0,"غير مجتازة",IF(AND(_calc!FV104&gt;0,TODAY()&gt;_calc!FV104),"متأخرة","مخططة")),IF(_calc!BP104=0,"منتهية",IF(_calc!CL104=0,"قاربت الانتهاء","مكتملة"))))))</f>
        <v/>
      </c>
      <c r="AB104" t="str">
        <f>IF(الموظفون!$A102="","",الموظفون!$G102&amp;"")</f>
        <v/>
      </c>
    </row>
    <row r="105" spans="1:28" ht="18" customHeight="1" x14ac:dyDescent="0.3">
      <c r="A105" s="31" t="str">
        <f>IF(الموظفون!$A103="","",الموظفون!$A103&amp;"")</f>
        <v/>
      </c>
      <c r="B105" s="32" t="str">
        <f>IF(الموظفون!$A103="","",الموظفون!$B103&amp;"")</f>
        <v/>
      </c>
      <c r="C105" s="31" t="str">
        <f>IF(الموظفون!$A103="","",الموظفون!$C103&amp;"")</f>
        <v/>
      </c>
      <c r="D105" s="31" t="str">
        <f>IF(الموظفون!$A103="","",الموظفون!$D103&amp;"")</f>
        <v/>
      </c>
      <c r="E105" s="35" t="str">
        <f t="shared" si="7"/>
        <v/>
      </c>
      <c r="F105" s="35" t="str">
        <f t="shared" si="8"/>
        <v/>
      </c>
      <c r="G105" s="59" t="str">
        <f t="shared" si="10"/>
        <v/>
      </c>
      <c r="H105" s="60" t="str">
        <f ca="1">IF(OR($A105="",H$6=""),"",IF($AB105="غادر","–",IF(_calc!E105=0,"–",IF(_calc!AA105=0,IF(_calc!CO105&gt;0,"غير مجتازة",IF(AND(_calc!FC105&gt;0,TODAY()&gt;_calc!FC105),"متأخرة","مخططة")),IF(_calc!AW105=0,"منتهية",IF(_calc!BS105=0,"قاربت الانتهاء","مكتملة"))))))</f>
        <v/>
      </c>
      <c r="I105" s="60" t="str">
        <f ca="1">IF(OR($A105="",I$6=""),"",IF($AB105="غادر","–",IF(_calc!F105=0,"–",IF(_calc!AB105=0,IF(_calc!CP105&gt;0,"غير مجتازة",IF(AND(_calc!FD105&gt;0,TODAY()&gt;_calc!FD105),"متأخرة","مخططة")),IF(_calc!AX105=0,"منتهية",IF(_calc!BT105=0,"قاربت الانتهاء","مكتملة"))))))</f>
        <v/>
      </c>
      <c r="J105" s="60" t="str">
        <f ca="1">IF(OR($A105="",J$6=""),"",IF($AB105="غادر","–",IF(_calc!G105=0,"–",IF(_calc!AC105=0,IF(_calc!CQ105&gt;0,"غير مجتازة",IF(AND(_calc!FE105&gt;0,TODAY()&gt;_calc!FE105),"متأخرة","مخططة")),IF(_calc!AY105=0,"منتهية",IF(_calc!BU105=0,"قاربت الانتهاء","مكتملة"))))))</f>
        <v/>
      </c>
      <c r="K105" s="60" t="str">
        <f ca="1">IF(OR($A105="",K$6=""),"",IF($AB105="غادر","–",IF(_calc!H105=0,"–",IF(_calc!AD105=0,IF(_calc!CR105&gt;0,"غير مجتازة",IF(AND(_calc!FF105&gt;0,TODAY()&gt;_calc!FF105),"متأخرة","مخططة")),IF(_calc!AZ105=0,"منتهية",IF(_calc!BV105=0,"قاربت الانتهاء","مكتملة"))))))</f>
        <v/>
      </c>
      <c r="L105" s="60" t="str">
        <f ca="1">IF(OR($A105="",L$6=""),"",IF($AB105="غادر","–",IF(_calc!I105=0,"–",IF(_calc!AE105=0,IF(_calc!CS105&gt;0,"غير مجتازة",IF(AND(_calc!FG105&gt;0,TODAY()&gt;_calc!FG105),"متأخرة","مخططة")),IF(_calc!BA105=0,"منتهية",IF(_calc!BW105=0,"قاربت الانتهاء","مكتملة"))))))</f>
        <v/>
      </c>
      <c r="M105" s="60" t="str">
        <f ca="1">IF(OR($A105="",M$6=""),"",IF($AB105="غادر","–",IF(_calc!J105=0,"–",IF(_calc!AF105=0,IF(_calc!CT105&gt;0,"غير مجتازة",IF(AND(_calc!FH105&gt;0,TODAY()&gt;_calc!FH105),"متأخرة","مخططة")),IF(_calc!BB105=0,"منتهية",IF(_calc!BX105=0,"قاربت الانتهاء","مكتملة"))))))</f>
        <v/>
      </c>
      <c r="N105" s="60" t="str">
        <f ca="1">IF(OR($A105="",N$6=""),"",IF($AB105="غادر","–",IF(_calc!K105=0,"–",IF(_calc!AG105=0,IF(_calc!CU105&gt;0,"غير مجتازة",IF(AND(_calc!FI105&gt;0,TODAY()&gt;_calc!FI105),"متأخرة","مخططة")),IF(_calc!BC105=0,"منتهية",IF(_calc!BY105=0,"قاربت الانتهاء","مكتملة"))))))</f>
        <v/>
      </c>
      <c r="O105" s="60" t="str">
        <f ca="1">IF(OR($A105="",O$6=""),"",IF($AB105="غادر","–",IF(_calc!L105=0,"–",IF(_calc!AH105=0,IF(_calc!CV105&gt;0,"غير مجتازة",IF(AND(_calc!FJ105&gt;0,TODAY()&gt;_calc!FJ105),"متأخرة","مخططة")),IF(_calc!BD105=0,"منتهية",IF(_calc!BZ105=0,"قاربت الانتهاء","مكتملة"))))))</f>
        <v/>
      </c>
      <c r="P105" s="60" t="str">
        <f ca="1">IF(OR($A105="",P$6=""),"",IF($AB105="غادر","–",IF(_calc!M105=0,"–",IF(_calc!AI105=0,IF(_calc!CW105&gt;0,"غير مجتازة",IF(AND(_calc!FK105&gt;0,TODAY()&gt;_calc!FK105),"متأخرة","مخططة")),IF(_calc!BE105=0,"منتهية",IF(_calc!CA105=0,"قاربت الانتهاء","مكتملة"))))))</f>
        <v/>
      </c>
      <c r="Q105" s="60" t="str">
        <f ca="1">IF(OR($A105="",Q$6=""),"",IF($AB105="غادر","–",IF(_calc!N105=0,"–",IF(_calc!AJ105=0,IF(_calc!CX105&gt;0,"غير مجتازة",IF(AND(_calc!FL105&gt;0,TODAY()&gt;_calc!FL105),"متأخرة","مخططة")),IF(_calc!BF105=0,"منتهية",IF(_calc!CB105=0,"قاربت الانتهاء","مكتملة"))))))</f>
        <v/>
      </c>
      <c r="R105" s="60" t="str">
        <f ca="1">IF(OR($A105="",R$6=""),"",IF($AB105="غادر","–",IF(_calc!O105=0,"–",IF(_calc!AK105=0,IF(_calc!CY105&gt;0,"غير مجتازة",IF(AND(_calc!FM105&gt;0,TODAY()&gt;_calc!FM105),"متأخرة","مخططة")),IF(_calc!BG105=0,"منتهية",IF(_calc!CC105=0,"قاربت الانتهاء","مكتملة"))))))</f>
        <v/>
      </c>
      <c r="S105" s="60" t="str">
        <f ca="1">IF(OR($A105="",S$6=""),"",IF($AB105="غادر","–",IF(_calc!P105=0,"–",IF(_calc!AL105=0,IF(_calc!CZ105&gt;0,"غير مجتازة",IF(AND(_calc!FN105&gt;0,TODAY()&gt;_calc!FN105),"متأخرة","مخططة")),IF(_calc!BH105=0,"منتهية",IF(_calc!CD105=0,"قاربت الانتهاء","مكتملة"))))))</f>
        <v/>
      </c>
      <c r="T105" s="60" t="str">
        <f ca="1">IF(OR($A105="",T$6=""),"",IF($AB105="غادر","–",IF(_calc!Q105=0,"–",IF(_calc!AM105=0,IF(_calc!DA105&gt;0,"غير مجتازة",IF(AND(_calc!FO105&gt;0,TODAY()&gt;_calc!FO105),"متأخرة","مخططة")),IF(_calc!BI105=0,"منتهية",IF(_calc!CE105=0,"قاربت الانتهاء","مكتملة"))))))</f>
        <v/>
      </c>
      <c r="U105" s="60" t="str">
        <f ca="1">IF(OR($A105="",U$6=""),"",IF($AB105="غادر","–",IF(_calc!R105=0,"–",IF(_calc!AN105=0,IF(_calc!DB105&gt;0,"غير مجتازة",IF(AND(_calc!FP105&gt;0,TODAY()&gt;_calc!FP105),"متأخرة","مخططة")),IF(_calc!BJ105=0,"منتهية",IF(_calc!CF105=0,"قاربت الانتهاء","مكتملة"))))))</f>
        <v/>
      </c>
      <c r="V105" s="60" t="str">
        <f ca="1">IF(OR($A105="",V$6=""),"",IF($AB105="غادر","–",IF(_calc!S105=0,"–",IF(_calc!AO105=0,IF(_calc!DC105&gt;0,"غير مجتازة",IF(AND(_calc!FQ105&gt;0,TODAY()&gt;_calc!FQ105),"متأخرة","مخططة")),IF(_calc!BK105=0,"منتهية",IF(_calc!CG105=0,"قاربت الانتهاء","مكتملة"))))))</f>
        <v/>
      </c>
      <c r="W105" s="60" t="str">
        <f ca="1">IF(OR($A105="",W$6=""),"",IF($AB105="غادر","–",IF(_calc!T105=0,"–",IF(_calc!AP105=0,IF(_calc!DD105&gt;0,"غير مجتازة",IF(AND(_calc!FR105&gt;0,TODAY()&gt;_calc!FR105),"متأخرة","مخططة")),IF(_calc!BL105=0,"منتهية",IF(_calc!CH105=0,"قاربت الانتهاء","مكتملة"))))))</f>
        <v/>
      </c>
      <c r="X105" s="60" t="str">
        <f ca="1">IF(OR($A105="",X$6=""),"",IF($AB105="غادر","–",IF(_calc!U105=0,"–",IF(_calc!AQ105=0,IF(_calc!DE105&gt;0,"غير مجتازة",IF(AND(_calc!FS105&gt;0,TODAY()&gt;_calc!FS105),"متأخرة","مخططة")),IF(_calc!BM105=0,"منتهية",IF(_calc!CI105=0,"قاربت الانتهاء","مكتملة"))))))</f>
        <v/>
      </c>
      <c r="Y105" s="60" t="str">
        <f ca="1">IF(OR($A105="",Y$6=""),"",IF($AB105="غادر","–",IF(_calc!V105=0,"–",IF(_calc!AR105=0,IF(_calc!DF105&gt;0,"غير مجتازة",IF(AND(_calc!FT105&gt;0,TODAY()&gt;_calc!FT105),"متأخرة","مخططة")),IF(_calc!BN105=0,"منتهية",IF(_calc!CJ105=0,"قاربت الانتهاء","مكتملة"))))))</f>
        <v/>
      </c>
      <c r="Z105" s="60" t="str">
        <f ca="1">IF(OR($A105="",Z$6=""),"",IF($AB105="غادر","–",IF(_calc!W105=0,"–",IF(_calc!AS105=0,IF(_calc!DG105&gt;0,"غير مجتازة",IF(AND(_calc!FU105&gt;0,TODAY()&gt;_calc!FU105),"متأخرة","مخططة")),IF(_calc!BO105=0,"منتهية",IF(_calc!CK105=0,"قاربت الانتهاء","مكتملة"))))))</f>
        <v/>
      </c>
      <c r="AA105" s="60" t="str">
        <f ca="1">IF(OR($A105="",AA$6=""),"",IF($AB105="غادر","–",IF(_calc!X105=0,"–",IF(_calc!AT105=0,IF(_calc!DH105&gt;0,"غير مجتازة",IF(AND(_calc!FV105&gt;0,TODAY()&gt;_calc!FV105),"متأخرة","مخططة")),IF(_calc!BP105=0,"منتهية",IF(_calc!CL105=0,"قاربت الانتهاء","مكتملة"))))))</f>
        <v/>
      </c>
      <c r="AB105" t="str">
        <f>IF(الموظفون!$A103="","",الموظفون!$G103&amp;"")</f>
        <v/>
      </c>
    </row>
    <row r="106" spans="1:28" ht="18" customHeight="1" x14ac:dyDescent="0.3">
      <c r="A106" s="31" t="str">
        <f>IF(الموظفون!$A104="","",الموظفون!$A104&amp;"")</f>
        <v/>
      </c>
      <c r="B106" s="32" t="str">
        <f>IF(الموظفون!$A104="","",الموظفون!$B104&amp;"")</f>
        <v/>
      </c>
      <c r="C106" s="31" t="str">
        <f>IF(الموظفون!$A104="","",الموظفون!$C104&amp;"")</f>
        <v/>
      </c>
      <c r="D106" s="31" t="str">
        <f>IF(الموظفون!$A104="","",الموظفون!$D104&amp;"")</f>
        <v/>
      </c>
      <c r="E106" s="35" t="str">
        <f t="shared" si="7"/>
        <v/>
      </c>
      <c r="F106" s="35" t="str">
        <f t="shared" si="8"/>
        <v/>
      </c>
      <c r="G106" s="59" t="str">
        <f t="shared" si="10"/>
        <v/>
      </c>
      <c r="H106" s="60" t="str">
        <f ca="1">IF(OR($A106="",H$6=""),"",IF($AB106="غادر","–",IF(_calc!E106=0,"–",IF(_calc!AA106=0,IF(_calc!CO106&gt;0,"غير مجتازة",IF(AND(_calc!FC106&gt;0,TODAY()&gt;_calc!FC106),"متأخرة","مخططة")),IF(_calc!AW106=0,"منتهية",IF(_calc!BS106=0,"قاربت الانتهاء","مكتملة"))))))</f>
        <v/>
      </c>
      <c r="I106" s="60" t="str">
        <f ca="1">IF(OR($A106="",I$6=""),"",IF($AB106="غادر","–",IF(_calc!F106=0,"–",IF(_calc!AB106=0,IF(_calc!CP106&gt;0,"غير مجتازة",IF(AND(_calc!FD106&gt;0,TODAY()&gt;_calc!FD106),"متأخرة","مخططة")),IF(_calc!AX106=0,"منتهية",IF(_calc!BT106=0,"قاربت الانتهاء","مكتملة"))))))</f>
        <v/>
      </c>
      <c r="J106" s="60" t="str">
        <f ca="1">IF(OR($A106="",J$6=""),"",IF($AB106="غادر","–",IF(_calc!G106=0,"–",IF(_calc!AC106=0,IF(_calc!CQ106&gt;0,"غير مجتازة",IF(AND(_calc!FE106&gt;0,TODAY()&gt;_calc!FE106),"متأخرة","مخططة")),IF(_calc!AY106=0,"منتهية",IF(_calc!BU106=0,"قاربت الانتهاء","مكتملة"))))))</f>
        <v/>
      </c>
      <c r="K106" s="60" t="str">
        <f ca="1">IF(OR($A106="",K$6=""),"",IF($AB106="غادر","–",IF(_calc!H106=0,"–",IF(_calc!AD106=0,IF(_calc!CR106&gt;0,"غير مجتازة",IF(AND(_calc!FF106&gt;0,TODAY()&gt;_calc!FF106),"متأخرة","مخططة")),IF(_calc!AZ106=0,"منتهية",IF(_calc!BV106=0,"قاربت الانتهاء","مكتملة"))))))</f>
        <v/>
      </c>
      <c r="L106" s="60" t="str">
        <f ca="1">IF(OR($A106="",L$6=""),"",IF($AB106="غادر","–",IF(_calc!I106=0,"–",IF(_calc!AE106=0,IF(_calc!CS106&gt;0,"غير مجتازة",IF(AND(_calc!FG106&gt;0,TODAY()&gt;_calc!FG106),"متأخرة","مخططة")),IF(_calc!BA106=0,"منتهية",IF(_calc!BW106=0,"قاربت الانتهاء","مكتملة"))))))</f>
        <v/>
      </c>
      <c r="M106" s="60" t="str">
        <f ca="1">IF(OR($A106="",M$6=""),"",IF($AB106="غادر","–",IF(_calc!J106=0,"–",IF(_calc!AF106=0,IF(_calc!CT106&gt;0,"غير مجتازة",IF(AND(_calc!FH106&gt;0,TODAY()&gt;_calc!FH106),"متأخرة","مخططة")),IF(_calc!BB106=0,"منتهية",IF(_calc!BX106=0,"قاربت الانتهاء","مكتملة"))))))</f>
        <v/>
      </c>
      <c r="N106" s="60" t="str">
        <f ca="1">IF(OR($A106="",N$6=""),"",IF($AB106="غادر","–",IF(_calc!K106=0,"–",IF(_calc!AG106=0,IF(_calc!CU106&gt;0,"غير مجتازة",IF(AND(_calc!FI106&gt;0,TODAY()&gt;_calc!FI106),"متأخرة","مخططة")),IF(_calc!BC106=0,"منتهية",IF(_calc!BY106=0,"قاربت الانتهاء","مكتملة"))))))</f>
        <v/>
      </c>
      <c r="O106" s="60" t="str">
        <f ca="1">IF(OR($A106="",O$6=""),"",IF($AB106="غادر","–",IF(_calc!L106=0,"–",IF(_calc!AH106=0,IF(_calc!CV106&gt;0,"غير مجتازة",IF(AND(_calc!FJ106&gt;0,TODAY()&gt;_calc!FJ106),"متأخرة","مخططة")),IF(_calc!BD106=0,"منتهية",IF(_calc!BZ106=0,"قاربت الانتهاء","مكتملة"))))))</f>
        <v/>
      </c>
      <c r="P106" s="60" t="str">
        <f ca="1">IF(OR($A106="",P$6=""),"",IF($AB106="غادر","–",IF(_calc!M106=0,"–",IF(_calc!AI106=0,IF(_calc!CW106&gt;0,"غير مجتازة",IF(AND(_calc!FK106&gt;0,TODAY()&gt;_calc!FK106),"متأخرة","مخططة")),IF(_calc!BE106=0,"منتهية",IF(_calc!CA106=0,"قاربت الانتهاء","مكتملة"))))))</f>
        <v/>
      </c>
      <c r="Q106" s="60" t="str">
        <f ca="1">IF(OR($A106="",Q$6=""),"",IF($AB106="غادر","–",IF(_calc!N106=0,"–",IF(_calc!AJ106=0,IF(_calc!CX106&gt;0,"غير مجتازة",IF(AND(_calc!FL106&gt;0,TODAY()&gt;_calc!FL106),"متأخرة","مخططة")),IF(_calc!BF106=0,"منتهية",IF(_calc!CB106=0,"قاربت الانتهاء","مكتملة"))))))</f>
        <v/>
      </c>
      <c r="R106" s="60" t="str">
        <f ca="1">IF(OR($A106="",R$6=""),"",IF($AB106="غادر","–",IF(_calc!O106=0,"–",IF(_calc!AK106=0,IF(_calc!CY106&gt;0,"غير مجتازة",IF(AND(_calc!FM106&gt;0,TODAY()&gt;_calc!FM106),"متأخرة","مخططة")),IF(_calc!BG106=0,"منتهية",IF(_calc!CC106=0,"قاربت الانتهاء","مكتملة"))))))</f>
        <v/>
      </c>
      <c r="S106" s="60" t="str">
        <f ca="1">IF(OR($A106="",S$6=""),"",IF($AB106="غادر","–",IF(_calc!P106=0,"–",IF(_calc!AL106=0,IF(_calc!CZ106&gt;0,"غير مجتازة",IF(AND(_calc!FN106&gt;0,TODAY()&gt;_calc!FN106),"متأخرة","مخططة")),IF(_calc!BH106=0,"منتهية",IF(_calc!CD106=0,"قاربت الانتهاء","مكتملة"))))))</f>
        <v/>
      </c>
      <c r="T106" s="60" t="str">
        <f ca="1">IF(OR($A106="",T$6=""),"",IF($AB106="غادر","–",IF(_calc!Q106=0,"–",IF(_calc!AM106=0,IF(_calc!DA106&gt;0,"غير مجتازة",IF(AND(_calc!FO106&gt;0,TODAY()&gt;_calc!FO106),"متأخرة","مخططة")),IF(_calc!BI106=0,"منتهية",IF(_calc!CE106=0,"قاربت الانتهاء","مكتملة"))))))</f>
        <v/>
      </c>
      <c r="U106" s="60" t="str">
        <f ca="1">IF(OR($A106="",U$6=""),"",IF($AB106="غادر","–",IF(_calc!R106=0,"–",IF(_calc!AN106=0,IF(_calc!DB106&gt;0,"غير مجتازة",IF(AND(_calc!FP106&gt;0,TODAY()&gt;_calc!FP106),"متأخرة","مخططة")),IF(_calc!BJ106=0,"منتهية",IF(_calc!CF106=0,"قاربت الانتهاء","مكتملة"))))))</f>
        <v/>
      </c>
      <c r="V106" s="60" t="str">
        <f ca="1">IF(OR($A106="",V$6=""),"",IF($AB106="غادر","–",IF(_calc!S106=0,"–",IF(_calc!AO106=0,IF(_calc!DC106&gt;0,"غير مجتازة",IF(AND(_calc!FQ106&gt;0,TODAY()&gt;_calc!FQ106),"متأخرة","مخططة")),IF(_calc!BK106=0,"منتهية",IF(_calc!CG106=0,"قاربت الانتهاء","مكتملة"))))))</f>
        <v/>
      </c>
      <c r="W106" s="60" t="str">
        <f ca="1">IF(OR($A106="",W$6=""),"",IF($AB106="غادر","–",IF(_calc!T106=0,"–",IF(_calc!AP106=0,IF(_calc!DD106&gt;0,"غير مجتازة",IF(AND(_calc!FR106&gt;0,TODAY()&gt;_calc!FR106),"متأخرة","مخططة")),IF(_calc!BL106=0,"منتهية",IF(_calc!CH106=0,"قاربت الانتهاء","مكتملة"))))))</f>
        <v/>
      </c>
      <c r="X106" s="60" t="str">
        <f ca="1">IF(OR($A106="",X$6=""),"",IF($AB106="غادر","–",IF(_calc!U106=0,"–",IF(_calc!AQ106=0,IF(_calc!DE106&gt;0,"غير مجتازة",IF(AND(_calc!FS106&gt;0,TODAY()&gt;_calc!FS106),"متأخرة","مخططة")),IF(_calc!BM106=0,"منتهية",IF(_calc!CI106=0,"قاربت الانتهاء","مكتملة"))))))</f>
        <v/>
      </c>
      <c r="Y106" s="60" t="str">
        <f ca="1">IF(OR($A106="",Y$6=""),"",IF($AB106="غادر","–",IF(_calc!V106=0,"–",IF(_calc!AR106=0,IF(_calc!DF106&gt;0,"غير مجتازة",IF(AND(_calc!FT106&gt;0,TODAY()&gt;_calc!FT106),"متأخرة","مخططة")),IF(_calc!BN106=0,"منتهية",IF(_calc!CJ106=0,"قاربت الانتهاء","مكتملة"))))))</f>
        <v/>
      </c>
      <c r="Z106" s="60" t="str">
        <f ca="1">IF(OR($A106="",Z$6=""),"",IF($AB106="غادر","–",IF(_calc!W106=0,"–",IF(_calc!AS106=0,IF(_calc!DG106&gt;0,"غير مجتازة",IF(AND(_calc!FU106&gt;0,TODAY()&gt;_calc!FU106),"متأخرة","مخططة")),IF(_calc!BO106=0,"منتهية",IF(_calc!CK106=0,"قاربت الانتهاء","مكتملة"))))))</f>
        <v/>
      </c>
      <c r="AA106" s="60" t="str">
        <f ca="1">IF(OR($A106="",AA$6=""),"",IF($AB106="غادر","–",IF(_calc!X106=0,"–",IF(_calc!AT106=0,IF(_calc!DH106&gt;0,"غير مجتازة",IF(AND(_calc!FV106&gt;0,TODAY()&gt;_calc!FV106),"متأخرة","مخططة")),IF(_calc!BP106=0,"منتهية",IF(_calc!CL106=0,"قاربت الانتهاء","مكتملة"))))))</f>
        <v/>
      </c>
      <c r="AB106" t="str">
        <f>IF(الموظفون!$A104="","",الموظفون!$G104&amp;"")</f>
        <v/>
      </c>
    </row>
    <row r="107" spans="1:28" ht="18" customHeight="1" x14ac:dyDescent="0.3">
      <c r="A107" s="31" t="str">
        <f>IF(الموظفون!$A105="","",الموظفون!$A105&amp;"")</f>
        <v/>
      </c>
      <c r="B107" s="32" t="str">
        <f>IF(الموظفون!$A105="","",الموظفون!$B105&amp;"")</f>
        <v/>
      </c>
      <c r="C107" s="31" t="str">
        <f>IF(الموظفون!$A105="","",الموظفون!$C105&amp;"")</f>
        <v/>
      </c>
      <c r="D107" s="31" t="str">
        <f>IF(الموظفون!$A105="","",الموظفون!$D105&amp;"")</f>
        <v/>
      </c>
      <c r="E107" s="35" t="str">
        <f t="shared" si="7"/>
        <v/>
      </c>
      <c r="F107" s="35" t="str">
        <f t="shared" si="8"/>
        <v/>
      </c>
      <c r="G107" s="59" t="str">
        <f t="shared" si="10"/>
        <v/>
      </c>
      <c r="H107" s="60" t="str">
        <f ca="1">IF(OR($A107="",H$6=""),"",IF($AB107="غادر","–",IF(_calc!E107=0,"–",IF(_calc!AA107=0,IF(_calc!CO107&gt;0,"غير مجتازة",IF(AND(_calc!FC107&gt;0,TODAY()&gt;_calc!FC107),"متأخرة","مخططة")),IF(_calc!AW107=0,"منتهية",IF(_calc!BS107=0,"قاربت الانتهاء","مكتملة"))))))</f>
        <v/>
      </c>
      <c r="I107" s="60" t="str">
        <f ca="1">IF(OR($A107="",I$6=""),"",IF($AB107="غادر","–",IF(_calc!F107=0,"–",IF(_calc!AB107=0,IF(_calc!CP107&gt;0,"غير مجتازة",IF(AND(_calc!FD107&gt;0,TODAY()&gt;_calc!FD107),"متأخرة","مخططة")),IF(_calc!AX107=0,"منتهية",IF(_calc!BT107=0,"قاربت الانتهاء","مكتملة"))))))</f>
        <v/>
      </c>
      <c r="J107" s="60" t="str">
        <f ca="1">IF(OR($A107="",J$6=""),"",IF($AB107="غادر","–",IF(_calc!G107=0,"–",IF(_calc!AC107=0,IF(_calc!CQ107&gt;0,"غير مجتازة",IF(AND(_calc!FE107&gt;0,TODAY()&gt;_calc!FE107),"متأخرة","مخططة")),IF(_calc!AY107=0,"منتهية",IF(_calc!BU107=0,"قاربت الانتهاء","مكتملة"))))))</f>
        <v/>
      </c>
      <c r="K107" s="60" t="str">
        <f ca="1">IF(OR($A107="",K$6=""),"",IF($AB107="غادر","–",IF(_calc!H107=0,"–",IF(_calc!AD107=0,IF(_calc!CR107&gt;0,"غير مجتازة",IF(AND(_calc!FF107&gt;0,TODAY()&gt;_calc!FF107),"متأخرة","مخططة")),IF(_calc!AZ107=0,"منتهية",IF(_calc!BV107=0,"قاربت الانتهاء","مكتملة"))))))</f>
        <v/>
      </c>
      <c r="L107" s="60" t="str">
        <f ca="1">IF(OR($A107="",L$6=""),"",IF($AB107="غادر","–",IF(_calc!I107=0,"–",IF(_calc!AE107=0,IF(_calc!CS107&gt;0,"غير مجتازة",IF(AND(_calc!FG107&gt;0,TODAY()&gt;_calc!FG107),"متأخرة","مخططة")),IF(_calc!BA107=0,"منتهية",IF(_calc!BW107=0,"قاربت الانتهاء","مكتملة"))))))</f>
        <v/>
      </c>
      <c r="M107" s="60" t="str">
        <f ca="1">IF(OR($A107="",M$6=""),"",IF($AB107="غادر","–",IF(_calc!J107=0,"–",IF(_calc!AF107=0,IF(_calc!CT107&gt;0,"غير مجتازة",IF(AND(_calc!FH107&gt;0,TODAY()&gt;_calc!FH107),"متأخرة","مخططة")),IF(_calc!BB107=0,"منتهية",IF(_calc!BX107=0,"قاربت الانتهاء","مكتملة"))))))</f>
        <v/>
      </c>
      <c r="N107" s="60" t="str">
        <f ca="1">IF(OR($A107="",N$6=""),"",IF($AB107="غادر","–",IF(_calc!K107=0,"–",IF(_calc!AG107=0,IF(_calc!CU107&gt;0,"غير مجتازة",IF(AND(_calc!FI107&gt;0,TODAY()&gt;_calc!FI107),"متأخرة","مخططة")),IF(_calc!BC107=0,"منتهية",IF(_calc!BY107=0,"قاربت الانتهاء","مكتملة"))))))</f>
        <v/>
      </c>
      <c r="O107" s="60" t="str">
        <f ca="1">IF(OR($A107="",O$6=""),"",IF($AB107="غادر","–",IF(_calc!L107=0,"–",IF(_calc!AH107=0,IF(_calc!CV107&gt;0,"غير مجتازة",IF(AND(_calc!FJ107&gt;0,TODAY()&gt;_calc!FJ107),"متأخرة","مخططة")),IF(_calc!BD107=0,"منتهية",IF(_calc!BZ107=0,"قاربت الانتهاء","مكتملة"))))))</f>
        <v/>
      </c>
      <c r="P107" s="60" t="str">
        <f ca="1">IF(OR($A107="",P$6=""),"",IF($AB107="غادر","–",IF(_calc!M107=0,"–",IF(_calc!AI107=0,IF(_calc!CW107&gt;0,"غير مجتازة",IF(AND(_calc!FK107&gt;0,TODAY()&gt;_calc!FK107),"متأخرة","مخططة")),IF(_calc!BE107=0,"منتهية",IF(_calc!CA107=0,"قاربت الانتهاء","مكتملة"))))))</f>
        <v/>
      </c>
      <c r="Q107" s="60" t="str">
        <f ca="1">IF(OR($A107="",Q$6=""),"",IF($AB107="غادر","–",IF(_calc!N107=0,"–",IF(_calc!AJ107=0,IF(_calc!CX107&gt;0,"غير مجتازة",IF(AND(_calc!FL107&gt;0,TODAY()&gt;_calc!FL107),"متأخرة","مخططة")),IF(_calc!BF107=0,"منتهية",IF(_calc!CB107=0,"قاربت الانتهاء","مكتملة"))))))</f>
        <v/>
      </c>
      <c r="R107" s="60" t="str">
        <f ca="1">IF(OR($A107="",R$6=""),"",IF($AB107="غادر","–",IF(_calc!O107=0,"–",IF(_calc!AK107=0,IF(_calc!CY107&gt;0,"غير مجتازة",IF(AND(_calc!FM107&gt;0,TODAY()&gt;_calc!FM107),"متأخرة","مخططة")),IF(_calc!BG107=0,"منتهية",IF(_calc!CC107=0,"قاربت الانتهاء","مكتملة"))))))</f>
        <v/>
      </c>
      <c r="S107" s="60" t="str">
        <f ca="1">IF(OR($A107="",S$6=""),"",IF($AB107="غادر","–",IF(_calc!P107=0,"–",IF(_calc!AL107=0,IF(_calc!CZ107&gt;0,"غير مجتازة",IF(AND(_calc!FN107&gt;0,TODAY()&gt;_calc!FN107),"متأخرة","مخططة")),IF(_calc!BH107=0,"منتهية",IF(_calc!CD107=0,"قاربت الانتهاء","مكتملة"))))))</f>
        <v/>
      </c>
      <c r="T107" s="60" t="str">
        <f ca="1">IF(OR($A107="",T$6=""),"",IF($AB107="غادر","–",IF(_calc!Q107=0,"–",IF(_calc!AM107=0,IF(_calc!DA107&gt;0,"غير مجتازة",IF(AND(_calc!FO107&gt;0,TODAY()&gt;_calc!FO107),"متأخرة","مخططة")),IF(_calc!BI107=0,"منتهية",IF(_calc!CE107=0,"قاربت الانتهاء","مكتملة"))))))</f>
        <v/>
      </c>
      <c r="U107" s="60" t="str">
        <f ca="1">IF(OR($A107="",U$6=""),"",IF($AB107="غادر","–",IF(_calc!R107=0,"–",IF(_calc!AN107=0,IF(_calc!DB107&gt;0,"غير مجتازة",IF(AND(_calc!FP107&gt;0,TODAY()&gt;_calc!FP107),"متأخرة","مخططة")),IF(_calc!BJ107=0,"منتهية",IF(_calc!CF107=0,"قاربت الانتهاء","مكتملة"))))))</f>
        <v/>
      </c>
      <c r="V107" s="60" t="str">
        <f ca="1">IF(OR($A107="",V$6=""),"",IF($AB107="غادر","–",IF(_calc!S107=0,"–",IF(_calc!AO107=0,IF(_calc!DC107&gt;0,"غير مجتازة",IF(AND(_calc!FQ107&gt;0,TODAY()&gt;_calc!FQ107),"متأخرة","مخططة")),IF(_calc!BK107=0,"منتهية",IF(_calc!CG107=0,"قاربت الانتهاء","مكتملة"))))))</f>
        <v/>
      </c>
      <c r="W107" s="60" t="str">
        <f ca="1">IF(OR($A107="",W$6=""),"",IF($AB107="غادر","–",IF(_calc!T107=0,"–",IF(_calc!AP107=0,IF(_calc!DD107&gt;0,"غير مجتازة",IF(AND(_calc!FR107&gt;0,TODAY()&gt;_calc!FR107),"متأخرة","مخططة")),IF(_calc!BL107=0,"منتهية",IF(_calc!CH107=0,"قاربت الانتهاء","مكتملة"))))))</f>
        <v/>
      </c>
      <c r="X107" s="60" t="str">
        <f ca="1">IF(OR($A107="",X$6=""),"",IF($AB107="غادر","–",IF(_calc!U107=0,"–",IF(_calc!AQ107=0,IF(_calc!DE107&gt;0,"غير مجتازة",IF(AND(_calc!FS107&gt;0,TODAY()&gt;_calc!FS107),"متأخرة","مخططة")),IF(_calc!BM107=0,"منتهية",IF(_calc!CI107=0,"قاربت الانتهاء","مكتملة"))))))</f>
        <v/>
      </c>
      <c r="Y107" s="60" t="str">
        <f ca="1">IF(OR($A107="",Y$6=""),"",IF($AB107="غادر","–",IF(_calc!V107=0,"–",IF(_calc!AR107=0,IF(_calc!DF107&gt;0,"غير مجتازة",IF(AND(_calc!FT107&gt;0,TODAY()&gt;_calc!FT107),"متأخرة","مخططة")),IF(_calc!BN107=0,"منتهية",IF(_calc!CJ107=0,"قاربت الانتهاء","مكتملة"))))))</f>
        <v/>
      </c>
      <c r="Z107" s="60" t="str">
        <f ca="1">IF(OR($A107="",Z$6=""),"",IF($AB107="غادر","–",IF(_calc!W107=0,"–",IF(_calc!AS107=0,IF(_calc!DG107&gt;0,"غير مجتازة",IF(AND(_calc!FU107&gt;0,TODAY()&gt;_calc!FU107),"متأخرة","مخططة")),IF(_calc!BO107=0,"منتهية",IF(_calc!CK107=0,"قاربت الانتهاء","مكتملة"))))))</f>
        <v/>
      </c>
      <c r="AA107" s="60" t="str">
        <f ca="1">IF(OR($A107="",AA$6=""),"",IF($AB107="غادر","–",IF(_calc!X107=0,"–",IF(_calc!AT107=0,IF(_calc!DH107&gt;0,"غير مجتازة",IF(AND(_calc!FV107&gt;0,TODAY()&gt;_calc!FV107),"متأخرة","مخططة")),IF(_calc!BP107=0,"منتهية",IF(_calc!CL107=0,"قاربت الانتهاء","مكتملة"))))))</f>
        <v/>
      </c>
      <c r="AB107" t="str">
        <f>IF(الموظفون!$A105="","",الموظفون!$G105&amp;"")</f>
        <v/>
      </c>
    </row>
  </sheetData>
  <sheetProtection sheet="1" formatCells="0" formatColumns="0" formatRows="0"/>
  <mergeCells count="16">
    <mergeCell ref="N3:O3"/>
    <mergeCell ref="L4:M4"/>
    <mergeCell ref="A7:D7"/>
    <mergeCell ref="E4:G4"/>
    <mergeCell ref="E3:G3"/>
    <mergeCell ref="H4:I4"/>
    <mergeCell ref="N5:O5"/>
    <mergeCell ref="C3:D3"/>
    <mergeCell ref="A3:B3"/>
    <mergeCell ref="N4:O4"/>
    <mergeCell ref="C4:D4"/>
    <mergeCell ref="A4:B4"/>
    <mergeCell ref="L3:M3"/>
    <mergeCell ref="H3:I3"/>
    <mergeCell ref="J3:K3"/>
    <mergeCell ref="J4:K4"/>
  </mergeCells>
  <conditionalFormatting sqref="A8:G107">
    <cfRule type="expression" dxfId="11" priority="11">
      <formula>$A8&lt;&gt;""</formula>
    </cfRule>
    <cfRule type="expression" dxfId="10" priority="12">
      <formula>$AB8="غادر"</formula>
    </cfRule>
  </conditionalFormatting>
  <conditionalFormatting sqref="G8:G107">
    <cfRule type="dataBar" priority="13">
      <dataBar>
        <cfvo type="num" val="0"/>
        <cfvo type="num" val="1"/>
        <color rgb="FF087F8C"/>
      </dataBar>
    </cfRule>
  </conditionalFormatting>
  <conditionalFormatting sqref="G7:AA7">
    <cfRule type="dataBar" priority="14">
      <dataBar>
        <cfvo type="num" val="0"/>
        <cfvo type="num" val="1"/>
        <color rgb="FF087F8C"/>
      </dataBar>
    </cfRule>
  </conditionalFormatting>
  <conditionalFormatting sqref="H6:AA6">
    <cfRule type="expression" dxfId="9" priority="1">
      <formula>H6&lt;&gt;""</formula>
    </cfRule>
  </conditionalFormatting>
  <conditionalFormatting sqref="H7:AA7">
    <cfRule type="expression" dxfId="8" priority="2">
      <formula>H$6&lt;&gt;""</formula>
    </cfRule>
  </conditionalFormatting>
  <conditionalFormatting sqref="H8:AA107">
    <cfRule type="expression" dxfId="7" priority="3">
      <formula>H8="مكتملة"</formula>
    </cfRule>
    <cfRule type="expression" dxfId="6" priority="4">
      <formula>H8="قاربت الانتهاء"</formula>
    </cfRule>
    <cfRule type="expression" dxfId="5" priority="5">
      <formula>H8="منتهية"</formula>
    </cfRule>
    <cfRule type="expression" dxfId="4" priority="6">
      <formula>H8="مخططة"</formula>
    </cfRule>
    <cfRule type="expression" dxfId="3" priority="7">
      <formula>H8="متأخرة"</formula>
    </cfRule>
    <cfRule type="expression" dxfId="2" priority="8">
      <formula>H8="غير مجتازة"</formula>
    </cfRule>
    <cfRule type="expression" dxfId="1" priority="9">
      <formula>H8="–"</formula>
    </cfRule>
    <cfRule type="expression" dxfId="0" priority="10">
      <formula>AND($A8&lt;&gt;"",H$6&lt;&gt;"")</formula>
    </cfRule>
  </conditionalFormatting>
  <printOptions horizontalCentered="1"/>
  <pageMargins left="0.4" right="0.4" top="0.5" bottom="0.5" header="0.25" footer="0.25"/>
  <pageSetup paperSize="9" fitToHeight="0" orientation="landscape"/>
  <headerFooter>
    <oddFooter>&amp;L&amp;7 &amp;K6A727Cصفحة &amp;P من &amp;N&amp;R&amp;7 &amp;K6A727Cنموذج: شوق للتدريب المؤسسي · training.shogconsulting.com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9CFD8"/>
  </sheetPr>
  <dimension ref="A1:FV107"/>
  <sheetViews>
    <sheetView showGridLines="0" rightToLeft="1" workbookViewId="0"/>
  </sheetViews>
  <sheetFormatPr defaultRowHeight="14.4" x14ac:dyDescent="0.3"/>
  <sheetData>
    <row r="1" spans="1:178" x14ac:dyDescent="0.3">
      <c r="A1" s="16" t="s">
        <v>238</v>
      </c>
    </row>
    <row r="5" spans="1:178" x14ac:dyDescent="0.3">
      <c r="E5" s="61" t="s">
        <v>239</v>
      </c>
      <c r="AA5" s="61" t="s">
        <v>240</v>
      </c>
      <c r="AW5" s="61" t="s">
        <v>241</v>
      </c>
      <c r="BS5" s="61" t="s">
        <v>242</v>
      </c>
      <c r="CO5" s="61" t="s">
        <v>243</v>
      </c>
      <c r="DK5" s="61" t="s">
        <v>244</v>
      </c>
      <c r="EG5" s="61" t="s">
        <v>245</v>
      </c>
      <c r="FC5" s="61" t="s">
        <v>246</v>
      </c>
    </row>
    <row r="6" spans="1:178" x14ac:dyDescent="0.3">
      <c r="E6" t="str">
        <f>'مصفوفة التدريب'!H$6</f>
        <v>مكافحة غسل الأموال وتمويل الإرهاب</v>
      </c>
      <c r="F6" t="str">
        <f>'مصفوفة التدريب'!I$6</f>
        <v>التعريف بالسلامة للموظفين الجدد</v>
      </c>
      <c r="G6" t="str">
        <f>'مصفوفة التدريب'!J$6</f>
        <v>حماية البيانات الشخصية (القانون الإماراتي)</v>
      </c>
      <c r="H6" t="str">
        <f>'مصفوفة التدريب'!K$6</f>
        <v>التوعية بالأمن السيبراني</v>
      </c>
      <c r="I6" t="str">
        <f>'مصفوفة التدريب'!L$6</f>
        <v>حقوق العمل والاحترام في مكان العمل</v>
      </c>
      <c r="J6" t="str">
        <f>'مصفوفة التدريب'!M$6</f>
        <v>مراقب الحريق</v>
      </c>
      <c r="K6" t="str">
        <f>'مصفوفة التدريب'!N$6</f>
        <v>الإسعافات الأولية</v>
      </c>
      <c r="L6" t="str">
        <f>'مصفوفة التدريب'!O$6</f>
        <v>تشغيل الرافعة الشوكية</v>
      </c>
      <c r="M6" t="str">
        <f>'مصفوفة التدريب'!P$6</f>
        <v/>
      </c>
      <c r="N6" t="str">
        <f>'مصفوفة التدريب'!Q$6</f>
        <v/>
      </c>
      <c r="O6" t="str">
        <f>'مصفوفة التدريب'!R$6</f>
        <v/>
      </c>
      <c r="P6" t="str">
        <f>'مصفوفة التدريب'!S$6</f>
        <v/>
      </c>
      <c r="Q6" t="str">
        <f>'مصفوفة التدريب'!T$6</f>
        <v/>
      </c>
      <c r="R6" t="str">
        <f>'مصفوفة التدريب'!U$6</f>
        <v/>
      </c>
      <c r="S6" t="str">
        <f>'مصفوفة التدريب'!V$6</f>
        <v/>
      </c>
      <c r="T6" t="str">
        <f>'مصفوفة التدريب'!W$6</f>
        <v/>
      </c>
      <c r="U6" t="str">
        <f>'مصفوفة التدريب'!X$6</f>
        <v/>
      </c>
      <c r="V6" t="str">
        <f>'مصفوفة التدريب'!Y$6</f>
        <v/>
      </c>
      <c r="W6" t="str">
        <f>'مصفوفة التدريب'!Z$6</f>
        <v/>
      </c>
      <c r="X6" t="str">
        <f>'مصفوفة التدريب'!AA$6</f>
        <v/>
      </c>
      <c r="AA6" t="str">
        <f>'مصفوفة التدريب'!H$6</f>
        <v>مكافحة غسل الأموال وتمويل الإرهاب</v>
      </c>
      <c r="AB6" t="str">
        <f>'مصفوفة التدريب'!I$6</f>
        <v>التعريف بالسلامة للموظفين الجدد</v>
      </c>
      <c r="AC6" t="str">
        <f>'مصفوفة التدريب'!J$6</f>
        <v>حماية البيانات الشخصية (القانون الإماراتي)</v>
      </c>
      <c r="AD6" t="str">
        <f>'مصفوفة التدريب'!K$6</f>
        <v>التوعية بالأمن السيبراني</v>
      </c>
      <c r="AE6" t="str">
        <f>'مصفوفة التدريب'!L$6</f>
        <v>حقوق العمل والاحترام في مكان العمل</v>
      </c>
      <c r="AF6" t="str">
        <f>'مصفوفة التدريب'!M$6</f>
        <v>مراقب الحريق</v>
      </c>
      <c r="AG6" t="str">
        <f>'مصفوفة التدريب'!N$6</f>
        <v>الإسعافات الأولية</v>
      </c>
      <c r="AH6" t="str">
        <f>'مصفوفة التدريب'!O$6</f>
        <v>تشغيل الرافعة الشوكية</v>
      </c>
      <c r="AI6" t="str">
        <f>'مصفوفة التدريب'!P$6</f>
        <v/>
      </c>
      <c r="AJ6" t="str">
        <f>'مصفوفة التدريب'!Q$6</f>
        <v/>
      </c>
      <c r="AK6" t="str">
        <f>'مصفوفة التدريب'!R$6</f>
        <v/>
      </c>
      <c r="AL6" t="str">
        <f>'مصفوفة التدريب'!S$6</f>
        <v/>
      </c>
      <c r="AM6" t="str">
        <f>'مصفوفة التدريب'!T$6</f>
        <v/>
      </c>
      <c r="AN6" t="str">
        <f>'مصفوفة التدريب'!U$6</f>
        <v/>
      </c>
      <c r="AO6" t="str">
        <f>'مصفوفة التدريب'!V$6</f>
        <v/>
      </c>
      <c r="AP6" t="str">
        <f>'مصفوفة التدريب'!W$6</f>
        <v/>
      </c>
      <c r="AQ6" t="str">
        <f>'مصفوفة التدريب'!X$6</f>
        <v/>
      </c>
      <c r="AR6" t="str">
        <f>'مصفوفة التدريب'!Y$6</f>
        <v/>
      </c>
      <c r="AS6" t="str">
        <f>'مصفوفة التدريب'!Z$6</f>
        <v/>
      </c>
      <c r="AT6" t="str">
        <f>'مصفوفة التدريب'!AA$6</f>
        <v/>
      </c>
      <c r="AW6" t="str">
        <f>'مصفوفة التدريب'!H$6</f>
        <v>مكافحة غسل الأموال وتمويل الإرهاب</v>
      </c>
      <c r="AX6" t="str">
        <f>'مصفوفة التدريب'!I$6</f>
        <v>التعريف بالسلامة للموظفين الجدد</v>
      </c>
      <c r="AY6" t="str">
        <f>'مصفوفة التدريب'!J$6</f>
        <v>حماية البيانات الشخصية (القانون الإماراتي)</v>
      </c>
      <c r="AZ6" t="str">
        <f>'مصفوفة التدريب'!K$6</f>
        <v>التوعية بالأمن السيبراني</v>
      </c>
      <c r="BA6" t="str">
        <f>'مصفوفة التدريب'!L$6</f>
        <v>حقوق العمل والاحترام في مكان العمل</v>
      </c>
      <c r="BB6" t="str">
        <f>'مصفوفة التدريب'!M$6</f>
        <v>مراقب الحريق</v>
      </c>
      <c r="BC6" t="str">
        <f>'مصفوفة التدريب'!N$6</f>
        <v>الإسعافات الأولية</v>
      </c>
      <c r="BD6" t="str">
        <f>'مصفوفة التدريب'!O$6</f>
        <v>تشغيل الرافعة الشوكية</v>
      </c>
      <c r="BE6" t="str">
        <f>'مصفوفة التدريب'!P$6</f>
        <v/>
      </c>
      <c r="BF6" t="str">
        <f>'مصفوفة التدريب'!Q$6</f>
        <v/>
      </c>
      <c r="BG6" t="str">
        <f>'مصفوفة التدريب'!R$6</f>
        <v/>
      </c>
      <c r="BH6" t="str">
        <f>'مصفوفة التدريب'!S$6</f>
        <v/>
      </c>
      <c r="BI6" t="str">
        <f>'مصفوفة التدريب'!T$6</f>
        <v/>
      </c>
      <c r="BJ6" t="str">
        <f>'مصفوفة التدريب'!U$6</f>
        <v/>
      </c>
      <c r="BK6" t="str">
        <f>'مصفوفة التدريب'!V$6</f>
        <v/>
      </c>
      <c r="BL6" t="str">
        <f>'مصفوفة التدريب'!W$6</f>
        <v/>
      </c>
      <c r="BM6" t="str">
        <f>'مصفوفة التدريب'!X$6</f>
        <v/>
      </c>
      <c r="BN6" t="str">
        <f>'مصفوفة التدريب'!Y$6</f>
        <v/>
      </c>
      <c r="BO6" t="str">
        <f>'مصفوفة التدريب'!Z$6</f>
        <v/>
      </c>
      <c r="BP6" t="str">
        <f>'مصفوفة التدريب'!AA$6</f>
        <v/>
      </c>
      <c r="BS6" t="str">
        <f>'مصفوفة التدريب'!H$6</f>
        <v>مكافحة غسل الأموال وتمويل الإرهاب</v>
      </c>
      <c r="BT6" t="str">
        <f>'مصفوفة التدريب'!I$6</f>
        <v>التعريف بالسلامة للموظفين الجدد</v>
      </c>
      <c r="BU6" t="str">
        <f>'مصفوفة التدريب'!J$6</f>
        <v>حماية البيانات الشخصية (القانون الإماراتي)</v>
      </c>
      <c r="BV6" t="str">
        <f>'مصفوفة التدريب'!K$6</f>
        <v>التوعية بالأمن السيبراني</v>
      </c>
      <c r="BW6" t="str">
        <f>'مصفوفة التدريب'!L$6</f>
        <v>حقوق العمل والاحترام في مكان العمل</v>
      </c>
      <c r="BX6" t="str">
        <f>'مصفوفة التدريب'!M$6</f>
        <v>مراقب الحريق</v>
      </c>
      <c r="BY6" t="str">
        <f>'مصفوفة التدريب'!N$6</f>
        <v>الإسعافات الأولية</v>
      </c>
      <c r="BZ6" t="str">
        <f>'مصفوفة التدريب'!O$6</f>
        <v>تشغيل الرافعة الشوكية</v>
      </c>
      <c r="CA6" t="str">
        <f>'مصفوفة التدريب'!P$6</f>
        <v/>
      </c>
      <c r="CB6" t="str">
        <f>'مصفوفة التدريب'!Q$6</f>
        <v/>
      </c>
      <c r="CC6" t="str">
        <f>'مصفوفة التدريب'!R$6</f>
        <v/>
      </c>
      <c r="CD6" t="str">
        <f>'مصفوفة التدريب'!S$6</f>
        <v/>
      </c>
      <c r="CE6" t="str">
        <f>'مصفوفة التدريب'!T$6</f>
        <v/>
      </c>
      <c r="CF6" t="str">
        <f>'مصفوفة التدريب'!U$6</f>
        <v/>
      </c>
      <c r="CG6" t="str">
        <f>'مصفوفة التدريب'!V$6</f>
        <v/>
      </c>
      <c r="CH6" t="str">
        <f>'مصفوفة التدريب'!W$6</f>
        <v/>
      </c>
      <c r="CI6" t="str">
        <f>'مصفوفة التدريب'!X$6</f>
        <v/>
      </c>
      <c r="CJ6" t="str">
        <f>'مصفوفة التدريب'!Y$6</f>
        <v/>
      </c>
      <c r="CK6" t="str">
        <f>'مصفوفة التدريب'!Z$6</f>
        <v/>
      </c>
      <c r="CL6" t="str">
        <f>'مصفوفة التدريب'!AA$6</f>
        <v/>
      </c>
      <c r="CO6" t="str">
        <f>'مصفوفة التدريب'!H$6</f>
        <v>مكافحة غسل الأموال وتمويل الإرهاب</v>
      </c>
      <c r="CP6" t="str">
        <f>'مصفوفة التدريب'!I$6</f>
        <v>التعريف بالسلامة للموظفين الجدد</v>
      </c>
      <c r="CQ6" t="str">
        <f>'مصفوفة التدريب'!J$6</f>
        <v>حماية البيانات الشخصية (القانون الإماراتي)</v>
      </c>
      <c r="CR6" t="str">
        <f>'مصفوفة التدريب'!K$6</f>
        <v>التوعية بالأمن السيبراني</v>
      </c>
      <c r="CS6" t="str">
        <f>'مصفوفة التدريب'!L$6</f>
        <v>حقوق العمل والاحترام في مكان العمل</v>
      </c>
      <c r="CT6" t="str">
        <f>'مصفوفة التدريب'!M$6</f>
        <v>مراقب الحريق</v>
      </c>
      <c r="CU6" t="str">
        <f>'مصفوفة التدريب'!N$6</f>
        <v>الإسعافات الأولية</v>
      </c>
      <c r="CV6" t="str">
        <f>'مصفوفة التدريب'!O$6</f>
        <v>تشغيل الرافعة الشوكية</v>
      </c>
      <c r="CW6" t="str">
        <f>'مصفوفة التدريب'!P$6</f>
        <v/>
      </c>
      <c r="CX6" t="str">
        <f>'مصفوفة التدريب'!Q$6</f>
        <v/>
      </c>
      <c r="CY6" t="str">
        <f>'مصفوفة التدريب'!R$6</f>
        <v/>
      </c>
      <c r="CZ6" t="str">
        <f>'مصفوفة التدريب'!S$6</f>
        <v/>
      </c>
      <c r="DA6" t="str">
        <f>'مصفوفة التدريب'!T$6</f>
        <v/>
      </c>
      <c r="DB6" t="str">
        <f>'مصفوفة التدريب'!U$6</f>
        <v/>
      </c>
      <c r="DC6" t="str">
        <f>'مصفوفة التدريب'!V$6</f>
        <v/>
      </c>
      <c r="DD6" t="str">
        <f>'مصفوفة التدريب'!W$6</f>
        <v/>
      </c>
      <c r="DE6" t="str">
        <f>'مصفوفة التدريب'!X$6</f>
        <v/>
      </c>
      <c r="DF6" t="str">
        <f>'مصفوفة التدريب'!Y$6</f>
        <v/>
      </c>
      <c r="DG6" t="str">
        <f>'مصفوفة التدريب'!Z$6</f>
        <v/>
      </c>
      <c r="DH6" t="str">
        <f>'مصفوفة التدريب'!AA$6</f>
        <v/>
      </c>
      <c r="DK6" t="str">
        <f>'مصفوفة التدريب'!H$6</f>
        <v>مكافحة غسل الأموال وتمويل الإرهاب</v>
      </c>
      <c r="DL6" t="str">
        <f>'مصفوفة التدريب'!I$6</f>
        <v>التعريف بالسلامة للموظفين الجدد</v>
      </c>
      <c r="DM6" t="str">
        <f>'مصفوفة التدريب'!J$6</f>
        <v>حماية البيانات الشخصية (القانون الإماراتي)</v>
      </c>
      <c r="DN6" t="str">
        <f>'مصفوفة التدريب'!K$6</f>
        <v>التوعية بالأمن السيبراني</v>
      </c>
      <c r="DO6" t="str">
        <f>'مصفوفة التدريب'!L$6</f>
        <v>حقوق العمل والاحترام في مكان العمل</v>
      </c>
      <c r="DP6" t="str">
        <f>'مصفوفة التدريب'!M$6</f>
        <v>مراقب الحريق</v>
      </c>
      <c r="DQ6" t="str">
        <f>'مصفوفة التدريب'!N$6</f>
        <v>الإسعافات الأولية</v>
      </c>
      <c r="DR6" t="str">
        <f>'مصفوفة التدريب'!O$6</f>
        <v>تشغيل الرافعة الشوكية</v>
      </c>
      <c r="DS6" t="str">
        <f>'مصفوفة التدريب'!P$6</f>
        <v/>
      </c>
      <c r="DT6" t="str">
        <f>'مصفوفة التدريب'!Q$6</f>
        <v/>
      </c>
      <c r="DU6" t="str">
        <f>'مصفوفة التدريب'!R$6</f>
        <v/>
      </c>
      <c r="DV6" t="str">
        <f>'مصفوفة التدريب'!S$6</f>
        <v/>
      </c>
      <c r="DW6" t="str">
        <f>'مصفوفة التدريب'!T$6</f>
        <v/>
      </c>
      <c r="DX6" t="str">
        <f>'مصفوفة التدريب'!U$6</f>
        <v/>
      </c>
      <c r="DY6" t="str">
        <f>'مصفوفة التدريب'!V$6</f>
        <v/>
      </c>
      <c r="DZ6" t="str">
        <f>'مصفوفة التدريب'!W$6</f>
        <v/>
      </c>
      <c r="EA6" t="str">
        <f>'مصفوفة التدريب'!X$6</f>
        <v/>
      </c>
      <c r="EB6" t="str">
        <f>'مصفوفة التدريب'!Y$6</f>
        <v/>
      </c>
      <c r="EC6" t="str">
        <f>'مصفوفة التدريب'!Z$6</f>
        <v/>
      </c>
      <c r="ED6" t="str">
        <f>'مصفوفة التدريب'!AA$6</f>
        <v/>
      </c>
      <c r="EG6" t="str">
        <f>'مصفوفة التدريب'!H$6</f>
        <v>مكافحة غسل الأموال وتمويل الإرهاب</v>
      </c>
      <c r="EH6" t="str">
        <f>'مصفوفة التدريب'!I$6</f>
        <v>التعريف بالسلامة للموظفين الجدد</v>
      </c>
      <c r="EI6" t="str">
        <f>'مصفوفة التدريب'!J$6</f>
        <v>حماية البيانات الشخصية (القانون الإماراتي)</v>
      </c>
      <c r="EJ6" t="str">
        <f>'مصفوفة التدريب'!K$6</f>
        <v>التوعية بالأمن السيبراني</v>
      </c>
      <c r="EK6" t="str">
        <f>'مصفوفة التدريب'!L$6</f>
        <v>حقوق العمل والاحترام في مكان العمل</v>
      </c>
      <c r="EL6" t="str">
        <f>'مصفوفة التدريب'!M$6</f>
        <v>مراقب الحريق</v>
      </c>
      <c r="EM6" t="str">
        <f>'مصفوفة التدريب'!N$6</f>
        <v>الإسعافات الأولية</v>
      </c>
      <c r="EN6" t="str">
        <f>'مصفوفة التدريب'!O$6</f>
        <v>تشغيل الرافعة الشوكية</v>
      </c>
      <c r="EO6" t="str">
        <f>'مصفوفة التدريب'!P$6</f>
        <v/>
      </c>
      <c r="EP6" t="str">
        <f>'مصفوفة التدريب'!Q$6</f>
        <v/>
      </c>
      <c r="EQ6" t="str">
        <f>'مصفوفة التدريب'!R$6</f>
        <v/>
      </c>
      <c r="ER6" t="str">
        <f>'مصفوفة التدريب'!S$6</f>
        <v/>
      </c>
      <c r="ES6" t="str">
        <f>'مصفوفة التدريب'!T$6</f>
        <v/>
      </c>
      <c r="ET6" t="str">
        <f>'مصفوفة التدريب'!U$6</f>
        <v/>
      </c>
      <c r="EU6" t="str">
        <f>'مصفوفة التدريب'!V$6</f>
        <v/>
      </c>
      <c r="EV6" t="str">
        <f>'مصفوفة التدريب'!W$6</f>
        <v/>
      </c>
      <c r="EW6" t="str">
        <f>'مصفوفة التدريب'!X$6</f>
        <v/>
      </c>
      <c r="EX6" t="str">
        <f>'مصفوفة التدريب'!Y$6</f>
        <v/>
      </c>
      <c r="EY6" t="str">
        <f>'مصفوفة التدريب'!Z$6</f>
        <v/>
      </c>
      <c r="EZ6" t="str">
        <f>'مصفوفة التدريب'!AA$6</f>
        <v/>
      </c>
      <c r="FC6" t="str">
        <f>'مصفوفة التدريب'!H$6</f>
        <v>مكافحة غسل الأموال وتمويل الإرهاب</v>
      </c>
      <c r="FD6" t="str">
        <f>'مصفوفة التدريب'!I$6</f>
        <v>التعريف بالسلامة للموظفين الجدد</v>
      </c>
      <c r="FE6" t="str">
        <f>'مصفوفة التدريب'!J$6</f>
        <v>حماية البيانات الشخصية (القانون الإماراتي)</v>
      </c>
      <c r="FF6" t="str">
        <f>'مصفوفة التدريب'!K$6</f>
        <v>التوعية بالأمن السيبراني</v>
      </c>
      <c r="FG6" t="str">
        <f>'مصفوفة التدريب'!L$6</f>
        <v>حقوق العمل والاحترام في مكان العمل</v>
      </c>
      <c r="FH6" t="str">
        <f>'مصفوفة التدريب'!M$6</f>
        <v>مراقب الحريق</v>
      </c>
      <c r="FI6" t="str">
        <f>'مصفوفة التدريب'!N$6</f>
        <v>الإسعافات الأولية</v>
      </c>
      <c r="FJ6" t="str">
        <f>'مصفوفة التدريب'!O$6</f>
        <v>تشغيل الرافعة الشوكية</v>
      </c>
      <c r="FK6" t="str">
        <f>'مصفوفة التدريب'!P$6</f>
        <v/>
      </c>
      <c r="FL6" t="str">
        <f>'مصفوفة التدريب'!Q$6</f>
        <v/>
      </c>
      <c r="FM6" t="str">
        <f>'مصفوفة التدريب'!R$6</f>
        <v/>
      </c>
      <c r="FN6" t="str">
        <f>'مصفوفة التدريب'!S$6</f>
        <v/>
      </c>
      <c r="FO6" t="str">
        <f>'مصفوفة التدريب'!T$6</f>
        <v/>
      </c>
      <c r="FP6" t="str">
        <f>'مصفوفة التدريب'!U$6</f>
        <v/>
      </c>
      <c r="FQ6" t="str">
        <f>'مصفوفة التدريب'!V$6</f>
        <v/>
      </c>
      <c r="FR6" t="str">
        <f>'مصفوفة التدريب'!W$6</f>
        <v/>
      </c>
      <c r="FS6" t="str">
        <f>'مصفوفة التدريب'!X$6</f>
        <v/>
      </c>
      <c r="FT6" t="str">
        <f>'مصفوفة التدريب'!Y$6</f>
        <v/>
      </c>
      <c r="FU6" t="str">
        <f>'مصفوفة التدريب'!Z$6</f>
        <v/>
      </c>
      <c r="FV6" t="str">
        <f>'مصفوفة التدريب'!AA$6</f>
        <v/>
      </c>
    </row>
    <row r="8" spans="1:178" x14ac:dyDescent="0.3">
      <c r="E8">
        <f>IF(OR(الموظفون!$A$6="",'مصفوفة التدريب'!H$6=""),0,COUNTIFS(Plan_Role,الموظفون!$D$6,Plan_Course,'مصفوفة التدريب'!H$6)+COUNTIFS(Plan_Role,"جميع الموظفين",Plan_Course,'مصفوفة التدريب'!H$6))</f>
        <v>0</v>
      </c>
      <c r="F8">
        <f>IF(OR(الموظفون!$A$6="",'مصفوفة التدريب'!I$6=""),0,COUNTIFS(Plan_Role,الموظفون!$D$6,Plan_Course,'مصفوفة التدريب'!I$6)+COUNTIFS(Plan_Role,"جميع الموظفين",Plan_Course,'مصفوفة التدريب'!I$6))</f>
        <v>1</v>
      </c>
      <c r="G8">
        <f>IF(OR(الموظفون!$A$6="",'مصفوفة التدريب'!J$6=""),0,COUNTIFS(Plan_Role,الموظفون!$D$6,Plan_Course,'مصفوفة التدريب'!J$6)+COUNTIFS(Plan_Role,"جميع الموظفين",Plan_Course,'مصفوفة التدريب'!J$6))</f>
        <v>1</v>
      </c>
      <c r="H8">
        <f>IF(OR(الموظفون!$A$6="",'مصفوفة التدريب'!K$6=""),0,COUNTIFS(Plan_Role,الموظفون!$D$6,Plan_Course,'مصفوفة التدريب'!K$6)+COUNTIFS(Plan_Role,"جميع الموظفين",Plan_Course,'مصفوفة التدريب'!K$6))</f>
        <v>1</v>
      </c>
      <c r="I8">
        <f>IF(OR(الموظفون!$A$6="",'مصفوفة التدريب'!L$6=""),0,COUNTIFS(Plan_Role,الموظفون!$D$6,Plan_Course,'مصفوفة التدريب'!L$6)+COUNTIFS(Plan_Role,"جميع الموظفين",Plan_Course,'مصفوفة التدريب'!L$6))</f>
        <v>1</v>
      </c>
      <c r="J8">
        <f>IF(OR(الموظفون!$A$6="",'مصفوفة التدريب'!M$6=""),0,COUNTIFS(Plan_Role,الموظفون!$D$6,Plan_Course,'مصفوفة التدريب'!M$6)+COUNTIFS(Plan_Role,"جميع الموظفين",Plan_Course,'مصفوفة التدريب'!M$6))</f>
        <v>1</v>
      </c>
      <c r="K8">
        <f>IF(OR(الموظفون!$A$6="",'مصفوفة التدريب'!N$6=""),0,COUNTIFS(Plan_Role,الموظفون!$D$6,Plan_Course,'مصفوفة التدريب'!N$6)+COUNTIFS(Plan_Role,"جميع الموظفين",Plan_Course,'مصفوفة التدريب'!N$6))</f>
        <v>0</v>
      </c>
      <c r="L8">
        <f>IF(OR(الموظفون!$A$6="",'مصفوفة التدريب'!O$6=""),0,COUNTIFS(Plan_Role,الموظفون!$D$6,Plan_Course,'مصفوفة التدريب'!O$6)+COUNTIFS(Plan_Role,"جميع الموظفين",Plan_Course,'مصفوفة التدريب'!O$6))</f>
        <v>0</v>
      </c>
      <c r="M8">
        <f>IF(OR(الموظفون!$A$6="",'مصفوفة التدريب'!P$6=""),0,COUNTIFS(Plan_Role,الموظفون!$D$6,Plan_Course,'مصفوفة التدريب'!P$6)+COUNTIFS(Plan_Role,"جميع الموظفين",Plan_Course,'مصفوفة التدريب'!P$6))</f>
        <v>0</v>
      </c>
      <c r="N8">
        <f>IF(OR(الموظفون!$A$6="",'مصفوفة التدريب'!Q$6=""),0,COUNTIFS(Plan_Role,الموظفون!$D$6,Plan_Course,'مصفوفة التدريب'!Q$6)+COUNTIFS(Plan_Role,"جميع الموظفين",Plan_Course,'مصفوفة التدريب'!Q$6))</f>
        <v>0</v>
      </c>
      <c r="O8">
        <f>IF(OR(الموظفون!$A$6="",'مصفوفة التدريب'!R$6=""),0,COUNTIFS(Plan_Role,الموظفون!$D$6,Plan_Course,'مصفوفة التدريب'!R$6)+COUNTIFS(Plan_Role,"جميع الموظفين",Plan_Course,'مصفوفة التدريب'!R$6))</f>
        <v>0</v>
      </c>
      <c r="P8">
        <f>IF(OR(الموظفون!$A$6="",'مصفوفة التدريب'!S$6=""),0,COUNTIFS(Plan_Role,الموظفون!$D$6,Plan_Course,'مصفوفة التدريب'!S$6)+COUNTIFS(Plan_Role,"جميع الموظفين",Plan_Course,'مصفوفة التدريب'!S$6))</f>
        <v>0</v>
      </c>
      <c r="Q8">
        <f>IF(OR(الموظفون!$A$6="",'مصفوفة التدريب'!T$6=""),0,COUNTIFS(Plan_Role,الموظفون!$D$6,Plan_Course,'مصفوفة التدريب'!T$6)+COUNTIFS(Plan_Role,"جميع الموظفين",Plan_Course,'مصفوفة التدريب'!T$6))</f>
        <v>0</v>
      </c>
      <c r="R8">
        <f>IF(OR(الموظفون!$A$6="",'مصفوفة التدريب'!U$6=""),0,COUNTIFS(Plan_Role,الموظفون!$D$6,Plan_Course,'مصفوفة التدريب'!U$6)+COUNTIFS(Plan_Role,"جميع الموظفين",Plan_Course,'مصفوفة التدريب'!U$6))</f>
        <v>0</v>
      </c>
      <c r="S8">
        <f>IF(OR(الموظفون!$A$6="",'مصفوفة التدريب'!V$6=""),0,COUNTIFS(Plan_Role,الموظفون!$D$6,Plan_Course,'مصفوفة التدريب'!V$6)+COUNTIFS(Plan_Role,"جميع الموظفين",Plan_Course,'مصفوفة التدريب'!V$6))</f>
        <v>0</v>
      </c>
      <c r="T8">
        <f>IF(OR(الموظفون!$A$6="",'مصفوفة التدريب'!W$6=""),0,COUNTIFS(Plan_Role,الموظفون!$D$6,Plan_Course,'مصفوفة التدريب'!W$6)+COUNTIFS(Plan_Role,"جميع الموظفين",Plan_Course,'مصفوفة التدريب'!W$6))</f>
        <v>0</v>
      </c>
      <c r="U8">
        <f>IF(OR(الموظفون!$A$6="",'مصفوفة التدريب'!X$6=""),0,COUNTIFS(Plan_Role,الموظفون!$D$6,Plan_Course,'مصفوفة التدريب'!X$6)+COUNTIFS(Plan_Role,"جميع الموظفين",Plan_Course,'مصفوفة التدريب'!X$6))</f>
        <v>0</v>
      </c>
      <c r="V8">
        <f>IF(OR(الموظفون!$A$6="",'مصفوفة التدريب'!Y$6=""),0,COUNTIFS(Plan_Role,الموظفون!$D$6,Plan_Course,'مصفوفة التدريب'!Y$6)+COUNTIFS(Plan_Role,"جميع الموظفين",Plan_Course,'مصفوفة التدريب'!Y$6))</f>
        <v>0</v>
      </c>
      <c r="W8">
        <f>IF(OR(الموظفون!$A$6="",'مصفوفة التدريب'!Z$6=""),0,COUNTIFS(Plan_Role,الموظفون!$D$6,Plan_Course,'مصفوفة التدريب'!Z$6)+COUNTIFS(Plan_Role,"جميع الموظفين",Plan_Course,'مصفوفة التدريب'!Z$6))</f>
        <v>0</v>
      </c>
      <c r="X8">
        <f>IF(OR(الموظفون!$A$6="",'مصفوفة التدريب'!AA$6=""),0,COUNTIFS(Plan_Role,الموظفون!$D$6,Plan_Course,'مصفوفة التدريب'!AA$6)+COUNTIFS(Plan_Role,"جميع الموظفين",Plan_Course,'مصفوفة التدريب'!AA$6))</f>
        <v>0</v>
      </c>
      <c r="AA8">
        <f>IF(E8=0,0,COUNTIFS(Rec_Emp,الموظفون!$A$6,Rec_Course,'مصفوفة التدريب'!H$6,Rec_Done,1))</f>
        <v>0</v>
      </c>
      <c r="AB8">
        <f>IF(F8=0,0,COUNTIFS(Rec_Emp,الموظفون!$A$6,Rec_Course,'مصفوفة التدريب'!I$6,Rec_Done,1))</f>
        <v>1</v>
      </c>
      <c r="AC8">
        <f>IF(G8=0,0,COUNTIFS(Rec_Emp,الموظفون!$A$6,Rec_Course,'مصفوفة التدريب'!J$6,Rec_Done,1))</f>
        <v>1</v>
      </c>
      <c r="AD8">
        <f>IF(H8=0,0,COUNTIFS(Rec_Emp,الموظفون!$A$6,Rec_Course,'مصفوفة التدريب'!K$6,Rec_Done,1))</f>
        <v>0</v>
      </c>
      <c r="AE8">
        <f>IF(I8=0,0,COUNTIFS(Rec_Emp,الموظفون!$A$6,Rec_Course,'مصفوفة التدريب'!L$6,Rec_Done,1))</f>
        <v>0</v>
      </c>
      <c r="AF8">
        <f>IF(J8=0,0,COUNTIFS(Rec_Emp,الموظفون!$A$6,Rec_Course,'مصفوفة التدريب'!M$6,Rec_Done,1))</f>
        <v>1</v>
      </c>
      <c r="AG8">
        <f>IF(K8=0,0,COUNTIFS(Rec_Emp,الموظفون!$A$6,Rec_Course,'مصفوفة التدريب'!N$6,Rec_Done,1))</f>
        <v>0</v>
      </c>
      <c r="AH8">
        <f>IF(L8=0,0,COUNTIFS(Rec_Emp,الموظفون!$A$6,Rec_Course,'مصفوفة التدريب'!O$6,Rec_Done,1))</f>
        <v>0</v>
      </c>
      <c r="AI8">
        <f>IF(M8=0,0,COUNTIFS(Rec_Emp,الموظفون!$A$6,Rec_Course,'مصفوفة التدريب'!P$6,Rec_Done,1))</f>
        <v>0</v>
      </c>
      <c r="AJ8">
        <f>IF(N8=0,0,COUNTIFS(Rec_Emp,الموظفون!$A$6,Rec_Course,'مصفوفة التدريب'!Q$6,Rec_Done,1))</f>
        <v>0</v>
      </c>
      <c r="AK8">
        <f>IF(O8=0,0,COUNTIFS(Rec_Emp,الموظفون!$A$6,Rec_Course,'مصفوفة التدريب'!R$6,Rec_Done,1))</f>
        <v>0</v>
      </c>
      <c r="AL8">
        <f>IF(P8=0,0,COUNTIFS(Rec_Emp,الموظفون!$A$6,Rec_Course,'مصفوفة التدريب'!S$6,Rec_Done,1))</f>
        <v>0</v>
      </c>
      <c r="AM8">
        <f>IF(Q8=0,0,COUNTIFS(Rec_Emp,الموظفون!$A$6,Rec_Course,'مصفوفة التدريب'!T$6,Rec_Done,1))</f>
        <v>0</v>
      </c>
      <c r="AN8">
        <f>IF(R8=0,0,COUNTIFS(Rec_Emp,الموظفون!$A$6,Rec_Course,'مصفوفة التدريب'!U$6,Rec_Done,1))</f>
        <v>0</v>
      </c>
      <c r="AO8">
        <f>IF(S8=0,0,COUNTIFS(Rec_Emp,الموظفون!$A$6,Rec_Course,'مصفوفة التدريب'!V$6,Rec_Done,1))</f>
        <v>0</v>
      </c>
      <c r="AP8">
        <f>IF(T8=0,0,COUNTIFS(Rec_Emp,الموظفون!$A$6,Rec_Course,'مصفوفة التدريب'!W$6,Rec_Done,1))</f>
        <v>0</v>
      </c>
      <c r="AQ8">
        <f>IF(U8=0,0,COUNTIFS(Rec_Emp,الموظفون!$A$6,Rec_Course,'مصفوفة التدريب'!X$6,Rec_Done,1))</f>
        <v>0</v>
      </c>
      <c r="AR8">
        <f>IF(V8=0,0,COUNTIFS(Rec_Emp,الموظفون!$A$6,Rec_Course,'مصفوفة التدريب'!Y$6,Rec_Done,1))</f>
        <v>0</v>
      </c>
      <c r="AS8">
        <f>IF(W8=0,0,COUNTIFS(Rec_Emp,الموظفون!$A$6,Rec_Course,'مصفوفة التدريب'!Z$6,Rec_Done,1))</f>
        <v>0</v>
      </c>
      <c r="AT8">
        <f>IF(X8=0,0,COUNTIFS(Rec_Emp,الموظفون!$A$6,Rec_Course,'مصفوفة التدريب'!AA$6,Rec_Done,1))</f>
        <v>0</v>
      </c>
      <c r="AW8">
        <f ca="1">IF(AA8=0,0,COUNTIFS(Rec_Emp,الموظفون!$A$6,Rec_Course,'مصفوفة التدريب'!H$6,Rec_Done,1,Rec_Exp,"&gt;="&amp;TODAY()))</f>
        <v>0</v>
      </c>
      <c r="AX8">
        <f ca="1">IF(AB8=0,0,COUNTIFS(Rec_Emp,الموظفون!$A$6,Rec_Course,'مصفوفة التدريب'!I$6,Rec_Done,1,Rec_Exp,"&gt;="&amp;TODAY()))</f>
        <v>1</v>
      </c>
      <c r="AY8">
        <f ca="1">IF(AC8=0,0,COUNTIFS(Rec_Emp,الموظفون!$A$6,Rec_Course,'مصفوفة التدريب'!J$6,Rec_Done,1,Rec_Exp,"&gt;="&amp;TODAY()))</f>
        <v>1</v>
      </c>
      <c r="AZ8">
        <f ca="1">IF(AD8=0,0,COUNTIFS(Rec_Emp,الموظفون!$A$6,Rec_Course,'مصفوفة التدريب'!K$6,Rec_Done,1,Rec_Exp,"&gt;="&amp;TODAY()))</f>
        <v>0</v>
      </c>
      <c r="BA8">
        <f ca="1">IF(AE8=0,0,COUNTIFS(Rec_Emp,الموظفون!$A$6,Rec_Course,'مصفوفة التدريب'!L$6,Rec_Done,1,Rec_Exp,"&gt;="&amp;TODAY()))</f>
        <v>0</v>
      </c>
      <c r="BB8">
        <f ca="1">IF(AF8=0,0,COUNTIFS(Rec_Emp,الموظفون!$A$6,Rec_Course,'مصفوفة التدريب'!M$6,Rec_Done,1,Rec_Exp,"&gt;="&amp;TODAY()))</f>
        <v>1</v>
      </c>
      <c r="BC8">
        <f ca="1">IF(AG8=0,0,COUNTIFS(Rec_Emp,الموظفون!$A$6,Rec_Course,'مصفوفة التدريب'!N$6,Rec_Done,1,Rec_Exp,"&gt;="&amp;TODAY()))</f>
        <v>0</v>
      </c>
      <c r="BD8">
        <f ca="1">IF(AH8=0,0,COUNTIFS(Rec_Emp,الموظفون!$A$6,Rec_Course,'مصفوفة التدريب'!O$6,Rec_Done,1,Rec_Exp,"&gt;="&amp;TODAY()))</f>
        <v>0</v>
      </c>
      <c r="BE8">
        <f ca="1">IF(AI8=0,0,COUNTIFS(Rec_Emp,الموظفون!$A$6,Rec_Course,'مصفوفة التدريب'!P$6,Rec_Done,1,Rec_Exp,"&gt;="&amp;TODAY()))</f>
        <v>0</v>
      </c>
      <c r="BF8">
        <f ca="1">IF(AJ8=0,0,COUNTIFS(Rec_Emp,الموظفون!$A$6,Rec_Course,'مصفوفة التدريب'!Q$6,Rec_Done,1,Rec_Exp,"&gt;="&amp;TODAY()))</f>
        <v>0</v>
      </c>
      <c r="BG8">
        <f ca="1">IF(AK8=0,0,COUNTIFS(Rec_Emp,الموظفون!$A$6,Rec_Course,'مصفوفة التدريب'!R$6,Rec_Done,1,Rec_Exp,"&gt;="&amp;TODAY()))</f>
        <v>0</v>
      </c>
      <c r="BH8">
        <f ca="1">IF(AL8=0,0,COUNTIFS(Rec_Emp,الموظفون!$A$6,Rec_Course,'مصفوفة التدريب'!S$6,Rec_Done,1,Rec_Exp,"&gt;="&amp;TODAY()))</f>
        <v>0</v>
      </c>
      <c r="BI8">
        <f ca="1">IF(AM8=0,0,COUNTIFS(Rec_Emp,الموظفون!$A$6,Rec_Course,'مصفوفة التدريب'!T$6,Rec_Done,1,Rec_Exp,"&gt;="&amp;TODAY()))</f>
        <v>0</v>
      </c>
      <c r="BJ8">
        <f ca="1">IF(AN8=0,0,COUNTIFS(Rec_Emp,الموظفون!$A$6,Rec_Course,'مصفوفة التدريب'!U$6,Rec_Done,1,Rec_Exp,"&gt;="&amp;TODAY()))</f>
        <v>0</v>
      </c>
      <c r="BK8">
        <f ca="1">IF(AO8=0,0,COUNTIFS(Rec_Emp,الموظفون!$A$6,Rec_Course,'مصفوفة التدريب'!V$6,Rec_Done,1,Rec_Exp,"&gt;="&amp;TODAY()))</f>
        <v>0</v>
      </c>
      <c r="BL8">
        <f ca="1">IF(AP8=0,0,COUNTIFS(Rec_Emp,الموظفون!$A$6,Rec_Course,'مصفوفة التدريب'!W$6,Rec_Done,1,Rec_Exp,"&gt;="&amp;TODAY()))</f>
        <v>0</v>
      </c>
      <c r="BM8">
        <f ca="1">IF(AQ8=0,0,COUNTIFS(Rec_Emp,الموظفون!$A$6,Rec_Course,'مصفوفة التدريب'!X$6,Rec_Done,1,Rec_Exp,"&gt;="&amp;TODAY()))</f>
        <v>0</v>
      </c>
      <c r="BN8">
        <f ca="1">IF(AR8=0,0,COUNTIFS(Rec_Emp,الموظفون!$A$6,Rec_Course,'مصفوفة التدريب'!Y$6,Rec_Done,1,Rec_Exp,"&gt;="&amp;TODAY()))</f>
        <v>0</v>
      </c>
      <c r="BO8">
        <f ca="1">IF(AS8=0,0,COUNTIFS(Rec_Emp,الموظفون!$A$6,Rec_Course,'مصفوفة التدريب'!Z$6,Rec_Done,1,Rec_Exp,"&gt;="&amp;TODAY()))</f>
        <v>0</v>
      </c>
      <c r="BP8">
        <f ca="1">IF(AT8=0,0,COUNTIFS(Rec_Emp,الموظفون!$A$6,Rec_Course,'مصفوفة التدريب'!AA$6,Rec_Done,1,Rec_Exp,"&gt;="&amp;TODAY()))</f>
        <v>0</v>
      </c>
      <c r="BS8">
        <f ca="1">IF(AW8=0,0,COUNTIFS(Rec_Emp,الموظفون!$A$6,Rec_Course,'مصفوفة التدريب'!H$6,Rec_Done,1,Rec_Exp,"&gt;"&amp;(TODAY()+WarnDays)))</f>
        <v>0</v>
      </c>
      <c r="BT8">
        <f ca="1">IF(AX8=0,0,COUNTIFS(Rec_Emp,الموظفون!$A$6,Rec_Course,'مصفوفة التدريب'!I$6,Rec_Done,1,Rec_Exp,"&gt;"&amp;(TODAY()+WarnDays)))</f>
        <v>1</v>
      </c>
      <c r="BU8">
        <f ca="1">IF(AY8=0,0,COUNTIFS(Rec_Emp,الموظفون!$A$6,Rec_Course,'مصفوفة التدريب'!J$6,Rec_Done,1,Rec_Exp,"&gt;"&amp;(TODAY()+WarnDays)))</f>
        <v>1</v>
      </c>
      <c r="BV8">
        <f ca="1">IF(AZ8=0,0,COUNTIFS(Rec_Emp,الموظفون!$A$6,Rec_Course,'مصفوفة التدريب'!K$6,Rec_Done,1,Rec_Exp,"&gt;"&amp;(TODAY()+WarnDays)))</f>
        <v>0</v>
      </c>
      <c r="BW8">
        <f ca="1">IF(BA8=0,0,COUNTIFS(Rec_Emp,الموظفون!$A$6,Rec_Course,'مصفوفة التدريب'!L$6,Rec_Done,1,Rec_Exp,"&gt;"&amp;(TODAY()+WarnDays)))</f>
        <v>0</v>
      </c>
      <c r="BX8">
        <f ca="1">IF(BB8=0,0,COUNTIFS(Rec_Emp,الموظفون!$A$6,Rec_Course,'مصفوفة التدريب'!M$6,Rec_Done,1,Rec_Exp,"&gt;"&amp;(TODAY()+WarnDays)))</f>
        <v>0</v>
      </c>
      <c r="BY8">
        <f ca="1">IF(BC8=0,0,COUNTIFS(Rec_Emp,الموظفون!$A$6,Rec_Course,'مصفوفة التدريب'!N$6,Rec_Done,1,Rec_Exp,"&gt;"&amp;(TODAY()+WarnDays)))</f>
        <v>0</v>
      </c>
      <c r="BZ8">
        <f ca="1">IF(BD8=0,0,COUNTIFS(Rec_Emp,الموظفون!$A$6,Rec_Course,'مصفوفة التدريب'!O$6,Rec_Done,1,Rec_Exp,"&gt;"&amp;(TODAY()+WarnDays)))</f>
        <v>0</v>
      </c>
      <c r="CA8">
        <f ca="1">IF(BE8=0,0,COUNTIFS(Rec_Emp,الموظفون!$A$6,Rec_Course,'مصفوفة التدريب'!P$6,Rec_Done,1,Rec_Exp,"&gt;"&amp;(TODAY()+WarnDays)))</f>
        <v>0</v>
      </c>
      <c r="CB8">
        <f ca="1">IF(BF8=0,0,COUNTIFS(Rec_Emp,الموظفون!$A$6,Rec_Course,'مصفوفة التدريب'!Q$6,Rec_Done,1,Rec_Exp,"&gt;"&amp;(TODAY()+WarnDays)))</f>
        <v>0</v>
      </c>
      <c r="CC8">
        <f ca="1">IF(BG8=0,0,COUNTIFS(Rec_Emp,الموظفون!$A$6,Rec_Course,'مصفوفة التدريب'!R$6,Rec_Done,1,Rec_Exp,"&gt;"&amp;(TODAY()+WarnDays)))</f>
        <v>0</v>
      </c>
      <c r="CD8">
        <f ca="1">IF(BH8=0,0,COUNTIFS(Rec_Emp,الموظفون!$A$6,Rec_Course,'مصفوفة التدريب'!S$6,Rec_Done,1,Rec_Exp,"&gt;"&amp;(TODAY()+WarnDays)))</f>
        <v>0</v>
      </c>
      <c r="CE8">
        <f ca="1">IF(BI8=0,0,COUNTIFS(Rec_Emp,الموظفون!$A$6,Rec_Course,'مصفوفة التدريب'!T$6,Rec_Done,1,Rec_Exp,"&gt;"&amp;(TODAY()+WarnDays)))</f>
        <v>0</v>
      </c>
      <c r="CF8">
        <f ca="1">IF(BJ8=0,0,COUNTIFS(Rec_Emp,الموظفون!$A$6,Rec_Course,'مصفوفة التدريب'!U$6,Rec_Done,1,Rec_Exp,"&gt;"&amp;(TODAY()+WarnDays)))</f>
        <v>0</v>
      </c>
      <c r="CG8">
        <f ca="1">IF(BK8=0,0,COUNTIFS(Rec_Emp,الموظفون!$A$6,Rec_Course,'مصفوفة التدريب'!V$6,Rec_Done,1,Rec_Exp,"&gt;"&amp;(TODAY()+WarnDays)))</f>
        <v>0</v>
      </c>
      <c r="CH8">
        <f ca="1">IF(BL8=0,0,COUNTIFS(Rec_Emp,الموظفون!$A$6,Rec_Course,'مصفوفة التدريب'!W$6,Rec_Done,1,Rec_Exp,"&gt;"&amp;(TODAY()+WarnDays)))</f>
        <v>0</v>
      </c>
      <c r="CI8">
        <f ca="1">IF(BM8=0,0,COUNTIFS(Rec_Emp,الموظفون!$A$6,Rec_Course,'مصفوفة التدريب'!X$6,Rec_Done,1,Rec_Exp,"&gt;"&amp;(TODAY()+WarnDays)))</f>
        <v>0</v>
      </c>
      <c r="CJ8">
        <f ca="1">IF(BN8=0,0,COUNTIFS(Rec_Emp,الموظفون!$A$6,Rec_Course,'مصفوفة التدريب'!Y$6,Rec_Done,1,Rec_Exp,"&gt;"&amp;(TODAY()+WarnDays)))</f>
        <v>0</v>
      </c>
      <c r="CK8">
        <f ca="1">IF(BO8=0,0,COUNTIFS(Rec_Emp,الموظفون!$A$6,Rec_Course,'مصفوفة التدريب'!Z$6,Rec_Done,1,Rec_Exp,"&gt;"&amp;(TODAY()+WarnDays)))</f>
        <v>0</v>
      </c>
      <c r="CL8">
        <f ca="1">IF(BP8=0,0,COUNTIFS(Rec_Emp,الموظفون!$A$6,Rec_Course,'مصفوفة التدريب'!AA$6,Rec_Done,1,Rec_Exp,"&gt;"&amp;(TODAY()+WarnDays)))</f>
        <v>0</v>
      </c>
      <c r="CO8">
        <f>IF(OR(E8=0,AA8&gt;0),0,COUNTIFS(Rec_Emp,الموظفون!$A$6,Rec_Course,'مصفوفة التدريب'!H$6,Rec_Result,"راسب"))</f>
        <v>0</v>
      </c>
      <c r="CP8">
        <f>IF(OR(F8=0,AB8&gt;0),0,COUNTIFS(Rec_Emp,الموظفون!$A$6,Rec_Course,'مصفوفة التدريب'!I$6,Rec_Result,"راسب"))</f>
        <v>0</v>
      </c>
      <c r="CQ8">
        <f>IF(OR(G8=0,AC8&gt;0),0,COUNTIFS(Rec_Emp,الموظفون!$A$6,Rec_Course,'مصفوفة التدريب'!J$6,Rec_Result,"راسب"))</f>
        <v>0</v>
      </c>
      <c r="CR8">
        <f>IF(OR(H8=0,AD8&gt;0),0,COUNTIFS(Rec_Emp,الموظفون!$A$6,Rec_Course,'مصفوفة التدريب'!K$6,Rec_Result,"راسب"))</f>
        <v>0</v>
      </c>
      <c r="CS8">
        <f>IF(OR(I8=0,AE8&gt;0),0,COUNTIFS(Rec_Emp,الموظفون!$A$6,Rec_Course,'مصفوفة التدريب'!L$6,Rec_Result,"راسب"))</f>
        <v>0</v>
      </c>
      <c r="CT8">
        <f>IF(OR(J8=0,AF8&gt;0),0,COUNTIFS(Rec_Emp,الموظفون!$A$6,Rec_Course,'مصفوفة التدريب'!M$6,Rec_Result,"راسب"))</f>
        <v>0</v>
      </c>
      <c r="CU8">
        <f>IF(OR(K8=0,AG8&gt;0),0,COUNTIFS(Rec_Emp,الموظفون!$A$6,Rec_Course,'مصفوفة التدريب'!N$6,Rec_Result,"راسب"))</f>
        <v>0</v>
      </c>
      <c r="CV8">
        <f>IF(OR(L8=0,AH8&gt;0),0,COUNTIFS(Rec_Emp,الموظفون!$A$6,Rec_Course,'مصفوفة التدريب'!O$6,Rec_Result,"راسب"))</f>
        <v>0</v>
      </c>
      <c r="CW8">
        <f>IF(OR(M8=0,AI8&gt;0),0,COUNTIFS(Rec_Emp,الموظفون!$A$6,Rec_Course,'مصفوفة التدريب'!P$6,Rec_Result,"راسب"))</f>
        <v>0</v>
      </c>
      <c r="CX8">
        <f>IF(OR(N8=0,AJ8&gt;0),0,COUNTIFS(Rec_Emp,الموظفون!$A$6,Rec_Course,'مصفوفة التدريب'!Q$6,Rec_Result,"راسب"))</f>
        <v>0</v>
      </c>
      <c r="CY8">
        <f>IF(OR(O8=0,AK8&gt;0),0,COUNTIFS(Rec_Emp,الموظفون!$A$6,Rec_Course,'مصفوفة التدريب'!R$6,Rec_Result,"راسب"))</f>
        <v>0</v>
      </c>
      <c r="CZ8">
        <f>IF(OR(P8=0,AL8&gt;0),0,COUNTIFS(Rec_Emp,الموظفون!$A$6,Rec_Course,'مصفوفة التدريب'!S$6,Rec_Result,"راسب"))</f>
        <v>0</v>
      </c>
      <c r="DA8">
        <f>IF(OR(Q8=0,AM8&gt;0),0,COUNTIFS(Rec_Emp,الموظفون!$A$6,Rec_Course,'مصفوفة التدريب'!T$6,Rec_Result,"راسب"))</f>
        <v>0</v>
      </c>
      <c r="DB8">
        <f>IF(OR(R8=0,AN8&gt;0),0,COUNTIFS(Rec_Emp,الموظفون!$A$6,Rec_Course,'مصفوفة التدريب'!U$6,Rec_Result,"راسب"))</f>
        <v>0</v>
      </c>
      <c r="DC8">
        <f>IF(OR(S8=0,AO8&gt;0),0,COUNTIFS(Rec_Emp,الموظفون!$A$6,Rec_Course,'مصفوفة التدريب'!V$6,Rec_Result,"راسب"))</f>
        <v>0</v>
      </c>
      <c r="DD8">
        <f>IF(OR(T8=0,AP8&gt;0),0,COUNTIFS(Rec_Emp,الموظفون!$A$6,Rec_Course,'مصفوفة التدريب'!W$6,Rec_Result,"راسب"))</f>
        <v>0</v>
      </c>
      <c r="DE8">
        <f>IF(OR(U8=0,AQ8&gt;0),0,COUNTIFS(Rec_Emp,الموظفون!$A$6,Rec_Course,'مصفوفة التدريب'!X$6,Rec_Result,"راسب"))</f>
        <v>0</v>
      </c>
      <c r="DF8">
        <f>IF(OR(V8=0,AR8&gt;0),0,COUNTIFS(Rec_Emp,الموظفون!$A$6,Rec_Course,'مصفوفة التدريب'!Y$6,Rec_Result,"راسب"))</f>
        <v>0</v>
      </c>
      <c r="DG8">
        <f>IF(OR(W8=0,AS8&gt;0),0,COUNTIFS(Rec_Emp,الموظفون!$A$6,Rec_Course,'مصفوفة التدريب'!Z$6,Rec_Result,"راسب"))</f>
        <v>0</v>
      </c>
      <c r="DH8">
        <f>IF(OR(X8=0,AT8&gt;0),0,COUNTIFS(Rec_Emp,الموظفون!$A$6,Rec_Course,'مصفوفة التدريب'!AA$6,Rec_Result,"راسب"))</f>
        <v>0</v>
      </c>
      <c r="DK8">
        <f>IF(OR(E8=0,AA8&gt;0),0,IFERROR(AVERAGEIFS(Plan_End,Plan_Role,الموظفون!$D$6,Plan_Course,'مصفوفة التدريب'!H$6,Plan_Sched,"فترة محددة"),IFERROR(AVERAGEIFS(Plan_End,Plan_Role,"جميع الموظفين",Plan_Course,'مصفوفة التدريب'!H$6,Plan_Sched,"فترة محددة"),0)))</f>
        <v>0</v>
      </c>
      <c r="DL8">
        <f>IF(OR(F8=0,AB8&gt;0),0,IFERROR(AVERAGEIFS(Plan_End,Plan_Role,الموظفون!$D$6,Plan_Course,'مصفوفة التدريب'!I$6,Plan_Sched,"فترة محددة"),IFERROR(AVERAGEIFS(Plan_End,Plan_Role,"جميع الموظفين",Plan_Course,'مصفوفة التدريب'!I$6,Plan_Sched,"فترة محددة"),0)))</f>
        <v>0</v>
      </c>
      <c r="DM8">
        <f>IF(OR(G8=0,AC8&gt;0),0,IFERROR(AVERAGEIFS(Plan_End,Plan_Role,الموظفون!$D$6,Plan_Course,'مصفوفة التدريب'!J$6,Plan_Sched,"فترة محددة"),IFERROR(AVERAGEIFS(Plan_End,Plan_Role,"جميع الموظفين",Plan_Course,'مصفوفة التدريب'!J$6,Plan_Sched,"فترة محددة"),0)))</f>
        <v>0</v>
      </c>
      <c r="DN8">
        <f>IF(OR(H8=0,AD8&gt;0),0,IFERROR(AVERAGEIFS(Plan_End,Plan_Role,الموظفون!$D$6,Plan_Course,'مصفوفة التدريب'!K$6,Plan_Sched,"فترة محددة"),IFERROR(AVERAGEIFS(Plan_End,Plan_Role,"جميع الموظفين",Plan_Course,'مصفوفة التدريب'!K$6,Plan_Sched,"فترة محددة"),0)))</f>
        <v>46203</v>
      </c>
      <c r="DO8">
        <f>IF(OR(I8=0,AE8&gt;0),0,IFERROR(AVERAGEIFS(Plan_End,Plan_Role,الموظفون!$D$6,Plan_Course,'مصفوفة التدريب'!L$6,Plan_Sched,"فترة محددة"),IFERROR(AVERAGEIFS(Plan_End,Plan_Role,"جميع الموظفين",Plan_Course,'مصفوفة التدريب'!L$6,Plan_Sched,"فترة محددة"),0)))</f>
        <v>46326</v>
      </c>
      <c r="DP8">
        <f>IF(OR(J8=0,AF8&gt;0),0,IFERROR(AVERAGEIFS(Plan_End,Plan_Role,الموظفون!$D$6,Plan_Course,'مصفوفة التدريب'!M$6,Plan_Sched,"فترة محددة"),IFERROR(AVERAGEIFS(Plan_End,Plan_Role,"جميع الموظفين",Plan_Course,'مصفوفة التدريب'!M$6,Plan_Sched,"فترة محددة"),0)))</f>
        <v>0</v>
      </c>
      <c r="DQ8">
        <f>IF(OR(K8=0,AG8&gt;0),0,IFERROR(AVERAGEIFS(Plan_End,Plan_Role,الموظفون!$D$6,Plan_Course,'مصفوفة التدريب'!N$6,Plan_Sched,"فترة محددة"),IFERROR(AVERAGEIFS(Plan_End,Plan_Role,"جميع الموظفين",Plan_Course,'مصفوفة التدريب'!N$6,Plan_Sched,"فترة محددة"),0)))</f>
        <v>0</v>
      </c>
      <c r="DR8">
        <f>IF(OR(L8=0,AH8&gt;0),0,IFERROR(AVERAGEIFS(Plan_End,Plan_Role,الموظفون!$D$6,Plan_Course,'مصفوفة التدريب'!O$6,Plan_Sched,"فترة محددة"),IFERROR(AVERAGEIFS(Plan_End,Plan_Role,"جميع الموظفين",Plan_Course,'مصفوفة التدريب'!O$6,Plan_Sched,"فترة محددة"),0)))</f>
        <v>0</v>
      </c>
      <c r="DS8">
        <f>IF(OR(M8=0,AI8&gt;0),0,IFERROR(AVERAGEIFS(Plan_End,Plan_Role,الموظفون!$D$6,Plan_Course,'مصفوفة التدريب'!P$6,Plan_Sched,"فترة محددة"),IFERROR(AVERAGEIFS(Plan_End,Plan_Role,"جميع الموظفين",Plan_Course,'مصفوفة التدريب'!P$6,Plan_Sched,"فترة محددة"),0)))</f>
        <v>0</v>
      </c>
      <c r="DT8">
        <f>IF(OR(N8=0,AJ8&gt;0),0,IFERROR(AVERAGEIFS(Plan_End,Plan_Role,الموظفون!$D$6,Plan_Course,'مصفوفة التدريب'!Q$6,Plan_Sched,"فترة محددة"),IFERROR(AVERAGEIFS(Plan_End,Plan_Role,"جميع الموظفين",Plan_Course,'مصفوفة التدريب'!Q$6,Plan_Sched,"فترة محددة"),0)))</f>
        <v>0</v>
      </c>
      <c r="DU8">
        <f>IF(OR(O8=0,AK8&gt;0),0,IFERROR(AVERAGEIFS(Plan_End,Plan_Role,الموظفون!$D$6,Plan_Course,'مصفوفة التدريب'!R$6,Plan_Sched,"فترة محددة"),IFERROR(AVERAGEIFS(Plan_End,Plan_Role,"جميع الموظفين",Plan_Course,'مصفوفة التدريب'!R$6,Plan_Sched,"فترة محددة"),0)))</f>
        <v>0</v>
      </c>
      <c r="DV8">
        <f>IF(OR(P8=0,AL8&gt;0),0,IFERROR(AVERAGEIFS(Plan_End,Plan_Role,الموظفون!$D$6,Plan_Course,'مصفوفة التدريب'!S$6,Plan_Sched,"فترة محددة"),IFERROR(AVERAGEIFS(Plan_End,Plan_Role,"جميع الموظفين",Plan_Course,'مصفوفة التدريب'!S$6,Plan_Sched,"فترة محددة"),0)))</f>
        <v>0</v>
      </c>
      <c r="DW8">
        <f>IF(OR(Q8=0,AM8&gt;0),0,IFERROR(AVERAGEIFS(Plan_End,Plan_Role,الموظفون!$D$6,Plan_Course,'مصفوفة التدريب'!T$6,Plan_Sched,"فترة محددة"),IFERROR(AVERAGEIFS(Plan_End,Plan_Role,"جميع الموظفين",Plan_Course,'مصفوفة التدريب'!T$6,Plan_Sched,"فترة محددة"),0)))</f>
        <v>0</v>
      </c>
      <c r="DX8">
        <f>IF(OR(R8=0,AN8&gt;0),0,IFERROR(AVERAGEIFS(Plan_End,Plan_Role,الموظفون!$D$6,Plan_Course,'مصفوفة التدريب'!U$6,Plan_Sched,"فترة محددة"),IFERROR(AVERAGEIFS(Plan_End,Plan_Role,"جميع الموظفين",Plan_Course,'مصفوفة التدريب'!U$6,Plan_Sched,"فترة محددة"),0)))</f>
        <v>0</v>
      </c>
      <c r="DY8">
        <f>IF(OR(S8=0,AO8&gt;0),0,IFERROR(AVERAGEIFS(Plan_End,Plan_Role,الموظفون!$D$6,Plan_Course,'مصفوفة التدريب'!V$6,Plan_Sched,"فترة محددة"),IFERROR(AVERAGEIFS(Plan_End,Plan_Role,"جميع الموظفين",Plan_Course,'مصفوفة التدريب'!V$6,Plan_Sched,"فترة محددة"),0)))</f>
        <v>0</v>
      </c>
      <c r="DZ8">
        <f>IF(OR(T8=0,AP8&gt;0),0,IFERROR(AVERAGEIFS(Plan_End,Plan_Role,الموظفون!$D$6,Plan_Course,'مصفوفة التدريب'!W$6,Plan_Sched,"فترة محددة"),IFERROR(AVERAGEIFS(Plan_End,Plan_Role,"جميع الموظفين",Plan_Course,'مصفوفة التدريب'!W$6,Plan_Sched,"فترة محددة"),0)))</f>
        <v>0</v>
      </c>
      <c r="EA8">
        <f>IF(OR(U8=0,AQ8&gt;0),0,IFERROR(AVERAGEIFS(Plan_End,Plan_Role,الموظفون!$D$6,Plan_Course,'مصفوفة التدريب'!X$6,Plan_Sched,"فترة محددة"),IFERROR(AVERAGEIFS(Plan_End,Plan_Role,"جميع الموظفين",Plan_Course,'مصفوفة التدريب'!X$6,Plan_Sched,"فترة محددة"),0)))</f>
        <v>0</v>
      </c>
      <c r="EB8">
        <f>IF(OR(V8=0,AR8&gt;0),0,IFERROR(AVERAGEIFS(Plan_End,Plan_Role,الموظفون!$D$6,Plan_Course,'مصفوفة التدريب'!Y$6,Plan_Sched,"فترة محددة"),IFERROR(AVERAGEIFS(Plan_End,Plan_Role,"جميع الموظفين",Plan_Course,'مصفوفة التدريب'!Y$6,Plan_Sched,"فترة محددة"),0)))</f>
        <v>0</v>
      </c>
      <c r="EC8">
        <f>IF(OR(W8=0,AS8&gt;0),0,IFERROR(AVERAGEIFS(Plan_End,Plan_Role,الموظفون!$D$6,Plan_Course,'مصفوفة التدريب'!Z$6,Plan_Sched,"فترة محددة"),IFERROR(AVERAGEIFS(Plan_End,Plan_Role,"جميع الموظفين",Plan_Course,'مصفوفة التدريب'!Z$6,Plan_Sched,"فترة محددة"),0)))</f>
        <v>0</v>
      </c>
      <c r="ED8">
        <f>IF(OR(X8=0,AT8&gt;0),0,IFERROR(AVERAGEIFS(Plan_End,Plan_Role,الموظفون!$D$6,Plan_Course,'مصفوفة التدريب'!AA$6,Plan_Sched,"فترة محددة"),IFERROR(AVERAGEIFS(Plan_End,Plan_Role,"جميع الموظفين",Plan_Course,'مصفوفة التدريب'!AA$6,Plan_Sched,"فترة محددة"),0)))</f>
        <v>0</v>
      </c>
      <c r="EG8">
        <f>IF(OR(E8=0,AA8&gt;0),0,IFERROR(AVERAGEIFS(Plan_Days,Plan_Role,الموظفون!$D$6,Plan_Course,'مصفوفة التدريب'!H$6,Plan_Sched,"خلال أيام من التعيين"),IFERROR(AVERAGEIFS(Plan_Days,Plan_Role,"جميع الموظفين",Plan_Course,'مصفوفة التدريب'!H$6,Plan_Sched,"خلال أيام من التعيين"),0)))</f>
        <v>0</v>
      </c>
      <c r="EH8">
        <f>IF(OR(F8=0,AB8&gt;0),0,IFERROR(AVERAGEIFS(Plan_Days,Plan_Role,الموظفون!$D$6,Plan_Course,'مصفوفة التدريب'!I$6,Plan_Sched,"خلال أيام من التعيين"),IFERROR(AVERAGEIFS(Plan_Days,Plan_Role,"جميع الموظفين",Plan_Course,'مصفوفة التدريب'!I$6,Plan_Sched,"خلال أيام من التعيين"),0)))</f>
        <v>0</v>
      </c>
      <c r="EI8">
        <f>IF(OR(G8=0,AC8&gt;0),0,IFERROR(AVERAGEIFS(Plan_Days,Plan_Role,الموظفون!$D$6,Plan_Course,'مصفوفة التدريب'!J$6,Plan_Sched,"خلال أيام من التعيين"),IFERROR(AVERAGEIFS(Plan_Days,Plan_Role,"جميع الموظفين",Plan_Course,'مصفوفة التدريب'!J$6,Plan_Sched,"خلال أيام من التعيين"),0)))</f>
        <v>0</v>
      </c>
      <c r="EJ8">
        <f>IF(OR(H8=0,AD8&gt;0),0,IFERROR(AVERAGEIFS(Plan_Days,Plan_Role,الموظفون!$D$6,Plan_Course,'مصفوفة التدريب'!K$6,Plan_Sched,"خلال أيام من التعيين"),IFERROR(AVERAGEIFS(Plan_Days,Plan_Role,"جميع الموظفين",Plan_Course,'مصفوفة التدريب'!K$6,Plan_Sched,"خلال أيام من التعيين"),0)))</f>
        <v>0</v>
      </c>
      <c r="EK8">
        <f>IF(OR(I8=0,AE8&gt;0),0,IFERROR(AVERAGEIFS(Plan_Days,Plan_Role,الموظفون!$D$6,Plan_Course,'مصفوفة التدريب'!L$6,Plan_Sched,"خلال أيام من التعيين"),IFERROR(AVERAGEIFS(Plan_Days,Plan_Role,"جميع الموظفين",Plan_Course,'مصفوفة التدريب'!L$6,Plan_Sched,"خلال أيام من التعيين"),0)))</f>
        <v>0</v>
      </c>
      <c r="EL8">
        <f>IF(OR(J8=0,AF8&gt;0),0,IFERROR(AVERAGEIFS(Plan_Days,Plan_Role,الموظفون!$D$6,Plan_Course,'مصفوفة التدريب'!M$6,Plan_Sched,"خلال أيام من التعيين"),IFERROR(AVERAGEIFS(Plan_Days,Plan_Role,"جميع الموظفين",Plan_Course,'مصفوفة التدريب'!M$6,Plan_Sched,"خلال أيام من التعيين"),0)))</f>
        <v>0</v>
      </c>
      <c r="EM8">
        <f>IF(OR(K8=0,AG8&gt;0),0,IFERROR(AVERAGEIFS(Plan_Days,Plan_Role,الموظفون!$D$6,Plan_Course,'مصفوفة التدريب'!N$6,Plan_Sched,"خلال أيام من التعيين"),IFERROR(AVERAGEIFS(Plan_Days,Plan_Role,"جميع الموظفين",Plan_Course,'مصفوفة التدريب'!N$6,Plan_Sched,"خلال أيام من التعيين"),0)))</f>
        <v>0</v>
      </c>
      <c r="EN8">
        <f>IF(OR(L8=0,AH8&gt;0),0,IFERROR(AVERAGEIFS(Plan_Days,Plan_Role,الموظفون!$D$6,Plan_Course,'مصفوفة التدريب'!O$6,Plan_Sched,"خلال أيام من التعيين"),IFERROR(AVERAGEIFS(Plan_Days,Plan_Role,"جميع الموظفين",Plan_Course,'مصفوفة التدريب'!O$6,Plan_Sched,"خلال أيام من التعيين"),0)))</f>
        <v>0</v>
      </c>
      <c r="EO8">
        <f>IF(OR(M8=0,AI8&gt;0),0,IFERROR(AVERAGEIFS(Plan_Days,Plan_Role,الموظفون!$D$6,Plan_Course,'مصفوفة التدريب'!P$6,Plan_Sched,"خلال أيام من التعيين"),IFERROR(AVERAGEIFS(Plan_Days,Plan_Role,"جميع الموظفين",Plan_Course,'مصفوفة التدريب'!P$6,Plan_Sched,"خلال أيام من التعيين"),0)))</f>
        <v>0</v>
      </c>
      <c r="EP8">
        <f>IF(OR(N8=0,AJ8&gt;0),0,IFERROR(AVERAGEIFS(Plan_Days,Plan_Role,الموظفون!$D$6,Plan_Course,'مصفوفة التدريب'!Q$6,Plan_Sched,"خلال أيام من التعيين"),IFERROR(AVERAGEIFS(Plan_Days,Plan_Role,"جميع الموظفين",Plan_Course,'مصفوفة التدريب'!Q$6,Plan_Sched,"خلال أيام من التعيين"),0)))</f>
        <v>0</v>
      </c>
      <c r="EQ8">
        <f>IF(OR(O8=0,AK8&gt;0),0,IFERROR(AVERAGEIFS(Plan_Days,Plan_Role,الموظفون!$D$6,Plan_Course,'مصفوفة التدريب'!R$6,Plan_Sched,"خلال أيام من التعيين"),IFERROR(AVERAGEIFS(Plan_Days,Plan_Role,"جميع الموظفين",Plan_Course,'مصفوفة التدريب'!R$6,Plan_Sched,"خلال أيام من التعيين"),0)))</f>
        <v>0</v>
      </c>
      <c r="ER8">
        <f>IF(OR(P8=0,AL8&gt;0),0,IFERROR(AVERAGEIFS(Plan_Days,Plan_Role,الموظفون!$D$6,Plan_Course,'مصفوفة التدريب'!S$6,Plan_Sched,"خلال أيام من التعيين"),IFERROR(AVERAGEIFS(Plan_Days,Plan_Role,"جميع الموظفين",Plan_Course,'مصفوفة التدريب'!S$6,Plan_Sched,"خلال أيام من التعيين"),0)))</f>
        <v>0</v>
      </c>
      <c r="ES8">
        <f>IF(OR(Q8=0,AM8&gt;0),0,IFERROR(AVERAGEIFS(Plan_Days,Plan_Role,الموظفون!$D$6,Plan_Course,'مصفوفة التدريب'!T$6,Plan_Sched,"خلال أيام من التعيين"),IFERROR(AVERAGEIFS(Plan_Days,Plan_Role,"جميع الموظفين",Plan_Course,'مصفوفة التدريب'!T$6,Plan_Sched,"خلال أيام من التعيين"),0)))</f>
        <v>0</v>
      </c>
      <c r="ET8">
        <f>IF(OR(R8=0,AN8&gt;0),0,IFERROR(AVERAGEIFS(Plan_Days,Plan_Role,الموظفون!$D$6,Plan_Course,'مصفوفة التدريب'!U$6,Plan_Sched,"خلال أيام من التعيين"),IFERROR(AVERAGEIFS(Plan_Days,Plan_Role,"جميع الموظفين",Plan_Course,'مصفوفة التدريب'!U$6,Plan_Sched,"خلال أيام من التعيين"),0)))</f>
        <v>0</v>
      </c>
      <c r="EU8">
        <f>IF(OR(S8=0,AO8&gt;0),0,IFERROR(AVERAGEIFS(Plan_Days,Plan_Role,الموظفون!$D$6,Plan_Course,'مصفوفة التدريب'!V$6,Plan_Sched,"خلال أيام من التعيين"),IFERROR(AVERAGEIFS(Plan_Days,Plan_Role,"جميع الموظفين",Plan_Course,'مصفوفة التدريب'!V$6,Plan_Sched,"خلال أيام من التعيين"),0)))</f>
        <v>0</v>
      </c>
      <c r="EV8">
        <f>IF(OR(T8=0,AP8&gt;0),0,IFERROR(AVERAGEIFS(Plan_Days,Plan_Role,الموظفون!$D$6,Plan_Course,'مصفوفة التدريب'!W$6,Plan_Sched,"خلال أيام من التعيين"),IFERROR(AVERAGEIFS(Plan_Days,Plan_Role,"جميع الموظفين",Plan_Course,'مصفوفة التدريب'!W$6,Plan_Sched,"خلال أيام من التعيين"),0)))</f>
        <v>0</v>
      </c>
      <c r="EW8">
        <f>IF(OR(U8=0,AQ8&gt;0),0,IFERROR(AVERAGEIFS(Plan_Days,Plan_Role,الموظفون!$D$6,Plan_Course,'مصفوفة التدريب'!X$6,Plan_Sched,"خلال أيام من التعيين"),IFERROR(AVERAGEIFS(Plan_Days,Plan_Role,"جميع الموظفين",Plan_Course,'مصفوفة التدريب'!X$6,Plan_Sched,"خلال أيام من التعيين"),0)))</f>
        <v>0</v>
      </c>
      <c r="EX8">
        <f>IF(OR(V8=0,AR8&gt;0),0,IFERROR(AVERAGEIFS(Plan_Days,Plan_Role,الموظفون!$D$6,Plan_Course,'مصفوفة التدريب'!Y$6,Plan_Sched,"خلال أيام من التعيين"),IFERROR(AVERAGEIFS(Plan_Days,Plan_Role,"جميع الموظفين",Plan_Course,'مصفوفة التدريب'!Y$6,Plan_Sched,"خلال أيام من التعيين"),0)))</f>
        <v>0</v>
      </c>
      <c r="EY8">
        <f>IF(OR(W8=0,AS8&gt;0),0,IFERROR(AVERAGEIFS(Plan_Days,Plan_Role,الموظفون!$D$6,Plan_Course,'مصفوفة التدريب'!Z$6,Plan_Sched,"خلال أيام من التعيين"),IFERROR(AVERAGEIFS(Plan_Days,Plan_Role,"جميع الموظفين",Plan_Course,'مصفوفة التدريب'!Z$6,Plan_Sched,"خلال أيام من التعيين"),0)))</f>
        <v>0</v>
      </c>
      <c r="EZ8">
        <f>IF(OR(X8=0,AT8&gt;0),0,IFERROR(AVERAGEIFS(Plan_Days,Plan_Role,الموظفون!$D$6,Plan_Course,'مصفوفة التدريب'!AA$6,Plan_Sched,"خلال أيام من التعيين"),IFERROR(AVERAGEIFS(Plan_Days,Plan_Role,"جميع الموظفين",Plan_Course,'مصفوفة التدريب'!AA$6,Plan_Sched,"خلال أيام من التعيين"),0)))</f>
        <v>0</v>
      </c>
      <c r="FC8">
        <f>IF(OR(E8=0,AA8&gt;0),0,MAX(IF(AND(الموظفون!$F$6&lt;&gt;"",DK8&lt;الموظفون!$F$6),0,DK8),IF(AND(الموظفون!$F$6&lt;&gt;"",EG8&gt;0),الموظفون!$F$6+EG8,0)))</f>
        <v>0</v>
      </c>
      <c r="FD8">
        <f>IF(OR(F8=0,AB8&gt;0),0,MAX(IF(AND(الموظفون!$F$6&lt;&gt;"",DL8&lt;الموظفون!$F$6),0,DL8),IF(AND(الموظفون!$F$6&lt;&gt;"",EH8&gt;0),الموظفون!$F$6+EH8,0)))</f>
        <v>0</v>
      </c>
      <c r="FE8">
        <f>IF(OR(G8=0,AC8&gt;0),0,MAX(IF(AND(الموظفون!$F$6&lt;&gt;"",DM8&lt;الموظفون!$F$6),0,DM8),IF(AND(الموظفون!$F$6&lt;&gt;"",EI8&gt;0),الموظفون!$F$6+EI8,0)))</f>
        <v>0</v>
      </c>
      <c r="FF8">
        <f>IF(OR(H8=0,AD8&gt;0),0,MAX(IF(AND(الموظفون!$F$6&lt;&gt;"",DN8&lt;الموظفون!$F$6),0,DN8),IF(AND(الموظفون!$F$6&lt;&gt;"",EJ8&gt;0),الموظفون!$F$6+EJ8,0)))</f>
        <v>46203</v>
      </c>
      <c r="FG8">
        <f>IF(OR(I8=0,AE8&gt;0),0,MAX(IF(AND(الموظفون!$F$6&lt;&gt;"",DO8&lt;الموظفون!$F$6),0,DO8),IF(AND(الموظفون!$F$6&lt;&gt;"",EK8&gt;0),الموظفون!$F$6+EK8,0)))</f>
        <v>46326</v>
      </c>
      <c r="FH8">
        <f>IF(OR(J8=0,AF8&gt;0),0,MAX(IF(AND(الموظفون!$F$6&lt;&gt;"",DP8&lt;الموظفون!$F$6),0,DP8),IF(AND(الموظفون!$F$6&lt;&gt;"",EL8&gt;0),الموظفون!$F$6+EL8,0)))</f>
        <v>0</v>
      </c>
      <c r="FI8">
        <f>IF(OR(K8=0,AG8&gt;0),0,MAX(IF(AND(الموظفون!$F$6&lt;&gt;"",DQ8&lt;الموظفون!$F$6),0,DQ8),IF(AND(الموظفون!$F$6&lt;&gt;"",EM8&gt;0),الموظفون!$F$6+EM8,0)))</f>
        <v>0</v>
      </c>
      <c r="FJ8">
        <f>IF(OR(L8=0,AH8&gt;0),0,MAX(IF(AND(الموظفون!$F$6&lt;&gt;"",DR8&lt;الموظفون!$F$6),0,DR8),IF(AND(الموظفون!$F$6&lt;&gt;"",EN8&gt;0),الموظفون!$F$6+EN8,0)))</f>
        <v>0</v>
      </c>
      <c r="FK8">
        <f>IF(OR(M8=0,AI8&gt;0),0,MAX(IF(AND(الموظفون!$F$6&lt;&gt;"",DS8&lt;الموظفون!$F$6),0,DS8),IF(AND(الموظفون!$F$6&lt;&gt;"",EO8&gt;0),الموظفون!$F$6+EO8,0)))</f>
        <v>0</v>
      </c>
      <c r="FL8">
        <f>IF(OR(N8=0,AJ8&gt;0),0,MAX(IF(AND(الموظفون!$F$6&lt;&gt;"",DT8&lt;الموظفون!$F$6),0,DT8),IF(AND(الموظفون!$F$6&lt;&gt;"",EP8&gt;0),الموظفون!$F$6+EP8,0)))</f>
        <v>0</v>
      </c>
      <c r="FM8">
        <f>IF(OR(O8=0,AK8&gt;0),0,MAX(IF(AND(الموظفون!$F$6&lt;&gt;"",DU8&lt;الموظفون!$F$6),0,DU8),IF(AND(الموظفون!$F$6&lt;&gt;"",EQ8&gt;0),الموظفون!$F$6+EQ8,0)))</f>
        <v>0</v>
      </c>
      <c r="FN8">
        <f>IF(OR(P8=0,AL8&gt;0),0,MAX(IF(AND(الموظفون!$F$6&lt;&gt;"",DV8&lt;الموظفون!$F$6),0,DV8),IF(AND(الموظفون!$F$6&lt;&gt;"",ER8&gt;0),الموظفون!$F$6+ER8,0)))</f>
        <v>0</v>
      </c>
      <c r="FO8">
        <f>IF(OR(Q8=0,AM8&gt;0),0,MAX(IF(AND(الموظفون!$F$6&lt;&gt;"",DW8&lt;الموظفون!$F$6),0,DW8),IF(AND(الموظفون!$F$6&lt;&gt;"",ES8&gt;0),الموظفون!$F$6+ES8,0)))</f>
        <v>0</v>
      </c>
      <c r="FP8">
        <f>IF(OR(R8=0,AN8&gt;0),0,MAX(IF(AND(الموظفون!$F$6&lt;&gt;"",DX8&lt;الموظفون!$F$6),0,DX8),IF(AND(الموظفون!$F$6&lt;&gt;"",ET8&gt;0),الموظفون!$F$6+ET8,0)))</f>
        <v>0</v>
      </c>
      <c r="FQ8">
        <f>IF(OR(S8=0,AO8&gt;0),0,MAX(IF(AND(الموظفون!$F$6&lt;&gt;"",DY8&lt;الموظفون!$F$6),0,DY8),IF(AND(الموظفون!$F$6&lt;&gt;"",EU8&gt;0),الموظفون!$F$6+EU8,0)))</f>
        <v>0</v>
      </c>
      <c r="FR8">
        <f>IF(OR(T8=0,AP8&gt;0),0,MAX(IF(AND(الموظفون!$F$6&lt;&gt;"",DZ8&lt;الموظفون!$F$6),0,DZ8),IF(AND(الموظفون!$F$6&lt;&gt;"",EV8&gt;0),الموظفون!$F$6+EV8,0)))</f>
        <v>0</v>
      </c>
      <c r="FS8">
        <f>IF(OR(U8=0,AQ8&gt;0),0,MAX(IF(AND(الموظفون!$F$6&lt;&gt;"",EA8&lt;الموظفون!$F$6),0,EA8),IF(AND(الموظفون!$F$6&lt;&gt;"",EW8&gt;0),الموظفون!$F$6+EW8,0)))</f>
        <v>0</v>
      </c>
      <c r="FT8">
        <f>IF(OR(V8=0,AR8&gt;0),0,MAX(IF(AND(الموظفون!$F$6&lt;&gt;"",EB8&lt;الموظفون!$F$6),0,EB8),IF(AND(الموظفون!$F$6&lt;&gt;"",EX8&gt;0),الموظفون!$F$6+EX8,0)))</f>
        <v>0</v>
      </c>
      <c r="FU8">
        <f>IF(OR(W8=0,AS8&gt;0),0,MAX(IF(AND(الموظفون!$F$6&lt;&gt;"",EC8&lt;الموظفون!$F$6),0,EC8),IF(AND(الموظفون!$F$6&lt;&gt;"",EY8&gt;0),الموظفون!$F$6+EY8,0)))</f>
        <v>0</v>
      </c>
      <c r="FV8">
        <f>IF(OR(X8=0,AT8&gt;0),0,MAX(IF(AND(الموظفون!$F$6&lt;&gt;"",ED8&lt;الموظفون!$F$6),0,ED8),IF(AND(الموظفون!$F$6&lt;&gt;"",EZ8&gt;0),الموظفون!$F$6+EZ8,0)))</f>
        <v>0</v>
      </c>
    </row>
    <row r="9" spans="1:178" x14ac:dyDescent="0.3">
      <c r="E9">
        <f>IF(OR(الموظفون!$A$7="",'مصفوفة التدريب'!H$6=""),0,COUNTIFS(Plan_Role,الموظفون!$D$7,Plan_Course,'مصفوفة التدريب'!H$6)+COUNTIFS(Plan_Role,"جميع الموظفين",Plan_Course,'مصفوفة التدريب'!H$6))</f>
        <v>1</v>
      </c>
      <c r="F9">
        <f>IF(OR(الموظفون!$A$7="",'مصفوفة التدريب'!I$6=""),0,COUNTIFS(Plan_Role,الموظفون!$D$7,Plan_Course,'مصفوفة التدريب'!I$6)+COUNTIFS(Plan_Role,"جميع الموظفين",Plan_Course,'مصفوفة التدريب'!I$6))</f>
        <v>1</v>
      </c>
      <c r="G9">
        <f>IF(OR(الموظفون!$A$7="",'مصفوفة التدريب'!J$6=""),0,COUNTIFS(Plan_Role,الموظفون!$D$7,Plan_Course,'مصفوفة التدريب'!J$6)+COUNTIFS(Plan_Role,"جميع الموظفين",Plan_Course,'مصفوفة التدريب'!J$6))</f>
        <v>1</v>
      </c>
      <c r="H9">
        <f>IF(OR(الموظفون!$A$7="",'مصفوفة التدريب'!K$6=""),0,COUNTIFS(Plan_Role,الموظفون!$D$7,Plan_Course,'مصفوفة التدريب'!K$6)+COUNTIFS(Plan_Role,"جميع الموظفين",Plan_Course,'مصفوفة التدريب'!K$6))</f>
        <v>1</v>
      </c>
      <c r="I9">
        <f>IF(OR(الموظفون!$A$7="",'مصفوفة التدريب'!L$6=""),0,COUNTIFS(Plan_Role,الموظفون!$D$7,Plan_Course,'مصفوفة التدريب'!L$6)+COUNTIFS(Plan_Role,"جميع الموظفين",Plan_Course,'مصفوفة التدريب'!L$6))</f>
        <v>0</v>
      </c>
      <c r="J9">
        <f>IF(OR(الموظفون!$A$7="",'مصفوفة التدريب'!M$6=""),0,COUNTIFS(Plan_Role,الموظفون!$D$7,Plan_Course,'مصفوفة التدريب'!M$6)+COUNTIFS(Plan_Role,"جميع الموظفين",Plan_Course,'مصفوفة التدريب'!M$6))</f>
        <v>0</v>
      </c>
      <c r="K9">
        <f>IF(OR(الموظفون!$A$7="",'مصفوفة التدريب'!N$6=""),0,COUNTIFS(Plan_Role,الموظفون!$D$7,Plan_Course,'مصفوفة التدريب'!N$6)+COUNTIFS(Plan_Role,"جميع الموظفين",Plan_Course,'مصفوفة التدريب'!N$6))</f>
        <v>0</v>
      </c>
      <c r="L9">
        <f>IF(OR(الموظفون!$A$7="",'مصفوفة التدريب'!O$6=""),0,COUNTIFS(Plan_Role,الموظفون!$D$7,Plan_Course,'مصفوفة التدريب'!O$6)+COUNTIFS(Plan_Role,"جميع الموظفين",Plan_Course,'مصفوفة التدريب'!O$6))</f>
        <v>0</v>
      </c>
      <c r="M9">
        <f>IF(OR(الموظفون!$A$7="",'مصفوفة التدريب'!P$6=""),0,COUNTIFS(Plan_Role,الموظفون!$D$7,Plan_Course,'مصفوفة التدريب'!P$6)+COUNTIFS(Plan_Role,"جميع الموظفين",Plan_Course,'مصفوفة التدريب'!P$6))</f>
        <v>0</v>
      </c>
      <c r="N9">
        <f>IF(OR(الموظفون!$A$7="",'مصفوفة التدريب'!Q$6=""),0,COUNTIFS(Plan_Role,الموظفون!$D$7,Plan_Course,'مصفوفة التدريب'!Q$6)+COUNTIFS(Plan_Role,"جميع الموظفين",Plan_Course,'مصفوفة التدريب'!Q$6))</f>
        <v>0</v>
      </c>
      <c r="O9">
        <f>IF(OR(الموظفون!$A$7="",'مصفوفة التدريب'!R$6=""),0,COUNTIFS(Plan_Role,الموظفون!$D$7,Plan_Course,'مصفوفة التدريب'!R$6)+COUNTIFS(Plan_Role,"جميع الموظفين",Plan_Course,'مصفوفة التدريب'!R$6))</f>
        <v>0</v>
      </c>
      <c r="P9">
        <f>IF(OR(الموظفون!$A$7="",'مصفوفة التدريب'!S$6=""),0,COUNTIFS(Plan_Role,الموظفون!$D$7,Plan_Course,'مصفوفة التدريب'!S$6)+COUNTIFS(Plan_Role,"جميع الموظفين",Plan_Course,'مصفوفة التدريب'!S$6))</f>
        <v>0</v>
      </c>
      <c r="Q9">
        <f>IF(OR(الموظفون!$A$7="",'مصفوفة التدريب'!T$6=""),0,COUNTIFS(Plan_Role,الموظفون!$D$7,Plan_Course,'مصفوفة التدريب'!T$6)+COUNTIFS(Plan_Role,"جميع الموظفين",Plan_Course,'مصفوفة التدريب'!T$6))</f>
        <v>0</v>
      </c>
      <c r="R9">
        <f>IF(OR(الموظفون!$A$7="",'مصفوفة التدريب'!U$6=""),0,COUNTIFS(Plan_Role,الموظفون!$D$7,Plan_Course,'مصفوفة التدريب'!U$6)+COUNTIFS(Plan_Role,"جميع الموظفين",Plan_Course,'مصفوفة التدريب'!U$6))</f>
        <v>0</v>
      </c>
      <c r="S9">
        <f>IF(OR(الموظفون!$A$7="",'مصفوفة التدريب'!V$6=""),0,COUNTIFS(Plan_Role,الموظفون!$D$7,Plan_Course,'مصفوفة التدريب'!V$6)+COUNTIFS(Plan_Role,"جميع الموظفين",Plan_Course,'مصفوفة التدريب'!V$6))</f>
        <v>0</v>
      </c>
      <c r="T9">
        <f>IF(OR(الموظفون!$A$7="",'مصفوفة التدريب'!W$6=""),0,COUNTIFS(Plan_Role,الموظفون!$D$7,Plan_Course,'مصفوفة التدريب'!W$6)+COUNTIFS(Plan_Role,"جميع الموظفين",Plan_Course,'مصفوفة التدريب'!W$6))</f>
        <v>0</v>
      </c>
      <c r="U9">
        <f>IF(OR(الموظفون!$A$7="",'مصفوفة التدريب'!X$6=""),0,COUNTIFS(Plan_Role,الموظفون!$D$7,Plan_Course,'مصفوفة التدريب'!X$6)+COUNTIFS(Plan_Role,"جميع الموظفين",Plan_Course,'مصفوفة التدريب'!X$6))</f>
        <v>0</v>
      </c>
      <c r="V9">
        <f>IF(OR(الموظفون!$A$7="",'مصفوفة التدريب'!Y$6=""),0,COUNTIFS(Plan_Role,الموظفون!$D$7,Plan_Course,'مصفوفة التدريب'!Y$6)+COUNTIFS(Plan_Role,"جميع الموظفين",Plan_Course,'مصفوفة التدريب'!Y$6))</f>
        <v>0</v>
      </c>
      <c r="W9">
        <f>IF(OR(الموظفون!$A$7="",'مصفوفة التدريب'!Z$6=""),0,COUNTIFS(Plan_Role,الموظفون!$D$7,Plan_Course,'مصفوفة التدريب'!Z$6)+COUNTIFS(Plan_Role,"جميع الموظفين",Plan_Course,'مصفوفة التدريب'!Z$6))</f>
        <v>0</v>
      </c>
      <c r="X9">
        <f>IF(OR(الموظفون!$A$7="",'مصفوفة التدريب'!AA$6=""),0,COUNTIFS(Plan_Role,الموظفون!$D$7,Plan_Course,'مصفوفة التدريب'!AA$6)+COUNTIFS(Plan_Role,"جميع الموظفين",Plan_Course,'مصفوفة التدريب'!AA$6))</f>
        <v>0</v>
      </c>
      <c r="AA9">
        <f>IF(E9=0,0,COUNTIFS(Rec_Emp,الموظفون!$A$7,Rec_Course,'مصفوفة التدريب'!H$6,Rec_Done,1))</f>
        <v>1</v>
      </c>
      <c r="AB9">
        <f>IF(F9=0,0,COUNTIFS(Rec_Emp,الموظفون!$A$7,Rec_Course,'مصفوفة التدريب'!I$6,Rec_Done,1))</f>
        <v>1</v>
      </c>
      <c r="AC9">
        <f>IF(G9=0,0,COUNTIFS(Rec_Emp,الموظفون!$A$7,Rec_Course,'مصفوفة التدريب'!J$6,Rec_Done,1))</f>
        <v>1</v>
      </c>
      <c r="AD9">
        <f>IF(H9=0,0,COUNTIFS(Rec_Emp,الموظفون!$A$7,Rec_Course,'مصفوفة التدريب'!K$6,Rec_Done,1))</f>
        <v>1</v>
      </c>
      <c r="AE9">
        <f>IF(I9=0,0,COUNTIFS(Rec_Emp,الموظفون!$A$7,Rec_Course,'مصفوفة التدريب'!L$6,Rec_Done,1))</f>
        <v>0</v>
      </c>
      <c r="AF9">
        <f>IF(J9=0,0,COUNTIFS(Rec_Emp,الموظفون!$A$7,Rec_Course,'مصفوفة التدريب'!M$6,Rec_Done,1))</f>
        <v>0</v>
      </c>
      <c r="AG9">
        <f>IF(K9=0,0,COUNTIFS(Rec_Emp,الموظفون!$A$7,Rec_Course,'مصفوفة التدريب'!N$6,Rec_Done,1))</f>
        <v>0</v>
      </c>
      <c r="AH9">
        <f>IF(L9=0,0,COUNTIFS(Rec_Emp,الموظفون!$A$7,Rec_Course,'مصفوفة التدريب'!O$6,Rec_Done,1))</f>
        <v>0</v>
      </c>
      <c r="AI9">
        <f>IF(M9=0,0,COUNTIFS(Rec_Emp,الموظفون!$A$7,Rec_Course,'مصفوفة التدريب'!P$6,Rec_Done,1))</f>
        <v>0</v>
      </c>
      <c r="AJ9">
        <f>IF(N9=0,0,COUNTIFS(Rec_Emp,الموظفون!$A$7,Rec_Course,'مصفوفة التدريب'!Q$6,Rec_Done,1))</f>
        <v>0</v>
      </c>
      <c r="AK9">
        <f>IF(O9=0,0,COUNTIFS(Rec_Emp,الموظفون!$A$7,Rec_Course,'مصفوفة التدريب'!R$6,Rec_Done,1))</f>
        <v>0</v>
      </c>
      <c r="AL9">
        <f>IF(P9=0,0,COUNTIFS(Rec_Emp,الموظفون!$A$7,Rec_Course,'مصفوفة التدريب'!S$6,Rec_Done,1))</f>
        <v>0</v>
      </c>
      <c r="AM9">
        <f>IF(Q9=0,0,COUNTIFS(Rec_Emp,الموظفون!$A$7,Rec_Course,'مصفوفة التدريب'!T$6,Rec_Done,1))</f>
        <v>0</v>
      </c>
      <c r="AN9">
        <f>IF(R9=0,0,COUNTIFS(Rec_Emp,الموظفون!$A$7,Rec_Course,'مصفوفة التدريب'!U$6,Rec_Done,1))</f>
        <v>0</v>
      </c>
      <c r="AO9">
        <f>IF(S9=0,0,COUNTIFS(Rec_Emp,الموظفون!$A$7,Rec_Course,'مصفوفة التدريب'!V$6,Rec_Done,1))</f>
        <v>0</v>
      </c>
      <c r="AP9">
        <f>IF(T9=0,0,COUNTIFS(Rec_Emp,الموظفون!$A$7,Rec_Course,'مصفوفة التدريب'!W$6,Rec_Done,1))</f>
        <v>0</v>
      </c>
      <c r="AQ9">
        <f>IF(U9=0,0,COUNTIFS(Rec_Emp,الموظفون!$A$7,Rec_Course,'مصفوفة التدريب'!X$6,Rec_Done,1))</f>
        <v>0</v>
      </c>
      <c r="AR9">
        <f>IF(V9=0,0,COUNTIFS(Rec_Emp,الموظفون!$A$7,Rec_Course,'مصفوفة التدريب'!Y$6,Rec_Done,1))</f>
        <v>0</v>
      </c>
      <c r="AS9">
        <f>IF(W9=0,0,COUNTIFS(Rec_Emp,الموظفون!$A$7,Rec_Course,'مصفوفة التدريب'!Z$6,Rec_Done,1))</f>
        <v>0</v>
      </c>
      <c r="AT9">
        <f>IF(X9=0,0,COUNTIFS(Rec_Emp,الموظفون!$A$7,Rec_Course,'مصفوفة التدريب'!AA$6,Rec_Done,1))</f>
        <v>0</v>
      </c>
      <c r="AW9">
        <f ca="1">IF(AA9=0,0,COUNTIFS(Rec_Emp,الموظفون!$A$7,Rec_Course,'مصفوفة التدريب'!H$6,Rec_Done,1,Rec_Exp,"&gt;="&amp;TODAY()))</f>
        <v>1</v>
      </c>
      <c r="AX9">
        <f ca="1">IF(AB9=0,0,COUNTIFS(Rec_Emp,الموظفون!$A$7,Rec_Course,'مصفوفة التدريب'!I$6,Rec_Done,1,Rec_Exp,"&gt;="&amp;TODAY()))</f>
        <v>1</v>
      </c>
      <c r="AY9">
        <f ca="1">IF(AC9=0,0,COUNTIFS(Rec_Emp,الموظفون!$A$7,Rec_Course,'مصفوفة التدريب'!J$6,Rec_Done,1,Rec_Exp,"&gt;="&amp;TODAY()))</f>
        <v>1</v>
      </c>
      <c r="AZ9">
        <f ca="1">IF(AD9=0,0,COUNTIFS(Rec_Emp,الموظفون!$A$7,Rec_Course,'مصفوفة التدريب'!K$6,Rec_Done,1,Rec_Exp,"&gt;="&amp;TODAY()))</f>
        <v>1</v>
      </c>
      <c r="BA9">
        <f ca="1">IF(AE9=0,0,COUNTIFS(Rec_Emp,الموظفون!$A$7,Rec_Course,'مصفوفة التدريب'!L$6,Rec_Done,1,Rec_Exp,"&gt;="&amp;TODAY()))</f>
        <v>0</v>
      </c>
      <c r="BB9">
        <f ca="1">IF(AF9=0,0,COUNTIFS(Rec_Emp,الموظفون!$A$7,Rec_Course,'مصفوفة التدريب'!M$6,Rec_Done,1,Rec_Exp,"&gt;="&amp;TODAY()))</f>
        <v>0</v>
      </c>
      <c r="BC9">
        <f ca="1">IF(AG9=0,0,COUNTIFS(Rec_Emp,الموظفون!$A$7,Rec_Course,'مصفوفة التدريب'!N$6,Rec_Done,1,Rec_Exp,"&gt;="&amp;TODAY()))</f>
        <v>0</v>
      </c>
      <c r="BD9">
        <f ca="1">IF(AH9=0,0,COUNTIFS(Rec_Emp,الموظفون!$A$7,Rec_Course,'مصفوفة التدريب'!O$6,Rec_Done,1,Rec_Exp,"&gt;="&amp;TODAY()))</f>
        <v>0</v>
      </c>
      <c r="BE9">
        <f ca="1">IF(AI9=0,0,COUNTIFS(Rec_Emp,الموظفون!$A$7,Rec_Course,'مصفوفة التدريب'!P$6,Rec_Done,1,Rec_Exp,"&gt;="&amp;TODAY()))</f>
        <v>0</v>
      </c>
      <c r="BF9">
        <f ca="1">IF(AJ9=0,0,COUNTIFS(Rec_Emp,الموظفون!$A$7,Rec_Course,'مصفوفة التدريب'!Q$6,Rec_Done,1,Rec_Exp,"&gt;="&amp;TODAY()))</f>
        <v>0</v>
      </c>
      <c r="BG9">
        <f ca="1">IF(AK9=0,0,COUNTIFS(Rec_Emp,الموظفون!$A$7,Rec_Course,'مصفوفة التدريب'!R$6,Rec_Done,1,Rec_Exp,"&gt;="&amp;TODAY()))</f>
        <v>0</v>
      </c>
      <c r="BH9">
        <f ca="1">IF(AL9=0,0,COUNTIFS(Rec_Emp,الموظفون!$A$7,Rec_Course,'مصفوفة التدريب'!S$6,Rec_Done,1,Rec_Exp,"&gt;="&amp;TODAY()))</f>
        <v>0</v>
      </c>
      <c r="BI9">
        <f ca="1">IF(AM9=0,0,COUNTIFS(Rec_Emp,الموظفون!$A$7,Rec_Course,'مصفوفة التدريب'!T$6,Rec_Done,1,Rec_Exp,"&gt;="&amp;TODAY()))</f>
        <v>0</v>
      </c>
      <c r="BJ9">
        <f ca="1">IF(AN9=0,0,COUNTIFS(Rec_Emp,الموظفون!$A$7,Rec_Course,'مصفوفة التدريب'!U$6,Rec_Done,1,Rec_Exp,"&gt;="&amp;TODAY()))</f>
        <v>0</v>
      </c>
      <c r="BK9">
        <f ca="1">IF(AO9=0,0,COUNTIFS(Rec_Emp,الموظفون!$A$7,Rec_Course,'مصفوفة التدريب'!V$6,Rec_Done,1,Rec_Exp,"&gt;="&amp;TODAY()))</f>
        <v>0</v>
      </c>
      <c r="BL9">
        <f ca="1">IF(AP9=0,0,COUNTIFS(Rec_Emp,الموظفون!$A$7,Rec_Course,'مصفوفة التدريب'!W$6,Rec_Done,1,Rec_Exp,"&gt;="&amp;TODAY()))</f>
        <v>0</v>
      </c>
      <c r="BM9">
        <f ca="1">IF(AQ9=0,0,COUNTIFS(Rec_Emp,الموظفون!$A$7,Rec_Course,'مصفوفة التدريب'!X$6,Rec_Done,1,Rec_Exp,"&gt;="&amp;TODAY()))</f>
        <v>0</v>
      </c>
      <c r="BN9">
        <f ca="1">IF(AR9=0,0,COUNTIFS(Rec_Emp,الموظفون!$A$7,Rec_Course,'مصفوفة التدريب'!Y$6,Rec_Done,1,Rec_Exp,"&gt;="&amp;TODAY()))</f>
        <v>0</v>
      </c>
      <c r="BO9">
        <f ca="1">IF(AS9=0,0,COUNTIFS(Rec_Emp,الموظفون!$A$7,Rec_Course,'مصفوفة التدريب'!Z$6,Rec_Done,1,Rec_Exp,"&gt;="&amp;TODAY()))</f>
        <v>0</v>
      </c>
      <c r="BP9">
        <f ca="1">IF(AT9=0,0,COUNTIFS(Rec_Emp,الموظفون!$A$7,Rec_Course,'مصفوفة التدريب'!AA$6,Rec_Done,1,Rec_Exp,"&gt;="&amp;TODAY()))</f>
        <v>0</v>
      </c>
      <c r="BS9">
        <f ca="1">IF(AW9=0,0,COUNTIFS(Rec_Emp,الموظفون!$A$7,Rec_Course,'مصفوفة التدريب'!H$6,Rec_Done,1,Rec_Exp,"&gt;"&amp;(TODAY()+WarnDays)))</f>
        <v>0</v>
      </c>
      <c r="BT9">
        <f ca="1">IF(AX9=0,0,COUNTIFS(Rec_Emp,الموظفون!$A$7,Rec_Course,'مصفوفة التدريب'!I$6,Rec_Done,1,Rec_Exp,"&gt;"&amp;(TODAY()+WarnDays)))</f>
        <v>1</v>
      </c>
      <c r="BU9">
        <f ca="1">IF(AY9=0,0,COUNTIFS(Rec_Emp,الموظفون!$A$7,Rec_Course,'مصفوفة التدريب'!J$6,Rec_Done,1,Rec_Exp,"&gt;"&amp;(TODAY()+WarnDays)))</f>
        <v>1</v>
      </c>
      <c r="BV9">
        <f ca="1">IF(AZ9=0,0,COUNTIFS(Rec_Emp,الموظفون!$A$7,Rec_Course,'مصفوفة التدريب'!K$6,Rec_Done,1,Rec_Exp,"&gt;"&amp;(TODAY()+WarnDays)))</f>
        <v>1</v>
      </c>
      <c r="BW9">
        <f ca="1">IF(BA9=0,0,COUNTIFS(Rec_Emp,الموظفون!$A$7,Rec_Course,'مصفوفة التدريب'!L$6,Rec_Done,1,Rec_Exp,"&gt;"&amp;(TODAY()+WarnDays)))</f>
        <v>0</v>
      </c>
      <c r="BX9">
        <f ca="1">IF(BB9=0,0,COUNTIFS(Rec_Emp,الموظفون!$A$7,Rec_Course,'مصفوفة التدريب'!M$6,Rec_Done,1,Rec_Exp,"&gt;"&amp;(TODAY()+WarnDays)))</f>
        <v>0</v>
      </c>
      <c r="BY9">
        <f ca="1">IF(BC9=0,0,COUNTIFS(Rec_Emp,الموظفون!$A$7,Rec_Course,'مصفوفة التدريب'!N$6,Rec_Done,1,Rec_Exp,"&gt;"&amp;(TODAY()+WarnDays)))</f>
        <v>0</v>
      </c>
      <c r="BZ9">
        <f ca="1">IF(BD9=0,0,COUNTIFS(Rec_Emp,الموظفون!$A$7,Rec_Course,'مصفوفة التدريب'!O$6,Rec_Done,1,Rec_Exp,"&gt;"&amp;(TODAY()+WarnDays)))</f>
        <v>0</v>
      </c>
      <c r="CA9">
        <f ca="1">IF(BE9=0,0,COUNTIFS(Rec_Emp,الموظفون!$A$7,Rec_Course,'مصفوفة التدريب'!P$6,Rec_Done,1,Rec_Exp,"&gt;"&amp;(TODAY()+WarnDays)))</f>
        <v>0</v>
      </c>
      <c r="CB9">
        <f ca="1">IF(BF9=0,0,COUNTIFS(Rec_Emp,الموظفون!$A$7,Rec_Course,'مصفوفة التدريب'!Q$6,Rec_Done,1,Rec_Exp,"&gt;"&amp;(TODAY()+WarnDays)))</f>
        <v>0</v>
      </c>
      <c r="CC9">
        <f ca="1">IF(BG9=0,0,COUNTIFS(Rec_Emp,الموظفون!$A$7,Rec_Course,'مصفوفة التدريب'!R$6,Rec_Done,1,Rec_Exp,"&gt;"&amp;(TODAY()+WarnDays)))</f>
        <v>0</v>
      </c>
      <c r="CD9">
        <f ca="1">IF(BH9=0,0,COUNTIFS(Rec_Emp,الموظفون!$A$7,Rec_Course,'مصفوفة التدريب'!S$6,Rec_Done,1,Rec_Exp,"&gt;"&amp;(TODAY()+WarnDays)))</f>
        <v>0</v>
      </c>
      <c r="CE9">
        <f ca="1">IF(BI9=0,0,COUNTIFS(Rec_Emp,الموظفون!$A$7,Rec_Course,'مصفوفة التدريب'!T$6,Rec_Done,1,Rec_Exp,"&gt;"&amp;(TODAY()+WarnDays)))</f>
        <v>0</v>
      </c>
      <c r="CF9">
        <f ca="1">IF(BJ9=0,0,COUNTIFS(Rec_Emp,الموظفون!$A$7,Rec_Course,'مصفوفة التدريب'!U$6,Rec_Done,1,Rec_Exp,"&gt;"&amp;(TODAY()+WarnDays)))</f>
        <v>0</v>
      </c>
      <c r="CG9">
        <f ca="1">IF(BK9=0,0,COUNTIFS(Rec_Emp,الموظفون!$A$7,Rec_Course,'مصفوفة التدريب'!V$6,Rec_Done,1,Rec_Exp,"&gt;"&amp;(TODAY()+WarnDays)))</f>
        <v>0</v>
      </c>
      <c r="CH9">
        <f ca="1">IF(BL9=0,0,COUNTIFS(Rec_Emp,الموظفون!$A$7,Rec_Course,'مصفوفة التدريب'!W$6,Rec_Done,1,Rec_Exp,"&gt;"&amp;(TODAY()+WarnDays)))</f>
        <v>0</v>
      </c>
      <c r="CI9">
        <f ca="1">IF(BM9=0,0,COUNTIFS(Rec_Emp,الموظفون!$A$7,Rec_Course,'مصفوفة التدريب'!X$6,Rec_Done,1,Rec_Exp,"&gt;"&amp;(TODAY()+WarnDays)))</f>
        <v>0</v>
      </c>
      <c r="CJ9">
        <f ca="1">IF(BN9=0,0,COUNTIFS(Rec_Emp,الموظفون!$A$7,Rec_Course,'مصفوفة التدريب'!Y$6,Rec_Done,1,Rec_Exp,"&gt;"&amp;(TODAY()+WarnDays)))</f>
        <v>0</v>
      </c>
      <c r="CK9">
        <f ca="1">IF(BO9=0,0,COUNTIFS(Rec_Emp,الموظفون!$A$7,Rec_Course,'مصفوفة التدريب'!Z$6,Rec_Done,1,Rec_Exp,"&gt;"&amp;(TODAY()+WarnDays)))</f>
        <v>0</v>
      </c>
      <c r="CL9">
        <f ca="1">IF(BP9=0,0,COUNTIFS(Rec_Emp,الموظفون!$A$7,Rec_Course,'مصفوفة التدريب'!AA$6,Rec_Done,1,Rec_Exp,"&gt;"&amp;(TODAY()+WarnDays)))</f>
        <v>0</v>
      </c>
      <c r="CO9">
        <f>IF(OR(E9=0,AA9&gt;0),0,COUNTIFS(Rec_Emp,الموظفون!$A$7,Rec_Course,'مصفوفة التدريب'!H$6,Rec_Result,"راسب"))</f>
        <v>0</v>
      </c>
      <c r="CP9">
        <f>IF(OR(F9=0,AB9&gt;0),0,COUNTIFS(Rec_Emp,الموظفون!$A$7,Rec_Course,'مصفوفة التدريب'!I$6,Rec_Result,"راسب"))</f>
        <v>0</v>
      </c>
      <c r="CQ9">
        <f>IF(OR(G9=0,AC9&gt;0),0,COUNTIFS(Rec_Emp,الموظفون!$A$7,Rec_Course,'مصفوفة التدريب'!J$6,Rec_Result,"راسب"))</f>
        <v>0</v>
      </c>
      <c r="CR9">
        <f>IF(OR(H9=0,AD9&gt;0),0,COUNTIFS(Rec_Emp,الموظفون!$A$7,Rec_Course,'مصفوفة التدريب'!K$6,Rec_Result,"راسب"))</f>
        <v>0</v>
      </c>
      <c r="CS9">
        <f>IF(OR(I9=0,AE9&gt;0),0,COUNTIFS(Rec_Emp,الموظفون!$A$7,Rec_Course,'مصفوفة التدريب'!L$6,Rec_Result,"راسب"))</f>
        <v>0</v>
      </c>
      <c r="CT9">
        <f>IF(OR(J9=0,AF9&gt;0),0,COUNTIFS(Rec_Emp,الموظفون!$A$7,Rec_Course,'مصفوفة التدريب'!M$6,Rec_Result,"راسب"))</f>
        <v>0</v>
      </c>
      <c r="CU9">
        <f>IF(OR(K9=0,AG9&gt;0),0,COUNTIFS(Rec_Emp,الموظفون!$A$7,Rec_Course,'مصفوفة التدريب'!N$6,Rec_Result,"راسب"))</f>
        <v>0</v>
      </c>
      <c r="CV9">
        <f>IF(OR(L9=0,AH9&gt;0),0,COUNTIFS(Rec_Emp,الموظفون!$A$7,Rec_Course,'مصفوفة التدريب'!O$6,Rec_Result,"راسب"))</f>
        <v>0</v>
      </c>
      <c r="CW9">
        <f>IF(OR(M9=0,AI9&gt;0),0,COUNTIFS(Rec_Emp,الموظفون!$A$7,Rec_Course,'مصفوفة التدريب'!P$6,Rec_Result,"راسب"))</f>
        <v>0</v>
      </c>
      <c r="CX9">
        <f>IF(OR(N9=0,AJ9&gt;0),0,COUNTIFS(Rec_Emp,الموظفون!$A$7,Rec_Course,'مصفوفة التدريب'!Q$6,Rec_Result,"راسب"))</f>
        <v>0</v>
      </c>
      <c r="CY9">
        <f>IF(OR(O9=0,AK9&gt;0),0,COUNTIFS(Rec_Emp,الموظفون!$A$7,Rec_Course,'مصفوفة التدريب'!R$6,Rec_Result,"راسب"))</f>
        <v>0</v>
      </c>
      <c r="CZ9">
        <f>IF(OR(P9=0,AL9&gt;0),0,COUNTIFS(Rec_Emp,الموظفون!$A$7,Rec_Course,'مصفوفة التدريب'!S$6,Rec_Result,"راسب"))</f>
        <v>0</v>
      </c>
      <c r="DA9">
        <f>IF(OR(Q9=0,AM9&gt;0),0,COUNTIFS(Rec_Emp,الموظفون!$A$7,Rec_Course,'مصفوفة التدريب'!T$6,Rec_Result,"راسب"))</f>
        <v>0</v>
      </c>
      <c r="DB9">
        <f>IF(OR(R9=0,AN9&gt;0),0,COUNTIFS(Rec_Emp,الموظفون!$A$7,Rec_Course,'مصفوفة التدريب'!U$6,Rec_Result,"راسب"))</f>
        <v>0</v>
      </c>
      <c r="DC9">
        <f>IF(OR(S9=0,AO9&gt;0),0,COUNTIFS(Rec_Emp,الموظفون!$A$7,Rec_Course,'مصفوفة التدريب'!V$6,Rec_Result,"راسب"))</f>
        <v>0</v>
      </c>
      <c r="DD9">
        <f>IF(OR(T9=0,AP9&gt;0),0,COUNTIFS(Rec_Emp,الموظفون!$A$7,Rec_Course,'مصفوفة التدريب'!W$6,Rec_Result,"راسب"))</f>
        <v>0</v>
      </c>
      <c r="DE9">
        <f>IF(OR(U9=0,AQ9&gt;0),0,COUNTIFS(Rec_Emp,الموظفون!$A$7,Rec_Course,'مصفوفة التدريب'!X$6,Rec_Result,"راسب"))</f>
        <v>0</v>
      </c>
      <c r="DF9">
        <f>IF(OR(V9=0,AR9&gt;0),0,COUNTIFS(Rec_Emp,الموظفون!$A$7,Rec_Course,'مصفوفة التدريب'!Y$6,Rec_Result,"راسب"))</f>
        <v>0</v>
      </c>
      <c r="DG9">
        <f>IF(OR(W9=0,AS9&gt;0),0,COUNTIFS(Rec_Emp,الموظفون!$A$7,Rec_Course,'مصفوفة التدريب'!Z$6,Rec_Result,"راسب"))</f>
        <v>0</v>
      </c>
      <c r="DH9">
        <f>IF(OR(X9=0,AT9&gt;0),0,COUNTIFS(Rec_Emp,الموظفون!$A$7,Rec_Course,'مصفوفة التدريب'!AA$6,Rec_Result,"راسب"))</f>
        <v>0</v>
      </c>
      <c r="DK9">
        <f>IF(OR(E9=0,AA9&gt;0),0,IFERROR(AVERAGEIFS(Plan_End,Plan_Role,الموظفون!$D$7,Plan_Course,'مصفوفة التدريب'!H$6,Plan_Sched,"فترة محددة"),IFERROR(AVERAGEIFS(Plan_End,Plan_Role,"جميع الموظفين",Plan_Course,'مصفوفة التدريب'!H$6,Plan_Sched,"فترة محددة"),0)))</f>
        <v>0</v>
      </c>
      <c r="DL9">
        <f>IF(OR(F9=0,AB9&gt;0),0,IFERROR(AVERAGEIFS(Plan_End,Plan_Role,الموظفون!$D$7,Plan_Course,'مصفوفة التدريب'!I$6,Plan_Sched,"فترة محددة"),IFERROR(AVERAGEIFS(Plan_End,Plan_Role,"جميع الموظفين",Plan_Course,'مصفوفة التدريب'!I$6,Plan_Sched,"فترة محددة"),0)))</f>
        <v>0</v>
      </c>
      <c r="DM9">
        <f>IF(OR(G9=0,AC9&gt;0),0,IFERROR(AVERAGEIFS(Plan_End,Plan_Role,الموظفون!$D$7,Plan_Course,'مصفوفة التدريب'!J$6,Plan_Sched,"فترة محددة"),IFERROR(AVERAGEIFS(Plan_End,Plan_Role,"جميع الموظفين",Plan_Course,'مصفوفة التدريب'!J$6,Plan_Sched,"فترة محددة"),0)))</f>
        <v>0</v>
      </c>
      <c r="DN9">
        <f>IF(OR(H9=0,AD9&gt;0),0,IFERROR(AVERAGEIFS(Plan_End,Plan_Role,الموظفون!$D$7,Plan_Course,'مصفوفة التدريب'!K$6,Plan_Sched,"فترة محددة"),IFERROR(AVERAGEIFS(Plan_End,Plan_Role,"جميع الموظفين",Plan_Course,'مصفوفة التدريب'!K$6,Plan_Sched,"فترة محددة"),0)))</f>
        <v>0</v>
      </c>
      <c r="DO9">
        <f>IF(OR(I9=0,AE9&gt;0),0,IFERROR(AVERAGEIFS(Plan_End,Plan_Role,الموظفون!$D$7,Plan_Course,'مصفوفة التدريب'!L$6,Plan_Sched,"فترة محددة"),IFERROR(AVERAGEIFS(Plan_End,Plan_Role,"جميع الموظفين",Plan_Course,'مصفوفة التدريب'!L$6,Plan_Sched,"فترة محددة"),0)))</f>
        <v>0</v>
      </c>
      <c r="DP9">
        <f>IF(OR(J9=0,AF9&gt;0),0,IFERROR(AVERAGEIFS(Plan_End,Plan_Role,الموظفون!$D$7,Plan_Course,'مصفوفة التدريب'!M$6,Plan_Sched,"فترة محددة"),IFERROR(AVERAGEIFS(Plan_End,Plan_Role,"جميع الموظفين",Plan_Course,'مصفوفة التدريب'!M$6,Plan_Sched,"فترة محددة"),0)))</f>
        <v>0</v>
      </c>
      <c r="DQ9">
        <f>IF(OR(K9=0,AG9&gt;0),0,IFERROR(AVERAGEIFS(Plan_End,Plan_Role,الموظفون!$D$7,Plan_Course,'مصفوفة التدريب'!N$6,Plan_Sched,"فترة محددة"),IFERROR(AVERAGEIFS(Plan_End,Plan_Role,"جميع الموظفين",Plan_Course,'مصفوفة التدريب'!N$6,Plan_Sched,"فترة محددة"),0)))</f>
        <v>0</v>
      </c>
      <c r="DR9">
        <f>IF(OR(L9=0,AH9&gt;0),0,IFERROR(AVERAGEIFS(Plan_End,Plan_Role,الموظفون!$D$7,Plan_Course,'مصفوفة التدريب'!O$6,Plan_Sched,"فترة محددة"),IFERROR(AVERAGEIFS(Plan_End,Plan_Role,"جميع الموظفين",Plan_Course,'مصفوفة التدريب'!O$6,Plan_Sched,"فترة محددة"),0)))</f>
        <v>0</v>
      </c>
      <c r="DS9">
        <f>IF(OR(M9=0,AI9&gt;0),0,IFERROR(AVERAGEIFS(Plan_End,Plan_Role,الموظفون!$D$7,Plan_Course,'مصفوفة التدريب'!P$6,Plan_Sched,"فترة محددة"),IFERROR(AVERAGEIFS(Plan_End,Plan_Role,"جميع الموظفين",Plan_Course,'مصفوفة التدريب'!P$6,Plan_Sched,"فترة محددة"),0)))</f>
        <v>0</v>
      </c>
      <c r="DT9">
        <f>IF(OR(N9=0,AJ9&gt;0),0,IFERROR(AVERAGEIFS(Plan_End,Plan_Role,الموظفون!$D$7,Plan_Course,'مصفوفة التدريب'!Q$6,Plan_Sched,"فترة محددة"),IFERROR(AVERAGEIFS(Plan_End,Plan_Role,"جميع الموظفين",Plan_Course,'مصفوفة التدريب'!Q$6,Plan_Sched,"فترة محددة"),0)))</f>
        <v>0</v>
      </c>
      <c r="DU9">
        <f>IF(OR(O9=0,AK9&gt;0),0,IFERROR(AVERAGEIFS(Plan_End,Plan_Role,الموظفون!$D$7,Plan_Course,'مصفوفة التدريب'!R$6,Plan_Sched,"فترة محددة"),IFERROR(AVERAGEIFS(Plan_End,Plan_Role,"جميع الموظفين",Plan_Course,'مصفوفة التدريب'!R$6,Plan_Sched,"فترة محددة"),0)))</f>
        <v>0</v>
      </c>
      <c r="DV9">
        <f>IF(OR(P9=0,AL9&gt;0),0,IFERROR(AVERAGEIFS(Plan_End,Plan_Role,الموظفون!$D$7,Plan_Course,'مصفوفة التدريب'!S$6,Plan_Sched,"فترة محددة"),IFERROR(AVERAGEIFS(Plan_End,Plan_Role,"جميع الموظفين",Plan_Course,'مصفوفة التدريب'!S$6,Plan_Sched,"فترة محددة"),0)))</f>
        <v>0</v>
      </c>
      <c r="DW9">
        <f>IF(OR(Q9=0,AM9&gt;0),0,IFERROR(AVERAGEIFS(Plan_End,Plan_Role,الموظفون!$D$7,Plan_Course,'مصفوفة التدريب'!T$6,Plan_Sched,"فترة محددة"),IFERROR(AVERAGEIFS(Plan_End,Plan_Role,"جميع الموظفين",Plan_Course,'مصفوفة التدريب'!T$6,Plan_Sched,"فترة محددة"),0)))</f>
        <v>0</v>
      </c>
      <c r="DX9">
        <f>IF(OR(R9=0,AN9&gt;0),0,IFERROR(AVERAGEIFS(Plan_End,Plan_Role,الموظفون!$D$7,Plan_Course,'مصفوفة التدريب'!U$6,Plan_Sched,"فترة محددة"),IFERROR(AVERAGEIFS(Plan_End,Plan_Role,"جميع الموظفين",Plan_Course,'مصفوفة التدريب'!U$6,Plan_Sched,"فترة محددة"),0)))</f>
        <v>0</v>
      </c>
      <c r="DY9">
        <f>IF(OR(S9=0,AO9&gt;0),0,IFERROR(AVERAGEIFS(Plan_End,Plan_Role,الموظفون!$D$7,Plan_Course,'مصفوفة التدريب'!V$6,Plan_Sched,"فترة محددة"),IFERROR(AVERAGEIFS(Plan_End,Plan_Role,"جميع الموظفين",Plan_Course,'مصفوفة التدريب'!V$6,Plan_Sched,"فترة محددة"),0)))</f>
        <v>0</v>
      </c>
      <c r="DZ9">
        <f>IF(OR(T9=0,AP9&gt;0),0,IFERROR(AVERAGEIFS(Plan_End,Plan_Role,الموظفون!$D$7,Plan_Course,'مصفوفة التدريب'!W$6,Plan_Sched,"فترة محددة"),IFERROR(AVERAGEIFS(Plan_End,Plan_Role,"جميع الموظفين",Plan_Course,'مصفوفة التدريب'!W$6,Plan_Sched,"فترة محددة"),0)))</f>
        <v>0</v>
      </c>
      <c r="EA9">
        <f>IF(OR(U9=0,AQ9&gt;0),0,IFERROR(AVERAGEIFS(Plan_End,Plan_Role,الموظفون!$D$7,Plan_Course,'مصفوفة التدريب'!X$6,Plan_Sched,"فترة محددة"),IFERROR(AVERAGEIFS(Plan_End,Plan_Role,"جميع الموظفين",Plan_Course,'مصفوفة التدريب'!X$6,Plan_Sched,"فترة محددة"),0)))</f>
        <v>0</v>
      </c>
      <c r="EB9">
        <f>IF(OR(V9=0,AR9&gt;0),0,IFERROR(AVERAGEIFS(Plan_End,Plan_Role,الموظفون!$D$7,Plan_Course,'مصفوفة التدريب'!Y$6,Plan_Sched,"فترة محددة"),IFERROR(AVERAGEIFS(Plan_End,Plan_Role,"جميع الموظفين",Plan_Course,'مصفوفة التدريب'!Y$6,Plan_Sched,"فترة محددة"),0)))</f>
        <v>0</v>
      </c>
      <c r="EC9">
        <f>IF(OR(W9=0,AS9&gt;0),0,IFERROR(AVERAGEIFS(Plan_End,Plan_Role,الموظفون!$D$7,Plan_Course,'مصفوفة التدريب'!Z$6,Plan_Sched,"فترة محددة"),IFERROR(AVERAGEIFS(Plan_End,Plan_Role,"جميع الموظفين",Plan_Course,'مصفوفة التدريب'!Z$6,Plan_Sched,"فترة محددة"),0)))</f>
        <v>0</v>
      </c>
      <c r="ED9">
        <f>IF(OR(X9=0,AT9&gt;0),0,IFERROR(AVERAGEIFS(Plan_End,Plan_Role,الموظفون!$D$7,Plan_Course,'مصفوفة التدريب'!AA$6,Plan_Sched,"فترة محددة"),IFERROR(AVERAGEIFS(Plan_End,Plan_Role,"جميع الموظفين",Plan_Course,'مصفوفة التدريب'!AA$6,Plan_Sched,"فترة محددة"),0)))</f>
        <v>0</v>
      </c>
      <c r="EG9">
        <f>IF(OR(E9=0,AA9&gt;0),0,IFERROR(AVERAGEIFS(Plan_Days,Plan_Role,الموظفون!$D$7,Plan_Course,'مصفوفة التدريب'!H$6,Plan_Sched,"خلال أيام من التعيين"),IFERROR(AVERAGEIFS(Plan_Days,Plan_Role,"جميع الموظفين",Plan_Course,'مصفوفة التدريب'!H$6,Plan_Sched,"خلال أيام من التعيين"),0)))</f>
        <v>0</v>
      </c>
      <c r="EH9">
        <f>IF(OR(F9=0,AB9&gt;0),0,IFERROR(AVERAGEIFS(Plan_Days,Plan_Role,الموظفون!$D$7,Plan_Course,'مصفوفة التدريب'!I$6,Plan_Sched,"خلال أيام من التعيين"),IFERROR(AVERAGEIFS(Plan_Days,Plan_Role,"جميع الموظفين",Plan_Course,'مصفوفة التدريب'!I$6,Plan_Sched,"خلال أيام من التعيين"),0)))</f>
        <v>0</v>
      </c>
      <c r="EI9">
        <f>IF(OR(G9=0,AC9&gt;0),0,IFERROR(AVERAGEIFS(Plan_Days,Plan_Role,الموظفون!$D$7,Plan_Course,'مصفوفة التدريب'!J$6,Plan_Sched,"خلال أيام من التعيين"),IFERROR(AVERAGEIFS(Plan_Days,Plan_Role,"جميع الموظفين",Plan_Course,'مصفوفة التدريب'!J$6,Plan_Sched,"خلال أيام من التعيين"),0)))</f>
        <v>0</v>
      </c>
      <c r="EJ9">
        <f>IF(OR(H9=0,AD9&gt;0),0,IFERROR(AVERAGEIFS(Plan_Days,Plan_Role,الموظفون!$D$7,Plan_Course,'مصفوفة التدريب'!K$6,Plan_Sched,"خلال أيام من التعيين"),IFERROR(AVERAGEIFS(Plan_Days,Plan_Role,"جميع الموظفين",Plan_Course,'مصفوفة التدريب'!K$6,Plan_Sched,"خلال أيام من التعيين"),0)))</f>
        <v>0</v>
      </c>
      <c r="EK9">
        <f>IF(OR(I9=0,AE9&gt;0),0,IFERROR(AVERAGEIFS(Plan_Days,Plan_Role,الموظفون!$D$7,Plan_Course,'مصفوفة التدريب'!L$6,Plan_Sched,"خلال أيام من التعيين"),IFERROR(AVERAGEIFS(Plan_Days,Plan_Role,"جميع الموظفين",Plan_Course,'مصفوفة التدريب'!L$6,Plan_Sched,"خلال أيام من التعيين"),0)))</f>
        <v>0</v>
      </c>
      <c r="EL9">
        <f>IF(OR(J9=0,AF9&gt;0),0,IFERROR(AVERAGEIFS(Plan_Days,Plan_Role,الموظفون!$D$7,Plan_Course,'مصفوفة التدريب'!M$6,Plan_Sched,"خلال أيام من التعيين"),IFERROR(AVERAGEIFS(Plan_Days,Plan_Role,"جميع الموظفين",Plan_Course,'مصفوفة التدريب'!M$6,Plan_Sched,"خلال أيام من التعيين"),0)))</f>
        <v>0</v>
      </c>
      <c r="EM9">
        <f>IF(OR(K9=0,AG9&gt;0),0,IFERROR(AVERAGEIFS(Plan_Days,Plan_Role,الموظفون!$D$7,Plan_Course,'مصفوفة التدريب'!N$6,Plan_Sched,"خلال أيام من التعيين"),IFERROR(AVERAGEIFS(Plan_Days,Plan_Role,"جميع الموظفين",Plan_Course,'مصفوفة التدريب'!N$6,Plan_Sched,"خلال أيام من التعيين"),0)))</f>
        <v>0</v>
      </c>
      <c r="EN9">
        <f>IF(OR(L9=0,AH9&gt;0),0,IFERROR(AVERAGEIFS(Plan_Days,Plan_Role,الموظفون!$D$7,Plan_Course,'مصفوفة التدريب'!O$6,Plan_Sched,"خلال أيام من التعيين"),IFERROR(AVERAGEIFS(Plan_Days,Plan_Role,"جميع الموظفين",Plan_Course,'مصفوفة التدريب'!O$6,Plan_Sched,"خلال أيام من التعيين"),0)))</f>
        <v>0</v>
      </c>
      <c r="EO9">
        <f>IF(OR(M9=0,AI9&gt;0),0,IFERROR(AVERAGEIFS(Plan_Days,Plan_Role,الموظفون!$D$7,Plan_Course,'مصفوفة التدريب'!P$6,Plan_Sched,"خلال أيام من التعيين"),IFERROR(AVERAGEIFS(Plan_Days,Plan_Role,"جميع الموظفين",Plan_Course,'مصفوفة التدريب'!P$6,Plan_Sched,"خلال أيام من التعيين"),0)))</f>
        <v>0</v>
      </c>
      <c r="EP9">
        <f>IF(OR(N9=0,AJ9&gt;0),0,IFERROR(AVERAGEIFS(Plan_Days,Plan_Role,الموظفون!$D$7,Plan_Course,'مصفوفة التدريب'!Q$6,Plan_Sched,"خلال أيام من التعيين"),IFERROR(AVERAGEIFS(Plan_Days,Plan_Role,"جميع الموظفين",Plan_Course,'مصفوفة التدريب'!Q$6,Plan_Sched,"خلال أيام من التعيين"),0)))</f>
        <v>0</v>
      </c>
      <c r="EQ9">
        <f>IF(OR(O9=0,AK9&gt;0),0,IFERROR(AVERAGEIFS(Plan_Days,Plan_Role,الموظفون!$D$7,Plan_Course,'مصفوفة التدريب'!R$6,Plan_Sched,"خلال أيام من التعيين"),IFERROR(AVERAGEIFS(Plan_Days,Plan_Role,"جميع الموظفين",Plan_Course,'مصفوفة التدريب'!R$6,Plan_Sched,"خلال أيام من التعيين"),0)))</f>
        <v>0</v>
      </c>
      <c r="ER9">
        <f>IF(OR(P9=0,AL9&gt;0),0,IFERROR(AVERAGEIFS(Plan_Days,Plan_Role,الموظفون!$D$7,Plan_Course,'مصفوفة التدريب'!S$6,Plan_Sched,"خلال أيام من التعيين"),IFERROR(AVERAGEIFS(Plan_Days,Plan_Role,"جميع الموظفين",Plan_Course,'مصفوفة التدريب'!S$6,Plan_Sched,"خلال أيام من التعيين"),0)))</f>
        <v>0</v>
      </c>
      <c r="ES9">
        <f>IF(OR(Q9=0,AM9&gt;0),0,IFERROR(AVERAGEIFS(Plan_Days,Plan_Role,الموظفون!$D$7,Plan_Course,'مصفوفة التدريب'!T$6,Plan_Sched,"خلال أيام من التعيين"),IFERROR(AVERAGEIFS(Plan_Days,Plan_Role,"جميع الموظفين",Plan_Course,'مصفوفة التدريب'!T$6,Plan_Sched,"خلال أيام من التعيين"),0)))</f>
        <v>0</v>
      </c>
      <c r="ET9">
        <f>IF(OR(R9=0,AN9&gt;0),0,IFERROR(AVERAGEIFS(Plan_Days,Plan_Role,الموظفون!$D$7,Plan_Course,'مصفوفة التدريب'!U$6,Plan_Sched,"خلال أيام من التعيين"),IFERROR(AVERAGEIFS(Plan_Days,Plan_Role,"جميع الموظفين",Plan_Course,'مصفوفة التدريب'!U$6,Plan_Sched,"خلال أيام من التعيين"),0)))</f>
        <v>0</v>
      </c>
      <c r="EU9">
        <f>IF(OR(S9=0,AO9&gt;0),0,IFERROR(AVERAGEIFS(Plan_Days,Plan_Role,الموظفون!$D$7,Plan_Course,'مصفوفة التدريب'!V$6,Plan_Sched,"خلال أيام من التعيين"),IFERROR(AVERAGEIFS(Plan_Days,Plan_Role,"جميع الموظفين",Plan_Course,'مصفوفة التدريب'!V$6,Plan_Sched,"خلال أيام من التعيين"),0)))</f>
        <v>0</v>
      </c>
      <c r="EV9">
        <f>IF(OR(T9=0,AP9&gt;0),0,IFERROR(AVERAGEIFS(Plan_Days,Plan_Role,الموظفون!$D$7,Plan_Course,'مصفوفة التدريب'!W$6,Plan_Sched,"خلال أيام من التعيين"),IFERROR(AVERAGEIFS(Plan_Days,Plan_Role,"جميع الموظفين",Plan_Course,'مصفوفة التدريب'!W$6,Plan_Sched,"خلال أيام من التعيين"),0)))</f>
        <v>0</v>
      </c>
      <c r="EW9">
        <f>IF(OR(U9=0,AQ9&gt;0),0,IFERROR(AVERAGEIFS(Plan_Days,Plan_Role,الموظفون!$D$7,Plan_Course,'مصفوفة التدريب'!X$6,Plan_Sched,"خلال أيام من التعيين"),IFERROR(AVERAGEIFS(Plan_Days,Plan_Role,"جميع الموظفين",Plan_Course,'مصفوفة التدريب'!X$6,Plan_Sched,"خلال أيام من التعيين"),0)))</f>
        <v>0</v>
      </c>
      <c r="EX9">
        <f>IF(OR(V9=0,AR9&gt;0),0,IFERROR(AVERAGEIFS(Plan_Days,Plan_Role,الموظفون!$D$7,Plan_Course,'مصفوفة التدريب'!Y$6,Plan_Sched,"خلال أيام من التعيين"),IFERROR(AVERAGEIFS(Plan_Days,Plan_Role,"جميع الموظفين",Plan_Course,'مصفوفة التدريب'!Y$6,Plan_Sched,"خلال أيام من التعيين"),0)))</f>
        <v>0</v>
      </c>
      <c r="EY9">
        <f>IF(OR(W9=0,AS9&gt;0),0,IFERROR(AVERAGEIFS(Plan_Days,Plan_Role,الموظفون!$D$7,Plan_Course,'مصفوفة التدريب'!Z$6,Plan_Sched,"خلال أيام من التعيين"),IFERROR(AVERAGEIFS(Plan_Days,Plan_Role,"جميع الموظفين",Plan_Course,'مصفوفة التدريب'!Z$6,Plan_Sched,"خلال أيام من التعيين"),0)))</f>
        <v>0</v>
      </c>
      <c r="EZ9">
        <f>IF(OR(X9=0,AT9&gt;0),0,IFERROR(AVERAGEIFS(Plan_Days,Plan_Role,الموظفون!$D$7,Plan_Course,'مصفوفة التدريب'!AA$6,Plan_Sched,"خلال أيام من التعيين"),IFERROR(AVERAGEIFS(Plan_Days,Plan_Role,"جميع الموظفين",Plan_Course,'مصفوفة التدريب'!AA$6,Plan_Sched,"خلال أيام من التعيين"),0)))</f>
        <v>0</v>
      </c>
      <c r="FC9">
        <f>IF(OR(E9=0,AA9&gt;0),0,MAX(IF(AND(الموظفون!$F$7&lt;&gt;"",DK9&lt;الموظفون!$F$7),0,DK9),IF(AND(الموظفون!$F$7&lt;&gt;"",EG9&gt;0),الموظفون!$F$7+EG9,0)))</f>
        <v>0</v>
      </c>
      <c r="FD9">
        <f>IF(OR(F9=0,AB9&gt;0),0,MAX(IF(AND(الموظفون!$F$7&lt;&gt;"",DL9&lt;الموظفون!$F$7),0,DL9),IF(AND(الموظفون!$F$7&lt;&gt;"",EH9&gt;0),الموظفون!$F$7+EH9,0)))</f>
        <v>0</v>
      </c>
      <c r="FE9">
        <f>IF(OR(G9=0,AC9&gt;0),0,MAX(IF(AND(الموظفون!$F$7&lt;&gt;"",DM9&lt;الموظفون!$F$7),0,DM9),IF(AND(الموظفون!$F$7&lt;&gt;"",EI9&gt;0),الموظفون!$F$7+EI9,0)))</f>
        <v>0</v>
      </c>
      <c r="FF9">
        <f>IF(OR(H9=0,AD9&gt;0),0,MAX(IF(AND(الموظفون!$F$7&lt;&gt;"",DN9&lt;الموظفون!$F$7),0,DN9),IF(AND(الموظفون!$F$7&lt;&gt;"",EJ9&gt;0),الموظفون!$F$7+EJ9,0)))</f>
        <v>0</v>
      </c>
      <c r="FG9">
        <f>IF(OR(I9=0,AE9&gt;0),0,MAX(IF(AND(الموظفون!$F$7&lt;&gt;"",DO9&lt;الموظفون!$F$7),0,DO9),IF(AND(الموظفون!$F$7&lt;&gt;"",EK9&gt;0),الموظفون!$F$7+EK9,0)))</f>
        <v>0</v>
      </c>
      <c r="FH9">
        <f>IF(OR(J9=0,AF9&gt;0),0,MAX(IF(AND(الموظفون!$F$7&lt;&gt;"",DP9&lt;الموظفون!$F$7),0,DP9),IF(AND(الموظفون!$F$7&lt;&gt;"",EL9&gt;0),الموظفون!$F$7+EL9,0)))</f>
        <v>0</v>
      </c>
      <c r="FI9">
        <f>IF(OR(K9=0,AG9&gt;0),0,MAX(IF(AND(الموظفون!$F$7&lt;&gt;"",DQ9&lt;الموظفون!$F$7),0,DQ9),IF(AND(الموظفون!$F$7&lt;&gt;"",EM9&gt;0),الموظفون!$F$7+EM9,0)))</f>
        <v>0</v>
      </c>
      <c r="FJ9">
        <f>IF(OR(L9=0,AH9&gt;0),0,MAX(IF(AND(الموظفون!$F$7&lt;&gt;"",DR9&lt;الموظفون!$F$7),0,DR9),IF(AND(الموظفون!$F$7&lt;&gt;"",EN9&gt;0),الموظفون!$F$7+EN9,0)))</f>
        <v>0</v>
      </c>
      <c r="FK9">
        <f>IF(OR(M9=0,AI9&gt;0),0,MAX(IF(AND(الموظفون!$F$7&lt;&gt;"",DS9&lt;الموظفون!$F$7),0,DS9),IF(AND(الموظفون!$F$7&lt;&gt;"",EO9&gt;0),الموظفون!$F$7+EO9,0)))</f>
        <v>0</v>
      </c>
      <c r="FL9">
        <f>IF(OR(N9=0,AJ9&gt;0),0,MAX(IF(AND(الموظفون!$F$7&lt;&gt;"",DT9&lt;الموظفون!$F$7),0,DT9),IF(AND(الموظفون!$F$7&lt;&gt;"",EP9&gt;0),الموظفون!$F$7+EP9,0)))</f>
        <v>0</v>
      </c>
      <c r="FM9">
        <f>IF(OR(O9=0,AK9&gt;0),0,MAX(IF(AND(الموظفون!$F$7&lt;&gt;"",DU9&lt;الموظفون!$F$7),0,DU9),IF(AND(الموظفون!$F$7&lt;&gt;"",EQ9&gt;0),الموظفون!$F$7+EQ9,0)))</f>
        <v>0</v>
      </c>
      <c r="FN9">
        <f>IF(OR(P9=0,AL9&gt;0),0,MAX(IF(AND(الموظفون!$F$7&lt;&gt;"",DV9&lt;الموظفون!$F$7),0,DV9),IF(AND(الموظفون!$F$7&lt;&gt;"",ER9&gt;0),الموظفون!$F$7+ER9,0)))</f>
        <v>0</v>
      </c>
      <c r="FO9">
        <f>IF(OR(Q9=0,AM9&gt;0),0,MAX(IF(AND(الموظفون!$F$7&lt;&gt;"",DW9&lt;الموظفون!$F$7),0,DW9),IF(AND(الموظفون!$F$7&lt;&gt;"",ES9&gt;0),الموظفون!$F$7+ES9,0)))</f>
        <v>0</v>
      </c>
      <c r="FP9">
        <f>IF(OR(R9=0,AN9&gt;0),0,MAX(IF(AND(الموظفون!$F$7&lt;&gt;"",DX9&lt;الموظفون!$F$7),0,DX9),IF(AND(الموظفون!$F$7&lt;&gt;"",ET9&gt;0),الموظفون!$F$7+ET9,0)))</f>
        <v>0</v>
      </c>
      <c r="FQ9">
        <f>IF(OR(S9=0,AO9&gt;0),0,MAX(IF(AND(الموظفون!$F$7&lt;&gt;"",DY9&lt;الموظفون!$F$7),0,DY9),IF(AND(الموظفون!$F$7&lt;&gt;"",EU9&gt;0),الموظفون!$F$7+EU9,0)))</f>
        <v>0</v>
      </c>
      <c r="FR9">
        <f>IF(OR(T9=0,AP9&gt;0),0,MAX(IF(AND(الموظفون!$F$7&lt;&gt;"",DZ9&lt;الموظفون!$F$7),0,DZ9),IF(AND(الموظفون!$F$7&lt;&gt;"",EV9&gt;0),الموظفون!$F$7+EV9,0)))</f>
        <v>0</v>
      </c>
      <c r="FS9">
        <f>IF(OR(U9=0,AQ9&gt;0),0,MAX(IF(AND(الموظفون!$F$7&lt;&gt;"",EA9&lt;الموظفون!$F$7),0,EA9),IF(AND(الموظفون!$F$7&lt;&gt;"",EW9&gt;0),الموظفون!$F$7+EW9,0)))</f>
        <v>0</v>
      </c>
      <c r="FT9">
        <f>IF(OR(V9=0,AR9&gt;0),0,MAX(IF(AND(الموظفون!$F$7&lt;&gt;"",EB9&lt;الموظفون!$F$7),0,EB9),IF(AND(الموظفون!$F$7&lt;&gt;"",EX9&gt;0),الموظفون!$F$7+EX9,0)))</f>
        <v>0</v>
      </c>
      <c r="FU9">
        <f>IF(OR(W9=0,AS9&gt;0),0,MAX(IF(AND(الموظفون!$F$7&lt;&gt;"",EC9&lt;الموظفون!$F$7),0,EC9),IF(AND(الموظفون!$F$7&lt;&gt;"",EY9&gt;0),الموظفون!$F$7+EY9,0)))</f>
        <v>0</v>
      </c>
      <c r="FV9">
        <f>IF(OR(X9=0,AT9&gt;0),0,MAX(IF(AND(الموظفون!$F$7&lt;&gt;"",ED9&lt;الموظفون!$F$7),0,ED9),IF(AND(الموظفون!$F$7&lt;&gt;"",EZ9&gt;0),الموظفون!$F$7+EZ9,0)))</f>
        <v>0</v>
      </c>
    </row>
    <row r="10" spans="1:178" x14ac:dyDescent="0.3">
      <c r="E10">
        <f>IF(OR(الموظفون!$A$8="",'مصفوفة التدريب'!H$6=""),0,COUNTIFS(Plan_Role,الموظفون!$D$8,Plan_Course,'مصفوفة التدريب'!H$6)+COUNTIFS(Plan_Role,"جميع الموظفين",Plan_Course,'مصفوفة التدريب'!H$6))</f>
        <v>1</v>
      </c>
      <c r="F10">
        <f>IF(OR(الموظفون!$A$8="",'مصفوفة التدريب'!I$6=""),0,COUNTIFS(Plan_Role,الموظفون!$D$8,Plan_Course,'مصفوفة التدريب'!I$6)+COUNTIFS(Plan_Role,"جميع الموظفين",Plan_Course,'مصفوفة التدريب'!I$6))</f>
        <v>1</v>
      </c>
      <c r="G10">
        <f>IF(OR(الموظفون!$A$8="",'مصفوفة التدريب'!J$6=""),0,COUNTIFS(Plan_Role,الموظفون!$D$8,Plan_Course,'مصفوفة التدريب'!J$6)+COUNTIFS(Plan_Role,"جميع الموظفين",Plan_Course,'مصفوفة التدريب'!J$6))</f>
        <v>1</v>
      </c>
      <c r="H10">
        <f>IF(OR(الموظفون!$A$8="",'مصفوفة التدريب'!K$6=""),0,COUNTIFS(Plan_Role,الموظفون!$D$8,Plan_Course,'مصفوفة التدريب'!K$6)+COUNTIFS(Plan_Role,"جميع الموظفين",Plan_Course,'مصفوفة التدريب'!K$6))</f>
        <v>1</v>
      </c>
      <c r="I10">
        <f>IF(OR(الموظفون!$A$8="",'مصفوفة التدريب'!L$6=""),0,COUNTIFS(Plan_Role,الموظفون!$D$8,Plan_Course,'مصفوفة التدريب'!L$6)+COUNTIFS(Plan_Role,"جميع الموظفين",Plan_Course,'مصفوفة التدريب'!L$6))</f>
        <v>0</v>
      </c>
      <c r="J10">
        <f>IF(OR(الموظفون!$A$8="",'مصفوفة التدريب'!M$6=""),0,COUNTIFS(Plan_Role,الموظفون!$D$8,Plan_Course,'مصفوفة التدريب'!M$6)+COUNTIFS(Plan_Role,"جميع الموظفين",Plan_Course,'مصفوفة التدريب'!M$6))</f>
        <v>0</v>
      </c>
      <c r="K10">
        <f>IF(OR(الموظفون!$A$8="",'مصفوفة التدريب'!N$6=""),0,COUNTIFS(Plan_Role,الموظفون!$D$8,Plan_Course,'مصفوفة التدريب'!N$6)+COUNTIFS(Plan_Role,"جميع الموظفين",Plan_Course,'مصفوفة التدريب'!N$6))</f>
        <v>0</v>
      </c>
      <c r="L10">
        <f>IF(OR(الموظفون!$A$8="",'مصفوفة التدريب'!O$6=""),0,COUNTIFS(Plan_Role,الموظفون!$D$8,Plan_Course,'مصفوفة التدريب'!O$6)+COUNTIFS(Plan_Role,"جميع الموظفين",Plan_Course,'مصفوفة التدريب'!O$6))</f>
        <v>0</v>
      </c>
      <c r="M10">
        <f>IF(OR(الموظفون!$A$8="",'مصفوفة التدريب'!P$6=""),0,COUNTIFS(Plan_Role,الموظفون!$D$8,Plan_Course,'مصفوفة التدريب'!P$6)+COUNTIFS(Plan_Role,"جميع الموظفين",Plan_Course,'مصفوفة التدريب'!P$6))</f>
        <v>0</v>
      </c>
      <c r="N10">
        <f>IF(OR(الموظفون!$A$8="",'مصفوفة التدريب'!Q$6=""),0,COUNTIFS(Plan_Role,الموظفون!$D$8,Plan_Course,'مصفوفة التدريب'!Q$6)+COUNTIFS(Plan_Role,"جميع الموظفين",Plan_Course,'مصفوفة التدريب'!Q$6))</f>
        <v>0</v>
      </c>
      <c r="O10">
        <f>IF(OR(الموظفون!$A$8="",'مصفوفة التدريب'!R$6=""),0,COUNTIFS(Plan_Role,الموظفون!$D$8,Plan_Course,'مصفوفة التدريب'!R$6)+COUNTIFS(Plan_Role,"جميع الموظفين",Plan_Course,'مصفوفة التدريب'!R$6))</f>
        <v>0</v>
      </c>
      <c r="P10">
        <f>IF(OR(الموظفون!$A$8="",'مصفوفة التدريب'!S$6=""),0,COUNTIFS(Plan_Role,الموظفون!$D$8,Plan_Course,'مصفوفة التدريب'!S$6)+COUNTIFS(Plan_Role,"جميع الموظفين",Plan_Course,'مصفوفة التدريب'!S$6))</f>
        <v>0</v>
      </c>
      <c r="Q10">
        <f>IF(OR(الموظفون!$A$8="",'مصفوفة التدريب'!T$6=""),0,COUNTIFS(Plan_Role,الموظفون!$D$8,Plan_Course,'مصفوفة التدريب'!T$6)+COUNTIFS(Plan_Role,"جميع الموظفين",Plan_Course,'مصفوفة التدريب'!T$6))</f>
        <v>0</v>
      </c>
      <c r="R10">
        <f>IF(OR(الموظفون!$A$8="",'مصفوفة التدريب'!U$6=""),0,COUNTIFS(Plan_Role,الموظفون!$D$8,Plan_Course,'مصفوفة التدريب'!U$6)+COUNTIFS(Plan_Role,"جميع الموظفين",Plan_Course,'مصفوفة التدريب'!U$6))</f>
        <v>0</v>
      </c>
      <c r="S10">
        <f>IF(OR(الموظفون!$A$8="",'مصفوفة التدريب'!V$6=""),0,COUNTIFS(Plan_Role,الموظفون!$D$8,Plan_Course,'مصفوفة التدريب'!V$6)+COUNTIFS(Plan_Role,"جميع الموظفين",Plan_Course,'مصفوفة التدريب'!V$6))</f>
        <v>0</v>
      </c>
      <c r="T10">
        <f>IF(OR(الموظفون!$A$8="",'مصفوفة التدريب'!W$6=""),0,COUNTIFS(Plan_Role,الموظفون!$D$8,Plan_Course,'مصفوفة التدريب'!W$6)+COUNTIFS(Plan_Role,"جميع الموظفين",Plan_Course,'مصفوفة التدريب'!W$6))</f>
        <v>0</v>
      </c>
      <c r="U10">
        <f>IF(OR(الموظفون!$A$8="",'مصفوفة التدريب'!X$6=""),0,COUNTIFS(Plan_Role,الموظفون!$D$8,Plan_Course,'مصفوفة التدريب'!X$6)+COUNTIFS(Plan_Role,"جميع الموظفين",Plan_Course,'مصفوفة التدريب'!X$6))</f>
        <v>0</v>
      </c>
      <c r="V10">
        <f>IF(OR(الموظفون!$A$8="",'مصفوفة التدريب'!Y$6=""),0,COUNTIFS(Plan_Role,الموظفون!$D$8,Plan_Course,'مصفوفة التدريب'!Y$6)+COUNTIFS(Plan_Role,"جميع الموظفين",Plan_Course,'مصفوفة التدريب'!Y$6))</f>
        <v>0</v>
      </c>
      <c r="W10">
        <f>IF(OR(الموظفون!$A$8="",'مصفوفة التدريب'!Z$6=""),0,COUNTIFS(Plan_Role,الموظفون!$D$8,Plan_Course,'مصفوفة التدريب'!Z$6)+COUNTIFS(Plan_Role,"جميع الموظفين",Plan_Course,'مصفوفة التدريب'!Z$6))</f>
        <v>0</v>
      </c>
      <c r="X10">
        <f>IF(OR(الموظفون!$A$8="",'مصفوفة التدريب'!AA$6=""),0,COUNTIFS(Plan_Role,الموظفون!$D$8,Plan_Course,'مصفوفة التدريب'!AA$6)+COUNTIFS(Plan_Role,"جميع الموظفين",Plan_Course,'مصفوفة التدريب'!AA$6))</f>
        <v>0</v>
      </c>
      <c r="AA10">
        <f>IF(E10=0,0,COUNTIFS(Rec_Emp,الموظفون!$A$8,Rec_Course,'مصفوفة التدريب'!H$6,Rec_Done,1))</f>
        <v>1</v>
      </c>
      <c r="AB10">
        <f>IF(F10=0,0,COUNTIFS(Rec_Emp,الموظفون!$A$8,Rec_Course,'مصفوفة التدريب'!I$6,Rec_Done,1))</f>
        <v>1</v>
      </c>
      <c r="AC10">
        <f>IF(G10=0,0,COUNTIFS(Rec_Emp,الموظفون!$A$8,Rec_Course,'مصفوفة التدريب'!J$6,Rec_Done,1))</f>
        <v>0</v>
      </c>
      <c r="AD10">
        <f>IF(H10=0,0,COUNTIFS(Rec_Emp,الموظفون!$A$8,Rec_Course,'مصفوفة التدريب'!K$6,Rec_Done,1))</f>
        <v>1</v>
      </c>
      <c r="AE10">
        <f>IF(I10=0,0,COUNTIFS(Rec_Emp,الموظفون!$A$8,Rec_Course,'مصفوفة التدريب'!L$6,Rec_Done,1))</f>
        <v>0</v>
      </c>
      <c r="AF10">
        <f>IF(J10=0,0,COUNTIFS(Rec_Emp,الموظفون!$A$8,Rec_Course,'مصفوفة التدريب'!M$6,Rec_Done,1))</f>
        <v>0</v>
      </c>
      <c r="AG10">
        <f>IF(K10=0,0,COUNTIFS(Rec_Emp,الموظفون!$A$8,Rec_Course,'مصفوفة التدريب'!N$6,Rec_Done,1))</f>
        <v>0</v>
      </c>
      <c r="AH10">
        <f>IF(L10=0,0,COUNTIFS(Rec_Emp,الموظفون!$A$8,Rec_Course,'مصفوفة التدريب'!O$6,Rec_Done,1))</f>
        <v>0</v>
      </c>
      <c r="AI10">
        <f>IF(M10=0,0,COUNTIFS(Rec_Emp,الموظفون!$A$8,Rec_Course,'مصفوفة التدريب'!P$6,Rec_Done,1))</f>
        <v>0</v>
      </c>
      <c r="AJ10">
        <f>IF(N10=0,0,COUNTIFS(Rec_Emp,الموظفون!$A$8,Rec_Course,'مصفوفة التدريب'!Q$6,Rec_Done,1))</f>
        <v>0</v>
      </c>
      <c r="AK10">
        <f>IF(O10=0,0,COUNTIFS(Rec_Emp,الموظفون!$A$8,Rec_Course,'مصفوفة التدريب'!R$6,Rec_Done,1))</f>
        <v>0</v>
      </c>
      <c r="AL10">
        <f>IF(P10=0,0,COUNTIFS(Rec_Emp,الموظفون!$A$8,Rec_Course,'مصفوفة التدريب'!S$6,Rec_Done,1))</f>
        <v>0</v>
      </c>
      <c r="AM10">
        <f>IF(Q10=0,0,COUNTIFS(Rec_Emp,الموظفون!$A$8,Rec_Course,'مصفوفة التدريب'!T$6,Rec_Done,1))</f>
        <v>0</v>
      </c>
      <c r="AN10">
        <f>IF(R10=0,0,COUNTIFS(Rec_Emp,الموظفون!$A$8,Rec_Course,'مصفوفة التدريب'!U$6,Rec_Done,1))</f>
        <v>0</v>
      </c>
      <c r="AO10">
        <f>IF(S10=0,0,COUNTIFS(Rec_Emp,الموظفون!$A$8,Rec_Course,'مصفوفة التدريب'!V$6,Rec_Done,1))</f>
        <v>0</v>
      </c>
      <c r="AP10">
        <f>IF(T10=0,0,COUNTIFS(Rec_Emp,الموظفون!$A$8,Rec_Course,'مصفوفة التدريب'!W$6,Rec_Done,1))</f>
        <v>0</v>
      </c>
      <c r="AQ10">
        <f>IF(U10=0,0,COUNTIFS(Rec_Emp,الموظفون!$A$8,Rec_Course,'مصفوفة التدريب'!X$6,Rec_Done,1))</f>
        <v>0</v>
      </c>
      <c r="AR10">
        <f>IF(V10=0,0,COUNTIFS(Rec_Emp,الموظفون!$A$8,Rec_Course,'مصفوفة التدريب'!Y$6,Rec_Done,1))</f>
        <v>0</v>
      </c>
      <c r="AS10">
        <f>IF(W10=0,0,COUNTIFS(Rec_Emp,الموظفون!$A$8,Rec_Course,'مصفوفة التدريب'!Z$6,Rec_Done,1))</f>
        <v>0</v>
      </c>
      <c r="AT10">
        <f>IF(X10=0,0,COUNTIFS(Rec_Emp,الموظفون!$A$8,Rec_Course,'مصفوفة التدريب'!AA$6,Rec_Done,1))</f>
        <v>0</v>
      </c>
      <c r="AW10">
        <f ca="1">IF(AA10=0,0,COUNTIFS(Rec_Emp,الموظفون!$A$8,Rec_Course,'مصفوفة التدريب'!H$6,Rec_Done,1,Rec_Exp,"&gt;="&amp;TODAY()))</f>
        <v>0</v>
      </c>
      <c r="AX10">
        <f ca="1">IF(AB10=0,0,COUNTIFS(Rec_Emp,الموظفون!$A$8,Rec_Course,'مصفوفة التدريب'!I$6,Rec_Done,1,Rec_Exp,"&gt;="&amp;TODAY()))</f>
        <v>1</v>
      </c>
      <c r="AY10">
        <f ca="1">IF(AC10=0,0,COUNTIFS(Rec_Emp,الموظفون!$A$8,Rec_Course,'مصفوفة التدريب'!J$6,Rec_Done,1,Rec_Exp,"&gt;="&amp;TODAY()))</f>
        <v>0</v>
      </c>
      <c r="AZ10">
        <f ca="1">IF(AD10=0,0,COUNTIFS(Rec_Emp,الموظفون!$A$8,Rec_Course,'مصفوفة التدريب'!K$6,Rec_Done,1,Rec_Exp,"&gt;="&amp;TODAY()))</f>
        <v>1</v>
      </c>
      <c r="BA10">
        <f ca="1">IF(AE10=0,0,COUNTIFS(Rec_Emp,الموظفون!$A$8,Rec_Course,'مصفوفة التدريب'!L$6,Rec_Done,1,Rec_Exp,"&gt;="&amp;TODAY()))</f>
        <v>0</v>
      </c>
      <c r="BB10">
        <f ca="1">IF(AF10=0,0,COUNTIFS(Rec_Emp,الموظفون!$A$8,Rec_Course,'مصفوفة التدريب'!M$6,Rec_Done,1,Rec_Exp,"&gt;="&amp;TODAY()))</f>
        <v>0</v>
      </c>
      <c r="BC10">
        <f ca="1">IF(AG10=0,0,COUNTIFS(Rec_Emp,الموظفون!$A$8,Rec_Course,'مصفوفة التدريب'!N$6,Rec_Done,1,Rec_Exp,"&gt;="&amp;TODAY()))</f>
        <v>0</v>
      </c>
      <c r="BD10">
        <f ca="1">IF(AH10=0,0,COUNTIFS(Rec_Emp,الموظفون!$A$8,Rec_Course,'مصفوفة التدريب'!O$6,Rec_Done,1,Rec_Exp,"&gt;="&amp;TODAY()))</f>
        <v>0</v>
      </c>
      <c r="BE10">
        <f ca="1">IF(AI10=0,0,COUNTIFS(Rec_Emp,الموظفون!$A$8,Rec_Course,'مصفوفة التدريب'!P$6,Rec_Done,1,Rec_Exp,"&gt;="&amp;TODAY()))</f>
        <v>0</v>
      </c>
      <c r="BF10">
        <f ca="1">IF(AJ10=0,0,COUNTIFS(Rec_Emp,الموظفون!$A$8,Rec_Course,'مصفوفة التدريب'!Q$6,Rec_Done,1,Rec_Exp,"&gt;="&amp;TODAY()))</f>
        <v>0</v>
      </c>
      <c r="BG10">
        <f ca="1">IF(AK10=0,0,COUNTIFS(Rec_Emp,الموظفون!$A$8,Rec_Course,'مصفوفة التدريب'!R$6,Rec_Done,1,Rec_Exp,"&gt;="&amp;TODAY()))</f>
        <v>0</v>
      </c>
      <c r="BH10">
        <f ca="1">IF(AL10=0,0,COUNTIFS(Rec_Emp,الموظفون!$A$8,Rec_Course,'مصفوفة التدريب'!S$6,Rec_Done,1,Rec_Exp,"&gt;="&amp;TODAY()))</f>
        <v>0</v>
      </c>
      <c r="BI10">
        <f ca="1">IF(AM10=0,0,COUNTIFS(Rec_Emp,الموظفون!$A$8,Rec_Course,'مصفوفة التدريب'!T$6,Rec_Done,1,Rec_Exp,"&gt;="&amp;TODAY()))</f>
        <v>0</v>
      </c>
      <c r="BJ10">
        <f ca="1">IF(AN10=0,0,COUNTIFS(Rec_Emp,الموظفون!$A$8,Rec_Course,'مصفوفة التدريب'!U$6,Rec_Done,1,Rec_Exp,"&gt;="&amp;TODAY()))</f>
        <v>0</v>
      </c>
      <c r="BK10">
        <f ca="1">IF(AO10=0,0,COUNTIFS(Rec_Emp,الموظفون!$A$8,Rec_Course,'مصفوفة التدريب'!V$6,Rec_Done,1,Rec_Exp,"&gt;="&amp;TODAY()))</f>
        <v>0</v>
      </c>
      <c r="BL10">
        <f ca="1">IF(AP10=0,0,COUNTIFS(Rec_Emp,الموظفون!$A$8,Rec_Course,'مصفوفة التدريب'!W$6,Rec_Done,1,Rec_Exp,"&gt;="&amp;TODAY()))</f>
        <v>0</v>
      </c>
      <c r="BM10">
        <f ca="1">IF(AQ10=0,0,COUNTIFS(Rec_Emp,الموظفون!$A$8,Rec_Course,'مصفوفة التدريب'!X$6,Rec_Done,1,Rec_Exp,"&gt;="&amp;TODAY()))</f>
        <v>0</v>
      </c>
      <c r="BN10">
        <f ca="1">IF(AR10=0,0,COUNTIFS(Rec_Emp,الموظفون!$A$8,Rec_Course,'مصفوفة التدريب'!Y$6,Rec_Done,1,Rec_Exp,"&gt;="&amp;TODAY()))</f>
        <v>0</v>
      </c>
      <c r="BO10">
        <f ca="1">IF(AS10=0,0,COUNTIFS(Rec_Emp,الموظفون!$A$8,Rec_Course,'مصفوفة التدريب'!Z$6,Rec_Done,1,Rec_Exp,"&gt;="&amp;TODAY()))</f>
        <v>0</v>
      </c>
      <c r="BP10">
        <f ca="1">IF(AT10=0,0,COUNTIFS(Rec_Emp,الموظفون!$A$8,Rec_Course,'مصفوفة التدريب'!AA$6,Rec_Done,1,Rec_Exp,"&gt;="&amp;TODAY()))</f>
        <v>0</v>
      </c>
      <c r="BS10">
        <f ca="1">IF(AW10=0,0,COUNTIFS(Rec_Emp,الموظفون!$A$8,Rec_Course,'مصفوفة التدريب'!H$6,Rec_Done,1,Rec_Exp,"&gt;"&amp;(TODAY()+WarnDays)))</f>
        <v>0</v>
      </c>
      <c r="BT10">
        <f ca="1">IF(AX10=0,0,COUNTIFS(Rec_Emp,الموظفون!$A$8,Rec_Course,'مصفوفة التدريب'!I$6,Rec_Done,1,Rec_Exp,"&gt;"&amp;(TODAY()+WarnDays)))</f>
        <v>1</v>
      </c>
      <c r="BU10">
        <f ca="1">IF(AY10=0,0,COUNTIFS(Rec_Emp,الموظفون!$A$8,Rec_Course,'مصفوفة التدريب'!J$6,Rec_Done,1,Rec_Exp,"&gt;"&amp;(TODAY()+WarnDays)))</f>
        <v>0</v>
      </c>
      <c r="BV10">
        <f ca="1">IF(AZ10=0,0,COUNTIFS(Rec_Emp,الموظفون!$A$8,Rec_Course,'مصفوفة التدريب'!K$6,Rec_Done,1,Rec_Exp,"&gt;"&amp;(TODAY()+WarnDays)))</f>
        <v>1</v>
      </c>
      <c r="BW10">
        <f ca="1">IF(BA10=0,0,COUNTIFS(Rec_Emp,الموظفون!$A$8,Rec_Course,'مصفوفة التدريب'!L$6,Rec_Done,1,Rec_Exp,"&gt;"&amp;(TODAY()+WarnDays)))</f>
        <v>0</v>
      </c>
      <c r="BX10">
        <f ca="1">IF(BB10=0,0,COUNTIFS(Rec_Emp,الموظفون!$A$8,Rec_Course,'مصفوفة التدريب'!M$6,Rec_Done,1,Rec_Exp,"&gt;"&amp;(TODAY()+WarnDays)))</f>
        <v>0</v>
      </c>
      <c r="BY10">
        <f ca="1">IF(BC10=0,0,COUNTIFS(Rec_Emp,الموظفون!$A$8,Rec_Course,'مصفوفة التدريب'!N$6,Rec_Done,1,Rec_Exp,"&gt;"&amp;(TODAY()+WarnDays)))</f>
        <v>0</v>
      </c>
      <c r="BZ10">
        <f ca="1">IF(BD10=0,0,COUNTIFS(Rec_Emp,الموظفون!$A$8,Rec_Course,'مصفوفة التدريب'!O$6,Rec_Done,1,Rec_Exp,"&gt;"&amp;(TODAY()+WarnDays)))</f>
        <v>0</v>
      </c>
      <c r="CA10">
        <f ca="1">IF(BE10=0,0,COUNTIFS(Rec_Emp,الموظفون!$A$8,Rec_Course,'مصفوفة التدريب'!P$6,Rec_Done,1,Rec_Exp,"&gt;"&amp;(TODAY()+WarnDays)))</f>
        <v>0</v>
      </c>
      <c r="CB10">
        <f ca="1">IF(BF10=0,0,COUNTIFS(Rec_Emp,الموظفون!$A$8,Rec_Course,'مصفوفة التدريب'!Q$6,Rec_Done,1,Rec_Exp,"&gt;"&amp;(TODAY()+WarnDays)))</f>
        <v>0</v>
      </c>
      <c r="CC10">
        <f ca="1">IF(BG10=0,0,COUNTIFS(Rec_Emp,الموظفون!$A$8,Rec_Course,'مصفوفة التدريب'!R$6,Rec_Done,1,Rec_Exp,"&gt;"&amp;(TODAY()+WarnDays)))</f>
        <v>0</v>
      </c>
      <c r="CD10">
        <f ca="1">IF(BH10=0,0,COUNTIFS(Rec_Emp,الموظفون!$A$8,Rec_Course,'مصفوفة التدريب'!S$6,Rec_Done,1,Rec_Exp,"&gt;"&amp;(TODAY()+WarnDays)))</f>
        <v>0</v>
      </c>
      <c r="CE10">
        <f ca="1">IF(BI10=0,0,COUNTIFS(Rec_Emp,الموظفون!$A$8,Rec_Course,'مصفوفة التدريب'!T$6,Rec_Done,1,Rec_Exp,"&gt;"&amp;(TODAY()+WarnDays)))</f>
        <v>0</v>
      </c>
      <c r="CF10">
        <f ca="1">IF(BJ10=0,0,COUNTIFS(Rec_Emp,الموظفون!$A$8,Rec_Course,'مصفوفة التدريب'!U$6,Rec_Done,1,Rec_Exp,"&gt;"&amp;(TODAY()+WarnDays)))</f>
        <v>0</v>
      </c>
      <c r="CG10">
        <f ca="1">IF(BK10=0,0,COUNTIFS(Rec_Emp,الموظفون!$A$8,Rec_Course,'مصفوفة التدريب'!V$6,Rec_Done,1,Rec_Exp,"&gt;"&amp;(TODAY()+WarnDays)))</f>
        <v>0</v>
      </c>
      <c r="CH10">
        <f ca="1">IF(BL10=0,0,COUNTIFS(Rec_Emp,الموظفون!$A$8,Rec_Course,'مصفوفة التدريب'!W$6,Rec_Done,1,Rec_Exp,"&gt;"&amp;(TODAY()+WarnDays)))</f>
        <v>0</v>
      </c>
      <c r="CI10">
        <f ca="1">IF(BM10=0,0,COUNTIFS(Rec_Emp,الموظفون!$A$8,Rec_Course,'مصفوفة التدريب'!X$6,Rec_Done,1,Rec_Exp,"&gt;"&amp;(TODAY()+WarnDays)))</f>
        <v>0</v>
      </c>
      <c r="CJ10">
        <f ca="1">IF(BN10=0,0,COUNTIFS(Rec_Emp,الموظفون!$A$8,Rec_Course,'مصفوفة التدريب'!Y$6,Rec_Done,1,Rec_Exp,"&gt;"&amp;(TODAY()+WarnDays)))</f>
        <v>0</v>
      </c>
      <c r="CK10">
        <f ca="1">IF(BO10=0,0,COUNTIFS(Rec_Emp,الموظفون!$A$8,Rec_Course,'مصفوفة التدريب'!Z$6,Rec_Done,1,Rec_Exp,"&gt;"&amp;(TODAY()+WarnDays)))</f>
        <v>0</v>
      </c>
      <c r="CL10">
        <f ca="1">IF(BP10=0,0,COUNTIFS(Rec_Emp,الموظفون!$A$8,Rec_Course,'مصفوفة التدريب'!AA$6,Rec_Done,1,Rec_Exp,"&gt;"&amp;(TODAY()+WarnDays)))</f>
        <v>0</v>
      </c>
      <c r="CO10">
        <f>IF(OR(E10=0,AA10&gt;0),0,COUNTIFS(Rec_Emp,الموظفون!$A$8,Rec_Course,'مصفوفة التدريب'!H$6,Rec_Result,"راسب"))</f>
        <v>0</v>
      </c>
      <c r="CP10">
        <f>IF(OR(F10=0,AB10&gt;0),0,COUNTIFS(Rec_Emp,الموظفون!$A$8,Rec_Course,'مصفوفة التدريب'!I$6,Rec_Result,"راسب"))</f>
        <v>0</v>
      </c>
      <c r="CQ10">
        <f>IF(OR(G10=0,AC10&gt;0),0,COUNTIFS(Rec_Emp,الموظفون!$A$8,Rec_Course,'مصفوفة التدريب'!J$6,Rec_Result,"راسب"))</f>
        <v>1</v>
      </c>
      <c r="CR10">
        <f>IF(OR(H10=0,AD10&gt;0),0,COUNTIFS(Rec_Emp,الموظفون!$A$8,Rec_Course,'مصفوفة التدريب'!K$6,Rec_Result,"راسب"))</f>
        <v>0</v>
      </c>
      <c r="CS10">
        <f>IF(OR(I10=0,AE10&gt;0),0,COUNTIFS(Rec_Emp,الموظفون!$A$8,Rec_Course,'مصفوفة التدريب'!L$6,Rec_Result,"راسب"))</f>
        <v>0</v>
      </c>
      <c r="CT10">
        <f>IF(OR(J10=0,AF10&gt;0),0,COUNTIFS(Rec_Emp,الموظفون!$A$8,Rec_Course,'مصفوفة التدريب'!M$6,Rec_Result,"راسب"))</f>
        <v>0</v>
      </c>
      <c r="CU10">
        <f>IF(OR(K10=0,AG10&gt;0),0,COUNTIFS(Rec_Emp,الموظفون!$A$8,Rec_Course,'مصفوفة التدريب'!N$6,Rec_Result,"راسب"))</f>
        <v>0</v>
      </c>
      <c r="CV10">
        <f>IF(OR(L10=0,AH10&gt;0),0,COUNTIFS(Rec_Emp,الموظفون!$A$8,Rec_Course,'مصفوفة التدريب'!O$6,Rec_Result,"راسب"))</f>
        <v>0</v>
      </c>
      <c r="CW10">
        <f>IF(OR(M10=0,AI10&gt;0),0,COUNTIFS(Rec_Emp,الموظفون!$A$8,Rec_Course,'مصفوفة التدريب'!P$6,Rec_Result,"راسب"))</f>
        <v>0</v>
      </c>
      <c r="CX10">
        <f>IF(OR(N10=0,AJ10&gt;0),0,COUNTIFS(Rec_Emp,الموظفون!$A$8,Rec_Course,'مصفوفة التدريب'!Q$6,Rec_Result,"راسب"))</f>
        <v>0</v>
      </c>
      <c r="CY10">
        <f>IF(OR(O10=0,AK10&gt;0),0,COUNTIFS(Rec_Emp,الموظفون!$A$8,Rec_Course,'مصفوفة التدريب'!R$6,Rec_Result,"راسب"))</f>
        <v>0</v>
      </c>
      <c r="CZ10">
        <f>IF(OR(P10=0,AL10&gt;0),0,COUNTIFS(Rec_Emp,الموظفون!$A$8,Rec_Course,'مصفوفة التدريب'!S$6,Rec_Result,"راسب"))</f>
        <v>0</v>
      </c>
      <c r="DA10">
        <f>IF(OR(Q10=0,AM10&gt;0),0,COUNTIFS(Rec_Emp,الموظفون!$A$8,Rec_Course,'مصفوفة التدريب'!T$6,Rec_Result,"راسب"))</f>
        <v>0</v>
      </c>
      <c r="DB10">
        <f>IF(OR(R10=0,AN10&gt;0),0,COUNTIFS(Rec_Emp,الموظفون!$A$8,Rec_Course,'مصفوفة التدريب'!U$6,Rec_Result,"راسب"))</f>
        <v>0</v>
      </c>
      <c r="DC10">
        <f>IF(OR(S10=0,AO10&gt;0),0,COUNTIFS(Rec_Emp,الموظفون!$A$8,Rec_Course,'مصفوفة التدريب'!V$6,Rec_Result,"راسب"))</f>
        <v>0</v>
      </c>
      <c r="DD10">
        <f>IF(OR(T10=0,AP10&gt;0),0,COUNTIFS(Rec_Emp,الموظفون!$A$8,Rec_Course,'مصفوفة التدريب'!W$6,Rec_Result,"راسب"))</f>
        <v>0</v>
      </c>
      <c r="DE10">
        <f>IF(OR(U10=0,AQ10&gt;0),0,COUNTIFS(Rec_Emp,الموظفون!$A$8,Rec_Course,'مصفوفة التدريب'!X$6,Rec_Result,"راسب"))</f>
        <v>0</v>
      </c>
      <c r="DF10">
        <f>IF(OR(V10=0,AR10&gt;0),0,COUNTIFS(Rec_Emp,الموظفون!$A$8,Rec_Course,'مصفوفة التدريب'!Y$6,Rec_Result,"راسب"))</f>
        <v>0</v>
      </c>
      <c r="DG10">
        <f>IF(OR(W10=0,AS10&gt;0),0,COUNTIFS(Rec_Emp,الموظفون!$A$8,Rec_Course,'مصفوفة التدريب'!Z$6,Rec_Result,"راسب"))</f>
        <v>0</v>
      </c>
      <c r="DH10">
        <f>IF(OR(X10=0,AT10&gt;0),0,COUNTIFS(Rec_Emp,الموظفون!$A$8,Rec_Course,'مصفوفة التدريب'!AA$6,Rec_Result,"راسب"))</f>
        <v>0</v>
      </c>
      <c r="DK10">
        <f>IF(OR(E10=0,AA10&gt;0),0,IFERROR(AVERAGEIFS(Plan_End,Plan_Role,الموظفون!$D$8,Plan_Course,'مصفوفة التدريب'!H$6,Plan_Sched,"فترة محددة"),IFERROR(AVERAGEIFS(Plan_End,Plan_Role,"جميع الموظفين",Plan_Course,'مصفوفة التدريب'!H$6,Plan_Sched,"فترة محددة"),0)))</f>
        <v>0</v>
      </c>
      <c r="DL10">
        <f>IF(OR(F10=0,AB10&gt;0),0,IFERROR(AVERAGEIFS(Plan_End,Plan_Role,الموظفون!$D$8,Plan_Course,'مصفوفة التدريب'!I$6,Plan_Sched,"فترة محددة"),IFERROR(AVERAGEIFS(Plan_End,Plan_Role,"جميع الموظفين",Plan_Course,'مصفوفة التدريب'!I$6,Plan_Sched,"فترة محددة"),0)))</f>
        <v>0</v>
      </c>
      <c r="DM10">
        <f>IF(OR(G10=0,AC10&gt;0),0,IFERROR(AVERAGEIFS(Plan_End,Plan_Role,الموظفون!$D$8,Plan_Course,'مصفوفة التدريب'!J$6,Plan_Sched,"فترة محددة"),IFERROR(AVERAGEIFS(Plan_End,Plan_Role,"جميع الموظفين",Plan_Course,'مصفوفة التدريب'!J$6,Plan_Sched,"فترة محددة"),0)))</f>
        <v>46142</v>
      </c>
      <c r="DN10">
        <f>IF(OR(H10=0,AD10&gt;0),0,IFERROR(AVERAGEIFS(Plan_End,Plan_Role,الموظفون!$D$8,Plan_Course,'مصفوفة التدريب'!K$6,Plan_Sched,"فترة محددة"),IFERROR(AVERAGEIFS(Plan_End,Plan_Role,"جميع الموظفين",Plan_Course,'مصفوفة التدريب'!K$6,Plan_Sched,"فترة محددة"),0)))</f>
        <v>0</v>
      </c>
      <c r="DO10">
        <f>IF(OR(I10=0,AE10&gt;0),0,IFERROR(AVERAGEIFS(Plan_End,Plan_Role,الموظفون!$D$8,Plan_Course,'مصفوفة التدريب'!L$6,Plan_Sched,"فترة محددة"),IFERROR(AVERAGEIFS(Plan_End,Plan_Role,"جميع الموظفين",Plan_Course,'مصفوفة التدريب'!L$6,Plan_Sched,"فترة محددة"),0)))</f>
        <v>0</v>
      </c>
      <c r="DP10">
        <f>IF(OR(J10=0,AF10&gt;0),0,IFERROR(AVERAGEIFS(Plan_End,Plan_Role,الموظفون!$D$8,Plan_Course,'مصفوفة التدريب'!M$6,Plan_Sched,"فترة محددة"),IFERROR(AVERAGEIFS(Plan_End,Plan_Role,"جميع الموظفين",Plan_Course,'مصفوفة التدريب'!M$6,Plan_Sched,"فترة محددة"),0)))</f>
        <v>0</v>
      </c>
      <c r="DQ10">
        <f>IF(OR(K10=0,AG10&gt;0),0,IFERROR(AVERAGEIFS(Plan_End,Plan_Role,الموظفون!$D$8,Plan_Course,'مصفوفة التدريب'!N$6,Plan_Sched,"فترة محددة"),IFERROR(AVERAGEIFS(Plan_End,Plan_Role,"جميع الموظفين",Plan_Course,'مصفوفة التدريب'!N$6,Plan_Sched,"فترة محددة"),0)))</f>
        <v>0</v>
      </c>
      <c r="DR10">
        <f>IF(OR(L10=0,AH10&gt;0),0,IFERROR(AVERAGEIFS(Plan_End,Plan_Role,الموظفون!$D$8,Plan_Course,'مصفوفة التدريب'!O$6,Plan_Sched,"فترة محددة"),IFERROR(AVERAGEIFS(Plan_End,Plan_Role,"جميع الموظفين",Plan_Course,'مصفوفة التدريب'!O$6,Plan_Sched,"فترة محددة"),0)))</f>
        <v>0</v>
      </c>
      <c r="DS10">
        <f>IF(OR(M10=0,AI10&gt;0),0,IFERROR(AVERAGEIFS(Plan_End,Plan_Role,الموظفون!$D$8,Plan_Course,'مصفوفة التدريب'!P$6,Plan_Sched,"فترة محددة"),IFERROR(AVERAGEIFS(Plan_End,Plan_Role,"جميع الموظفين",Plan_Course,'مصفوفة التدريب'!P$6,Plan_Sched,"فترة محددة"),0)))</f>
        <v>0</v>
      </c>
      <c r="DT10">
        <f>IF(OR(N10=0,AJ10&gt;0),0,IFERROR(AVERAGEIFS(Plan_End,Plan_Role,الموظفون!$D$8,Plan_Course,'مصفوفة التدريب'!Q$6,Plan_Sched,"فترة محددة"),IFERROR(AVERAGEIFS(Plan_End,Plan_Role,"جميع الموظفين",Plan_Course,'مصفوفة التدريب'!Q$6,Plan_Sched,"فترة محددة"),0)))</f>
        <v>0</v>
      </c>
      <c r="DU10">
        <f>IF(OR(O10=0,AK10&gt;0),0,IFERROR(AVERAGEIFS(Plan_End,Plan_Role,الموظفون!$D$8,Plan_Course,'مصفوفة التدريب'!R$6,Plan_Sched,"فترة محددة"),IFERROR(AVERAGEIFS(Plan_End,Plan_Role,"جميع الموظفين",Plan_Course,'مصفوفة التدريب'!R$6,Plan_Sched,"فترة محددة"),0)))</f>
        <v>0</v>
      </c>
      <c r="DV10">
        <f>IF(OR(P10=0,AL10&gt;0),0,IFERROR(AVERAGEIFS(Plan_End,Plan_Role,الموظفون!$D$8,Plan_Course,'مصفوفة التدريب'!S$6,Plan_Sched,"فترة محددة"),IFERROR(AVERAGEIFS(Plan_End,Plan_Role,"جميع الموظفين",Plan_Course,'مصفوفة التدريب'!S$6,Plan_Sched,"فترة محددة"),0)))</f>
        <v>0</v>
      </c>
      <c r="DW10">
        <f>IF(OR(Q10=0,AM10&gt;0),0,IFERROR(AVERAGEIFS(Plan_End,Plan_Role,الموظفون!$D$8,Plan_Course,'مصفوفة التدريب'!T$6,Plan_Sched,"فترة محددة"),IFERROR(AVERAGEIFS(Plan_End,Plan_Role,"جميع الموظفين",Plan_Course,'مصفوفة التدريب'!T$6,Plan_Sched,"فترة محددة"),0)))</f>
        <v>0</v>
      </c>
      <c r="DX10">
        <f>IF(OR(R10=0,AN10&gt;0),0,IFERROR(AVERAGEIFS(Plan_End,Plan_Role,الموظفون!$D$8,Plan_Course,'مصفوفة التدريب'!U$6,Plan_Sched,"فترة محددة"),IFERROR(AVERAGEIFS(Plan_End,Plan_Role,"جميع الموظفين",Plan_Course,'مصفوفة التدريب'!U$6,Plan_Sched,"فترة محددة"),0)))</f>
        <v>0</v>
      </c>
      <c r="DY10">
        <f>IF(OR(S10=0,AO10&gt;0),0,IFERROR(AVERAGEIFS(Plan_End,Plan_Role,الموظفون!$D$8,Plan_Course,'مصفوفة التدريب'!V$6,Plan_Sched,"فترة محددة"),IFERROR(AVERAGEIFS(Plan_End,Plan_Role,"جميع الموظفين",Plan_Course,'مصفوفة التدريب'!V$6,Plan_Sched,"فترة محددة"),0)))</f>
        <v>0</v>
      </c>
      <c r="DZ10">
        <f>IF(OR(T10=0,AP10&gt;0),0,IFERROR(AVERAGEIFS(Plan_End,Plan_Role,الموظفون!$D$8,Plan_Course,'مصفوفة التدريب'!W$6,Plan_Sched,"فترة محددة"),IFERROR(AVERAGEIFS(Plan_End,Plan_Role,"جميع الموظفين",Plan_Course,'مصفوفة التدريب'!W$6,Plan_Sched,"فترة محددة"),0)))</f>
        <v>0</v>
      </c>
      <c r="EA10">
        <f>IF(OR(U10=0,AQ10&gt;0),0,IFERROR(AVERAGEIFS(Plan_End,Plan_Role,الموظفون!$D$8,Plan_Course,'مصفوفة التدريب'!X$6,Plan_Sched,"فترة محددة"),IFERROR(AVERAGEIFS(Plan_End,Plan_Role,"جميع الموظفين",Plan_Course,'مصفوفة التدريب'!X$6,Plan_Sched,"فترة محددة"),0)))</f>
        <v>0</v>
      </c>
      <c r="EB10">
        <f>IF(OR(V10=0,AR10&gt;0),0,IFERROR(AVERAGEIFS(Plan_End,Plan_Role,الموظفون!$D$8,Plan_Course,'مصفوفة التدريب'!Y$6,Plan_Sched,"فترة محددة"),IFERROR(AVERAGEIFS(Plan_End,Plan_Role,"جميع الموظفين",Plan_Course,'مصفوفة التدريب'!Y$6,Plan_Sched,"فترة محددة"),0)))</f>
        <v>0</v>
      </c>
      <c r="EC10">
        <f>IF(OR(W10=0,AS10&gt;0),0,IFERROR(AVERAGEIFS(Plan_End,Plan_Role,الموظفون!$D$8,Plan_Course,'مصفوفة التدريب'!Z$6,Plan_Sched,"فترة محددة"),IFERROR(AVERAGEIFS(Plan_End,Plan_Role,"جميع الموظفين",Plan_Course,'مصفوفة التدريب'!Z$6,Plan_Sched,"فترة محددة"),0)))</f>
        <v>0</v>
      </c>
      <c r="ED10">
        <f>IF(OR(X10=0,AT10&gt;0),0,IFERROR(AVERAGEIFS(Plan_End,Plan_Role,الموظفون!$D$8,Plan_Course,'مصفوفة التدريب'!AA$6,Plan_Sched,"فترة محددة"),IFERROR(AVERAGEIFS(Plan_End,Plan_Role,"جميع الموظفين",Plan_Course,'مصفوفة التدريب'!AA$6,Plan_Sched,"فترة محددة"),0)))</f>
        <v>0</v>
      </c>
      <c r="EG10">
        <f>IF(OR(E10=0,AA10&gt;0),0,IFERROR(AVERAGEIFS(Plan_Days,Plan_Role,الموظفون!$D$8,Plan_Course,'مصفوفة التدريب'!H$6,Plan_Sched,"خلال أيام من التعيين"),IFERROR(AVERAGEIFS(Plan_Days,Plan_Role,"جميع الموظفين",Plan_Course,'مصفوفة التدريب'!H$6,Plan_Sched,"خلال أيام من التعيين"),0)))</f>
        <v>0</v>
      </c>
      <c r="EH10">
        <f>IF(OR(F10=0,AB10&gt;0),0,IFERROR(AVERAGEIFS(Plan_Days,Plan_Role,الموظفون!$D$8,Plan_Course,'مصفوفة التدريب'!I$6,Plan_Sched,"خلال أيام من التعيين"),IFERROR(AVERAGEIFS(Plan_Days,Plan_Role,"جميع الموظفين",Plan_Course,'مصفوفة التدريب'!I$6,Plan_Sched,"خلال أيام من التعيين"),0)))</f>
        <v>0</v>
      </c>
      <c r="EI10">
        <f>IF(OR(G10=0,AC10&gt;0),0,IFERROR(AVERAGEIFS(Plan_Days,Plan_Role,الموظفون!$D$8,Plan_Course,'مصفوفة التدريب'!J$6,Plan_Sched,"خلال أيام من التعيين"),IFERROR(AVERAGEIFS(Plan_Days,Plan_Role,"جميع الموظفين",Plan_Course,'مصفوفة التدريب'!J$6,Plan_Sched,"خلال أيام من التعيين"),0)))</f>
        <v>0</v>
      </c>
      <c r="EJ10">
        <f>IF(OR(H10=0,AD10&gt;0),0,IFERROR(AVERAGEIFS(Plan_Days,Plan_Role,الموظفون!$D$8,Plan_Course,'مصفوفة التدريب'!K$6,Plan_Sched,"خلال أيام من التعيين"),IFERROR(AVERAGEIFS(Plan_Days,Plan_Role,"جميع الموظفين",Plan_Course,'مصفوفة التدريب'!K$6,Plan_Sched,"خلال أيام من التعيين"),0)))</f>
        <v>0</v>
      </c>
      <c r="EK10">
        <f>IF(OR(I10=0,AE10&gt;0),0,IFERROR(AVERAGEIFS(Plan_Days,Plan_Role,الموظفون!$D$8,Plan_Course,'مصفوفة التدريب'!L$6,Plan_Sched,"خلال أيام من التعيين"),IFERROR(AVERAGEIFS(Plan_Days,Plan_Role,"جميع الموظفين",Plan_Course,'مصفوفة التدريب'!L$6,Plan_Sched,"خلال أيام من التعيين"),0)))</f>
        <v>0</v>
      </c>
      <c r="EL10">
        <f>IF(OR(J10=0,AF10&gt;0),0,IFERROR(AVERAGEIFS(Plan_Days,Plan_Role,الموظفون!$D$8,Plan_Course,'مصفوفة التدريب'!M$6,Plan_Sched,"خلال أيام من التعيين"),IFERROR(AVERAGEIFS(Plan_Days,Plan_Role,"جميع الموظفين",Plan_Course,'مصفوفة التدريب'!M$6,Plan_Sched,"خلال أيام من التعيين"),0)))</f>
        <v>0</v>
      </c>
      <c r="EM10">
        <f>IF(OR(K10=0,AG10&gt;0),0,IFERROR(AVERAGEIFS(Plan_Days,Plan_Role,الموظفون!$D$8,Plan_Course,'مصفوفة التدريب'!N$6,Plan_Sched,"خلال أيام من التعيين"),IFERROR(AVERAGEIFS(Plan_Days,Plan_Role,"جميع الموظفين",Plan_Course,'مصفوفة التدريب'!N$6,Plan_Sched,"خلال أيام من التعيين"),0)))</f>
        <v>0</v>
      </c>
      <c r="EN10">
        <f>IF(OR(L10=0,AH10&gt;0),0,IFERROR(AVERAGEIFS(Plan_Days,Plan_Role,الموظفون!$D$8,Plan_Course,'مصفوفة التدريب'!O$6,Plan_Sched,"خلال أيام من التعيين"),IFERROR(AVERAGEIFS(Plan_Days,Plan_Role,"جميع الموظفين",Plan_Course,'مصفوفة التدريب'!O$6,Plan_Sched,"خلال أيام من التعيين"),0)))</f>
        <v>0</v>
      </c>
      <c r="EO10">
        <f>IF(OR(M10=0,AI10&gt;0),0,IFERROR(AVERAGEIFS(Plan_Days,Plan_Role,الموظفون!$D$8,Plan_Course,'مصفوفة التدريب'!P$6,Plan_Sched,"خلال أيام من التعيين"),IFERROR(AVERAGEIFS(Plan_Days,Plan_Role,"جميع الموظفين",Plan_Course,'مصفوفة التدريب'!P$6,Plan_Sched,"خلال أيام من التعيين"),0)))</f>
        <v>0</v>
      </c>
      <c r="EP10">
        <f>IF(OR(N10=0,AJ10&gt;0),0,IFERROR(AVERAGEIFS(Plan_Days,Plan_Role,الموظفون!$D$8,Plan_Course,'مصفوفة التدريب'!Q$6,Plan_Sched,"خلال أيام من التعيين"),IFERROR(AVERAGEIFS(Plan_Days,Plan_Role,"جميع الموظفين",Plan_Course,'مصفوفة التدريب'!Q$6,Plan_Sched,"خلال أيام من التعيين"),0)))</f>
        <v>0</v>
      </c>
      <c r="EQ10">
        <f>IF(OR(O10=0,AK10&gt;0),0,IFERROR(AVERAGEIFS(Plan_Days,Plan_Role,الموظفون!$D$8,Plan_Course,'مصفوفة التدريب'!R$6,Plan_Sched,"خلال أيام من التعيين"),IFERROR(AVERAGEIFS(Plan_Days,Plan_Role,"جميع الموظفين",Plan_Course,'مصفوفة التدريب'!R$6,Plan_Sched,"خلال أيام من التعيين"),0)))</f>
        <v>0</v>
      </c>
      <c r="ER10">
        <f>IF(OR(P10=0,AL10&gt;0),0,IFERROR(AVERAGEIFS(Plan_Days,Plan_Role,الموظفون!$D$8,Plan_Course,'مصفوفة التدريب'!S$6,Plan_Sched,"خلال أيام من التعيين"),IFERROR(AVERAGEIFS(Plan_Days,Plan_Role,"جميع الموظفين",Plan_Course,'مصفوفة التدريب'!S$6,Plan_Sched,"خلال أيام من التعيين"),0)))</f>
        <v>0</v>
      </c>
      <c r="ES10">
        <f>IF(OR(Q10=0,AM10&gt;0),0,IFERROR(AVERAGEIFS(Plan_Days,Plan_Role,الموظفون!$D$8,Plan_Course,'مصفوفة التدريب'!T$6,Plan_Sched,"خلال أيام من التعيين"),IFERROR(AVERAGEIFS(Plan_Days,Plan_Role,"جميع الموظفين",Plan_Course,'مصفوفة التدريب'!T$6,Plan_Sched,"خلال أيام من التعيين"),0)))</f>
        <v>0</v>
      </c>
      <c r="ET10">
        <f>IF(OR(R10=0,AN10&gt;0),0,IFERROR(AVERAGEIFS(Plan_Days,Plan_Role,الموظفون!$D$8,Plan_Course,'مصفوفة التدريب'!U$6,Plan_Sched,"خلال أيام من التعيين"),IFERROR(AVERAGEIFS(Plan_Days,Plan_Role,"جميع الموظفين",Plan_Course,'مصفوفة التدريب'!U$6,Plan_Sched,"خلال أيام من التعيين"),0)))</f>
        <v>0</v>
      </c>
      <c r="EU10">
        <f>IF(OR(S10=0,AO10&gt;0),0,IFERROR(AVERAGEIFS(Plan_Days,Plan_Role,الموظفون!$D$8,Plan_Course,'مصفوفة التدريب'!V$6,Plan_Sched,"خلال أيام من التعيين"),IFERROR(AVERAGEIFS(Plan_Days,Plan_Role,"جميع الموظفين",Plan_Course,'مصفوفة التدريب'!V$6,Plan_Sched,"خلال أيام من التعيين"),0)))</f>
        <v>0</v>
      </c>
      <c r="EV10">
        <f>IF(OR(T10=0,AP10&gt;0),0,IFERROR(AVERAGEIFS(Plan_Days,Plan_Role,الموظفون!$D$8,Plan_Course,'مصفوفة التدريب'!W$6,Plan_Sched,"خلال أيام من التعيين"),IFERROR(AVERAGEIFS(Plan_Days,Plan_Role,"جميع الموظفين",Plan_Course,'مصفوفة التدريب'!W$6,Plan_Sched,"خلال أيام من التعيين"),0)))</f>
        <v>0</v>
      </c>
      <c r="EW10">
        <f>IF(OR(U10=0,AQ10&gt;0),0,IFERROR(AVERAGEIFS(Plan_Days,Plan_Role,الموظفون!$D$8,Plan_Course,'مصفوفة التدريب'!X$6,Plan_Sched,"خلال أيام من التعيين"),IFERROR(AVERAGEIFS(Plan_Days,Plan_Role,"جميع الموظفين",Plan_Course,'مصفوفة التدريب'!X$6,Plan_Sched,"خلال أيام من التعيين"),0)))</f>
        <v>0</v>
      </c>
      <c r="EX10">
        <f>IF(OR(V10=0,AR10&gt;0),0,IFERROR(AVERAGEIFS(Plan_Days,Plan_Role,الموظفون!$D$8,Plan_Course,'مصفوفة التدريب'!Y$6,Plan_Sched,"خلال أيام من التعيين"),IFERROR(AVERAGEIFS(Plan_Days,Plan_Role,"جميع الموظفين",Plan_Course,'مصفوفة التدريب'!Y$6,Plan_Sched,"خلال أيام من التعيين"),0)))</f>
        <v>0</v>
      </c>
      <c r="EY10">
        <f>IF(OR(W10=0,AS10&gt;0),0,IFERROR(AVERAGEIFS(Plan_Days,Plan_Role,الموظفون!$D$8,Plan_Course,'مصفوفة التدريب'!Z$6,Plan_Sched,"خلال أيام من التعيين"),IFERROR(AVERAGEIFS(Plan_Days,Plan_Role,"جميع الموظفين",Plan_Course,'مصفوفة التدريب'!Z$6,Plan_Sched,"خلال أيام من التعيين"),0)))</f>
        <v>0</v>
      </c>
      <c r="EZ10">
        <f>IF(OR(X10=0,AT10&gt;0),0,IFERROR(AVERAGEIFS(Plan_Days,Plan_Role,الموظفون!$D$8,Plan_Course,'مصفوفة التدريب'!AA$6,Plan_Sched,"خلال أيام من التعيين"),IFERROR(AVERAGEIFS(Plan_Days,Plan_Role,"جميع الموظفين",Plan_Course,'مصفوفة التدريب'!AA$6,Plan_Sched,"خلال أيام من التعيين"),0)))</f>
        <v>0</v>
      </c>
      <c r="FC10">
        <f>IF(OR(E10=0,AA10&gt;0),0,MAX(IF(AND(الموظفون!$F$8&lt;&gt;"",DK10&lt;الموظفون!$F$8),0,DK10),IF(AND(الموظفون!$F$8&lt;&gt;"",EG10&gt;0),الموظفون!$F$8+EG10,0)))</f>
        <v>0</v>
      </c>
      <c r="FD10">
        <f>IF(OR(F10=0,AB10&gt;0),0,MAX(IF(AND(الموظفون!$F$8&lt;&gt;"",DL10&lt;الموظفون!$F$8),0,DL10),IF(AND(الموظفون!$F$8&lt;&gt;"",EH10&gt;0),الموظفون!$F$8+EH10,0)))</f>
        <v>0</v>
      </c>
      <c r="FE10">
        <f>IF(OR(G10=0,AC10&gt;0),0,MAX(IF(AND(الموظفون!$F$8&lt;&gt;"",DM10&lt;الموظفون!$F$8),0,DM10),IF(AND(الموظفون!$F$8&lt;&gt;"",EI10&gt;0),الموظفون!$F$8+EI10,0)))</f>
        <v>46142</v>
      </c>
      <c r="FF10">
        <f>IF(OR(H10=0,AD10&gt;0),0,MAX(IF(AND(الموظفون!$F$8&lt;&gt;"",DN10&lt;الموظفون!$F$8),0,DN10),IF(AND(الموظفون!$F$8&lt;&gt;"",EJ10&gt;0),الموظفون!$F$8+EJ10,0)))</f>
        <v>0</v>
      </c>
      <c r="FG10">
        <f>IF(OR(I10=0,AE10&gt;0),0,MAX(IF(AND(الموظفون!$F$8&lt;&gt;"",DO10&lt;الموظفون!$F$8),0,DO10),IF(AND(الموظفون!$F$8&lt;&gt;"",EK10&gt;0),الموظفون!$F$8+EK10,0)))</f>
        <v>0</v>
      </c>
      <c r="FH10">
        <f>IF(OR(J10=0,AF10&gt;0),0,MAX(IF(AND(الموظفون!$F$8&lt;&gt;"",DP10&lt;الموظفون!$F$8),0,DP10),IF(AND(الموظفون!$F$8&lt;&gt;"",EL10&gt;0),الموظفون!$F$8+EL10,0)))</f>
        <v>0</v>
      </c>
      <c r="FI10">
        <f>IF(OR(K10=0,AG10&gt;0),0,MAX(IF(AND(الموظفون!$F$8&lt;&gt;"",DQ10&lt;الموظفون!$F$8),0,DQ10),IF(AND(الموظفون!$F$8&lt;&gt;"",EM10&gt;0),الموظفون!$F$8+EM10,0)))</f>
        <v>0</v>
      </c>
      <c r="FJ10">
        <f>IF(OR(L10=0,AH10&gt;0),0,MAX(IF(AND(الموظفون!$F$8&lt;&gt;"",DR10&lt;الموظفون!$F$8),0,DR10),IF(AND(الموظفون!$F$8&lt;&gt;"",EN10&gt;0),الموظفون!$F$8+EN10,0)))</f>
        <v>0</v>
      </c>
      <c r="FK10">
        <f>IF(OR(M10=0,AI10&gt;0),0,MAX(IF(AND(الموظفون!$F$8&lt;&gt;"",DS10&lt;الموظفون!$F$8),0,DS10),IF(AND(الموظفون!$F$8&lt;&gt;"",EO10&gt;0),الموظفون!$F$8+EO10,0)))</f>
        <v>0</v>
      </c>
      <c r="FL10">
        <f>IF(OR(N10=0,AJ10&gt;0),0,MAX(IF(AND(الموظفون!$F$8&lt;&gt;"",DT10&lt;الموظفون!$F$8),0,DT10),IF(AND(الموظفون!$F$8&lt;&gt;"",EP10&gt;0),الموظفون!$F$8+EP10,0)))</f>
        <v>0</v>
      </c>
      <c r="FM10">
        <f>IF(OR(O10=0,AK10&gt;0),0,MAX(IF(AND(الموظفون!$F$8&lt;&gt;"",DU10&lt;الموظفون!$F$8),0,DU10),IF(AND(الموظفون!$F$8&lt;&gt;"",EQ10&gt;0),الموظفون!$F$8+EQ10,0)))</f>
        <v>0</v>
      </c>
      <c r="FN10">
        <f>IF(OR(P10=0,AL10&gt;0),0,MAX(IF(AND(الموظفون!$F$8&lt;&gt;"",DV10&lt;الموظفون!$F$8),0,DV10),IF(AND(الموظفون!$F$8&lt;&gt;"",ER10&gt;0),الموظفون!$F$8+ER10,0)))</f>
        <v>0</v>
      </c>
      <c r="FO10">
        <f>IF(OR(Q10=0,AM10&gt;0),0,MAX(IF(AND(الموظفون!$F$8&lt;&gt;"",DW10&lt;الموظفون!$F$8),0,DW10),IF(AND(الموظفون!$F$8&lt;&gt;"",ES10&gt;0),الموظفون!$F$8+ES10,0)))</f>
        <v>0</v>
      </c>
      <c r="FP10">
        <f>IF(OR(R10=0,AN10&gt;0),0,MAX(IF(AND(الموظفون!$F$8&lt;&gt;"",DX10&lt;الموظفون!$F$8),0,DX10),IF(AND(الموظفون!$F$8&lt;&gt;"",ET10&gt;0),الموظفون!$F$8+ET10,0)))</f>
        <v>0</v>
      </c>
      <c r="FQ10">
        <f>IF(OR(S10=0,AO10&gt;0),0,MAX(IF(AND(الموظفون!$F$8&lt;&gt;"",DY10&lt;الموظفون!$F$8),0,DY10),IF(AND(الموظفون!$F$8&lt;&gt;"",EU10&gt;0),الموظفون!$F$8+EU10,0)))</f>
        <v>0</v>
      </c>
      <c r="FR10">
        <f>IF(OR(T10=0,AP10&gt;0),0,MAX(IF(AND(الموظفون!$F$8&lt;&gt;"",DZ10&lt;الموظفون!$F$8),0,DZ10),IF(AND(الموظفون!$F$8&lt;&gt;"",EV10&gt;0),الموظفون!$F$8+EV10,0)))</f>
        <v>0</v>
      </c>
      <c r="FS10">
        <f>IF(OR(U10=0,AQ10&gt;0),0,MAX(IF(AND(الموظفون!$F$8&lt;&gt;"",EA10&lt;الموظفون!$F$8),0,EA10),IF(AND(الموظفون!$F$8&lt;&gt;"",EW10&gt;0),الموظفون!$F$8+EW10,0)))</f>
        <v>0</v>
      </c>
      <c r="FT10">
        <f>IF(OR(V10=0,AR10&gt;0),0,MAX(IF(AND(الموظفون!$F$8&lt;&gt;"",EB10&lt;الموظفون!$F$8),0,EB10),IF(AND(الموظفون!$F$8&lt;&gt;"",EX10&gt;0),الموظفون!$F$8+EX10,0)))</f>
        <v>0</v>
      </c>
      <c r="FU10">
        <f>IF(OR(W10=0,AS10&gt;0),0,MAX(IF(AND(الموظفون!$F$8&lt;&gt;"",EC10&lt;الموظفون!$F$8),0,EC10),IF(AND(الموظفون!$F$8&lt;&gt;"",EY10&gt;0),الموظفون!$F$8+EY10,0)))</f>
        <v>0</v>
      </c>
      <c r="FV10">
        <f>IF(OR(X10=0,AT10&gt;0),0,MAX(IF(AND(الموظفون!$F$8&lt;&gt;"",ED10&lt;الموظفون!$F$8),0,ED10),IF(AND(الموظفون!$F$8&lt;&gt;"",EZ10&gt;0),الموظفون!$F$8+EZ10,0)))</f>
        <v>0</v>
      </c>
    </row>
    <row r="11" spans="1:178" x14ac:dyDescent="0.3">
      <c r="E11">
        <f>IF(OR(الموظفون!$A$9="",'مصفوفة التدريب'!H$6=""),0,COUNTIFS(Plan_Role,الموظفون!$D$9,Plan_Course,'مصفوفة التدريب'!H$6)+COUNTIFS(Plan_Role,"جميع الموظفين",Plan_Course,'مصفوفة التدريب'!H$6))</f>
        <v>0</v>
      </c>
      <c r="F11">
        <f>IF(OR(الموظفون!$A$9="",'مصفوفة التدريب'!I$6=""),0,COUNTIFS(Plan_Role,الموظفون!$D$9,Plan_Course,'مصفوفة التدريب'!I$6)+COUNTIFS(Plan_Role,"جميع الموظفين",Plan_Course,'مصفوفة التدريب'!I$6))</f>
        <v>1</v>
      </c>
      <c r="G11">
        <f>IF(OR(الموظفون!$A$9="",'مصفوفة التدريب'!J$6=""),0,COUNTIFS(Plan_Role,الموظفون!$D$9,Plan_Course,'مصفوفة التدريب'!J$6)+COUNTIFS(Plan_Role,"جميع الموظفين",Plan_Course,'مصفوفة التدريب'!J$6))</f>
        <v>1</v>
      </c>
      <c r="H11">
        <f>IF(OR(الموظفون!$A$9="",'مصفوفة التدريب'!K$6=""),0,COUNTIFS(Plan_Role,الموظفون!$D$9,Plan_Course,'مصفوفة التدريب'!K$6)+COUNTIFS(Plan_Role,"جميع الموظفين",Plan_Course,'مصفوفة التدريب'!K$6))</f>
        <v>1</v>
      </c>
      <c r="I11">
        <f>IF(OR(الموظفون!$A$9="",'مصفوفة التدريب'!L$6=""),0,COUNTIFS(Plan_Role,الموظفون!$D$9,Plan_Course,'مصفوفة التدريب'!L$6)+COUNTIFS(Plan_Role,"جميع الموظفين",Plan_Course,'مصفوفة التدريب'!L$6))</f>
        <v>0</v>
      </c>
      <c r="J11">
        <f>IF(OR(الموظفون!$A$9="",'مصفوفة التدريب'!M$6=""),0,COUNTIFS(Plan_Role,الموظفون!$D$9,Plan_Course,'مصفوفة التدريب'!M$6)+COUNTIFS(Plan_Role,"جميع الموظفين",Plan_Course,'مصفوفة التدريب'!M$6))</f>
        <v>0</v>
      </c>
      <c r="K11">
        <f>IF(OR(الموظفون!$A$9="",'مصفوفة التدريب'!N$6=""),0,COUNTIFS(Plan_Role,الموظفون!$D$9,Plan_Course,'مصفوفة التدريب'!N$6)+COUNTIFS(Plan_Role,"جميع الموظفين",Plan_Course,'مصفوفة التدريب'!N$6))</f>
        <v>1</v>
      </c>
      <c r="L11">
        <f>IF(OR(الموظفون!$A$9="",'مصفوفة التدريب'!O$6=""),0,COUNTIFS(Plan_Role,الموظفون!$D$9,Plan_Course,'مصفوفة التدريب'!O$6)+COUNTIFS(Plan_Role,"جميع الموظفين",Plan_Course,'مصفوفة التدريب'!O$6))</f>
        <v>1</v>
      </c>
      <c r="M11">
        <f>IF(OR(الموظفون!$A$9="",'مصفوفة التدريب'!P$6=""),0,COUNTIFS(Plan_Role,الموظفون!$D$9,Plan_Course,'مصفوفة التدريب'!P$6)+COUNTIFS(Plan_Role,"جميع الموظفين",Plan_Course,'مصفوفة التدريب'!P$6))</f>
        <v>0</v>
      </c>
      <c r="N11">
        <f>IF(OR(الموظفون!$A$9="",'مصفوفة التدريب'!Q$6=""),0,COUNTIFS(Plan_Role,الموظفون!$D$9,Plan_Course,'مصفوفة التدريب'!Q$6)+COUNTIFS(Plan_Role,"جميع الموظفين",Plan_Course,'مصفوفة التدريب'!Q$6))</f>
        <v>0</v>
      </c>
      <c r="O11">
        <f>IF(OR(الموظفون!$A$9="",'مصفوفة التدريب'!R$6=""),0,COUNTIFS(Plan_Role,الموظفون!$D$9,Plan_Course,'مصفوفة التدريب'!R$6)+COUNTIFS(Plan_Role,"جميع الموظفين",Plan_Course,'مصفوفة التدريب'!R$6))</f>
        <v>0</v>
      </c>
      <c r="P11">
        <f>IF(OR(الموظفون!$A$9="",'مصفوفة التدريب'!S$6=""),0,COUNTIFS(Plan_Role,الموظفون!$D$9,Plan_Course,'مصفوفة التدريب'!S$6)+COUNTIFS(Plan_Role,"جميع الموظفين",Plan_Course,'مصفوفة التدريب'!S$6))</f>
        <v>0</v>
      </c>
      <c r="Q11">
        <f>IF(OR(الموظفون!$A$9="",'مصفوفة التدريب'!T$6=""),0,COUNTIFS(Plan_Role,الموظفون!$D$9,Plan_Course,'مصفوفة التدريب'!T$6)+COUNTIFS(Plan_Role,"جميع الموظفين",Plan_Course,'مصفوفة التدريب'!T$6))</f>
        <v>0</v>
      </c>
      <c r="R11">
        <f>IF(OR(الموظفون!$A$9="",'مصفوفة التدريب'!U$6=""),0,COUNTIFS(Plan_Role,الموظفون!$D$9,Plan_Course,'مصفوفة التدريب'!U$6)+COUNTIFS(Plan_Role,"جميع الموظفين",Plan_Course,'مصفوفة التدريب'!U$6))</f>
        <v>0</v>
      </c>
      <c r="S11">
        <f>IF(OR(الموظفون!$A$9="",'مصفوفة التدريب'!V$6=""),0,COUNTIFS(Plan_Role,الموظفون!$D$9,Plan_Course,'مصفوفة التدريب'!V$6)+COUNTIFS(Plan_Role,"جميع الموظفين",Plan_Course,'مصفوفة التدريب'!V$6))</f>
        <v>0</v>
      </c>
      <c r="T11">
        <f>IF(OR(الموظفون!$A$9="",'مصفوفة التدريب'!W$6=""),0,COUNTIFS(Plan_Role,الموظفون!$D$9,Plan_Course,'مصفوفة التدريب'!W$6)+COUNTIFS(Plan_Role,"جميع الموظفين",Plan_Course,'مصفوفة التدريب'!W$6))</f>
        <v>0</v>
      </c>
      <c r="U11">
        <f>IF(OR(الموظفون!$A$9="",'مصفوفة التدريب'!X$6=""),0,COUNTIFS(Plan_Role,الموظفون!$D$9,Plan_Course,'مصفوفة التدريب'!X$6)+COUNTIFS(Plan_Role,"جميع الموظفين",Plan_Course,'مصفوفة التدريب'!X$6))</f>
        <v>0</v>
      </c>
      <c r="V11">
        <f>IF(OR(الموظفون!$A$9="",'مصفوفة التدريب'!Y$6=""),0,COUNTIFS(Plan_Role,الموظفون!$D$9,Plan_Course,'مصفوفة التدريب'!Y$6)+COUNTIFS(Plan_Role,"جميع الموظفين",Plan_Course,'مصفوفة التدريب'!Y$6))</f>
        <v>0</v>
      </c>
      <c r="W11">
        <f>IF(OR(الموظفون!$A$9="",'مصفوفة التدريب'!Z$6=""),0,COUNTIFS(Plan_Role,الموظفون!$D$9,Plan_Course,'مصفوفة التدريب'!Z$6)+COUNTIFS(Plan_Role,"جميع الموظفين",Plan_Course,'مصفوفة التدريب'!Z$6))</f>
        <v>0</v>
      </c>
      <c r="X11">
        <f>IF(OR(الموظفون!$A$9="",'مصفوفة التدريب'!AA$6=""),0,COUNTIFS(Plan_Role,الموظفون!$D$9,Plan_Course,'مصفوفة التدريب'!AA$6)+COUNTIFS(Plan_Role,"جميع الموظفين",Plan_Course,'مصفوفة التدريب'!AA$6))</f>
        <v>0</v>
      </c>
      <c r="AA11">
        <f>IF(E11=0,0,COUNTIFS(Rec_Emp,الموظفون!$A$9,Rec_Course,'مصفوفة التدريب'!H$6,Rec_Done,1))</f>
        <v>0</v>
      </c>
      <c r="AB11">
        <f>IF(F11=0,0,COUNTIFS(Rec_Emp,الموظفون!$A$9,Rec_Course,'مصفوفة التدريب'!I$6,Rec_Done,1))</f>
        <v>1</v>
      </c>
      <c r="AC11">
        <f>IF(G11=0,0,COUNTIFS(Rec_Emp,الموظفون!$A$9,Rec_Course,'مصفوفة التدريب'!J$6,Rec_Done,1))</f>
        <v>1</v>
      </c>
      <c r="AD11">
        <f>IF(H11=0,0,COUNTIFS(Rec_Emp,الموظفون!$A$9,Rec_Course,'مصفوفة التدريب'!K$6,Rec_Done,1))</f>
        <v>0</v>
      </c>
      <c r="AE11">
        <f>IF(I11=0,0,COUNTIFS(Rec_Emp,الموظفون!$A$9,Rec_Course,'مصفوفة التدريب'!L$6,Rec_Done,1))</f>
        <v>0</v>
      </c>
      <c r="AF11">
        <f>IF(J11=0,0,COUNTIFS(Rec_Emp,الموظفون!$A$9,Rec_Course,'مصفوفة التدريب'!M$6,Rec_Done,1))</f>
        <v>0</v>
      </c>
      <c r="AG11">
        <f>IF(K11=0,0,COUNTIFS(Rec_Emp,الموظفون!$A$9,Rec_Course,'مصفوفة التدريب'!N$6,Rec_Done,1))</f>
        <v>0</v>
      </c>
      <c r="AH11">
        <f>IF(L11=0,0,COUNTIFS(Rec_Emp,الموظفون!$A$9,Rec_Course,'مصفوفة التدريب'!O$6,Rec_Done,1))</f>
        <v>1</v>
      </c>
      <c r="AI11">
        <f>IF(M11=0,0,COUNTIFS(Rec_Emp,الموظفون!$A$9,Rec_Course,'مصفوفة التدريب'!P$6,Rec_Done,1))</f>
        <v>0</v>
      </c>
      <c r="AJ11">
        <f>IF(N11=0,0,COUNTIFS(Rec_Emp,الموظفون!$A$9,Rec_Course,'مصفوفة التدريب'!Q$6,Rec_Done,1))</f>
        <v>0</v>
      </c>
      <c r="AK11">
        <f>IF(O11=0,0,COUNTIFS(Rec_Emp,الموظفون!$A$9,Rec_Course,'مصفوفة التدريب'!R$6,Rec_Done,1))</f>
        <v>0</v>
      </c>
      <c r="AL11">
        <f>IF(P11=0,0,COUNTIFS(Rec_Emp,الموظفون!$A$9,Rec_Course,'مصفوفة التدريب'!S$6,Rec_Done,1))</f>
        <v>0</v>
      </c>
      <c r="AM11">
        <f>IF(Q11=0,0,COUNTIFS(Rec_Emp,الموظفون!$A$9,Rec_Course,'مصفوفة التدريب'!T$6,Rec_Done,1))</f>
        <v>0</v>
      </c>
      <c r="AN11">
        <f>IF(R11=0,0,COUNTIFS(Rec_Emp,الموظفون!$A$9,Rec_Course,'مصفوفة التدريب'!U$6,Rec_Done,1))</f>
        <v>0</v>
      </c>
      <c r="AO11">
        <f>IF(S11=0,0,COUNTIFS(Rec_Emp,الموظفون!$A$9,Rec_Course,'مصفوفة التدريب'!V$6,Rec_Done,1))</f>
        <v>0</v>
      </c>
      <c r="AP11">
        <f>IF(T11=0,0,COUNTIFS(Rec_Emp,الموظفون!$A$9,Rec_Course,'مصفوفة التدريب'!W$6,Rec_Done,1))</f>
        <v>0</v>
      </c>
      <c r="AQ11">
        <f>IF(U11=0,0,COUNTIFS(Rec_Emp,الموظفون!$A$9,Rec_Course,'مصفوفة التدريب'!X$6,Rec_Done,1))</f>
        <v>0</v>
      </c>
      <c r="AR11">
        <f>IF(V11=0,0,COUNTIFS(Rec_Emp,الموظفون!$A$9,Rec_Course,'مصفوفة التدريب'!Y$6,Rec_Done,1))</f>
        <v>0</v>
      </c>
      <c r="AS11">
        <f>IF(W11=0,0,COUNTIFS(Rec_Emp,الموظفون!$A$9,Rec_Course,'مصفوفة التدريب'!Z$6,Rec_Done,1))</f>
        <v>0</v>
      </c>
      <c r="AT11">
        <f>IF(X11=0,0,COUNTIFS(Rec_Emp,الموظفون!$A$9,Rec_Course,'مصفوفة التدريب'!AA$6,Rec_Done,1))</f>
        <v>0</v>
      </c>
      <c r="AW11">
        <f ca="1">IF(AA11=0,0,COUNTIFS(Rec_Emp,الموظفون!$A$9,Rec_Course,'مصفوفة التدريب'!H$6,Rec_Done,1,Rec_Exp,"&gt;="&amp;TODAY()))</f>
        <v>0</v>
      </c>
      <c r="AX11">
        <f ca="1">IF(AB11=0,0,COUNTIFS(Rec_Emp,الموظفون!$A$9,Rec_Course,'مصفوفة التدريب'!I$6,Rec_Done,1,Rec_Exp,"&gt;="&amp;TODAY()))</f>
        <v>1</v>
      </c>
      <c r="AY11">
        <f ca="1">IF(AC11=0,0,COUNTIFS(Rec_Emp,الموظفون!$A$9,Rec_Course,'مصفوفة التدريب'!J$6,Rec_Done,1,Rec_Exp,"&gt;="&amp;TODAY()))</f>
        <v>1</v>
      </c>
      <c r="AZ11">
        <f ca="1">IF(AD11=0,0,COUNTIFS(Rec_Emp,الموظفون!$A$9,Rec_Course,'مصفوفة التدريب'!K$6,Rec_Done,1,Rec_Exp,"&gt;="&amp;TODAY()))</f>
        <v>0</v>
      </c>
      <c r="BA11">
        <f ca="1">IF(AE11=0,0,COUNTIFS(Rec_Emp,الموظفون!$A$9,Rec_Course,'مصفوفة التدريب'!L$6,Rec_Done,1,Rec_Exp,"&gt;="&amp;TODAY()))</f>
        <v>0</v>
      </c>
      <c r="BB11">
        <f ca="1">IF(AF11=0,0,COUNTIFS(Rec_Emp,الموظفون!$A$9,Rec_Course,'مصفوفة التدريب'!M$6,Rec_Done,1,Rec_Exp,"&gt;="&amp;TODAY()))</f>
        <v>0</v>
      </c>
      <c r="BC11">
        <f ca="1">IF(AG11=0,0,COUNTIFS(Rec_Emp,الموظفون!$A$9,Rec_Course,'مصفوفة التدريب'!N$6,Rec_Done,1,Rec_Exp,"&gt;="&amp;TODAY()))</f>
        <v>0</v>
      </c>
      <c r="BD11">
        <f ca="1">IF(AH11=0,0,COUNTIFS(Rec_Emp,الموظفون!$A$9,Rec_Course,'مصفوفة التدريب'!O$6,Rec_Done,1,Rec_Exp,"&gt;="&amp;TODAY()))</f>
        <v>1</v>
      </c>
      <c r="BE11">
        <f ca="1">IF(AI11=0,0,COUNTIFS(Rec_Emp,الموظفون!$A$9,Rec_Course,'مصفوفة التدريب'!P$6,Rec_Done,1,Rec_Exp,"&gt;="&amp;TODAY()))</f>
        <v>0</v>
      </c>
      <c r="BF11">
        <f ca="1">IF(AJ11=0,0,COUNTIFS(Rec_Emp,الموظفون!$A$9,Rec_Course,'مصفوفة التدريب'!Q$6,Rec_Done,1,Rec_Exp,"&gt;="&amp;TODAY()))</f>
        <v>0</v>
      </c>
      <c r="BG11">
        <f ca="1">IF(AK11=0,0,COUNTIFS(Rec_Emp,الموظفون!$A$9,Rec_Course,'مصفوفة التدريب'!R$6,Rec_Done,1,Rec_Exp,"&gt;="&amp;TODAY()))</f>
        <v>0</v>
      </c>
      <c r="BH11">
        <f ca="1">IF(AL11=0,0,COUNTIFS(Rec_Emp,الموظفون!$A$9,Rec_Course,'مصفوفة التدريب'!S$6,Rec_Done,1,Rec_Exp,"&gt;="&amp;TODAY()))</f>
        <v>0</v>
      </c>
      <c r="BI11">
        <f ca="1">IF(AM11=0,0,COUNTIFS(Rec_Emp,الموظفون!$A$9,Rec_Course,'مصفوفة التدريب'!T$6,Rec_Done,1,Rec_Exp,"&gt;="&amp;TODAY()))</f>
        <v>0</v>
      </c>
      <c r="BJ11">
        <f ca="1">IF(AN11=0,0,COUNTIFS(Rec_Emp,الموظفون!$A$9,Rec_Course,'مصفوفة التدريب'!U$6,Rec_Done,1,Rec_Exp,"&gt;="&amp;TODAY()))</f>
        <v>0</v>
      </c>
      <c r="BK11">
        <f ca="1">IF(AO11=0,0,COUNTIFS(Rec_Emp,الموظفون!$A$9,Rec_Course,'مصفوفة التدريب'!V$6,Rec_Done,1,Rec_Exp,"&gt;="&amp;TODAY()))</f>
        <v>0</v>
      </c>
      <c r="BL11">
        <f ca="1">IF(AP11=0,0,COUNTIFS(Rec_Emp,الموظفون!$A$9,Rec_Course,'مصفوفة التدريب'!W$6,Rec_Done,1,Rec_Exp,"&gt;="&amp;TODAY()))</f>
        <v>0</v>
      </c>
      <c r="BM11">
        <f ca="1">IF(AQ11=0,0,COUNTIFS(Rec_Emp,الموظفون!$A$9,Rec_Course,'مصفوفة التدريب'!X$6,Rec_Done,1,Rec_Exp,"&gt;="&amp;TODAY()))</f>
        <v>0</v>
      </c>
      <c r="BN11">
        <f ca="1">IF(AR11=0,0,COUNTIFS(Rec_Emp,الموظفون!$A$9,Rec_Course,'مصفوفة التدريب'!Y$6,Rec_Done,1,Rec_Exp,"&gt;="&amp;TODAY()))</f>
        <v>0</v>
      </c>
      <c r="BO11">
        <f ca="1">IF(AS11=0,0,COUNTIFS(Rec_Emp,الموظفون!$A$9,Rec_Course,'مصفوفة التدريب'!Z$6,Rec_Done,1,Rec_Exp,"&gt;="&amp;TODAY()))</f>
        <v>0</v>
      </c>
      <c r="BP11">
        <f ca="1">IF(AT11=0,0,COUNTIFS(Rec_Emp,الموظفون!$A$9,Rec_Course,'مصفوفة التدريب'!AA$6,Rec_Done,1,Rec_Exp,"&gt;="&amp;TODAY()))</f>
        <v>0</v>
      </c>
      <c r="BS11">
        <f ca="1">IF(AW11=0,0,COUNTIFS(Rec_Emp,الموظفون!$A$9,Rec_Course,'مصفوفة التدريب'!H$6,Rec_Done,1,Rec_Exp,"&gt;"&amp;(TODAY()+WarnDays)))</f>
        <v>0</v>
      </c>
      <c r="BT11">
        <f ca="1">IF(AX11=0,0,COUNTIFS(Rec_Emp,الموظفون!$A$9,Rec_Course,'مصفوفة التدريب'!I$6,Rec_Done,1,Rec_Exp,"&gt;"&amp;(TODAY()+WarnDays)))</f>
        <v>1</v>
      </c>
      <c r="BU11">
        <f ca="1">IF(AY11=0,0,COUNTIFS(Rec_Emp,الموظفون!$A$9,Rec_Course,'مصفوفة التدريب'!J$6,Rec_Done,1,Rec_Exp,"&gt;"&amp;(TODAY()+WarnDays)))</f>
        <v>1</v>
      </c>
      <c r="BV11">
        <f ca="1">IF(AZ11=0,0,COUNTIFS(Rec_Emp,الموظفون!$A$9,Rec_Course,'مصفوفة التدريب'!K$6,Rec_Done,1,Rec_Exp,"&gt;"&amp;(TODAY()+WarnDays)))</f>
        <v>0</v>
      </c>
      <c r="BW11">
        <f ca="1">IF(BA11=0,0,COUNTIFS(Rec_Emp,الموظفون!$A$9,Rec_Course,'مصفوفة التدريب'!L$6,Rec_Done,1,Rec_Exp,"&gt;"&amp;(TODAY()+WarnDays)))</f>
        <v>0</v>
      </c>
      <c r="BX11">
        <f ca="1">IF(BB11=0,0,COUNTIFS(Rec_Emp,الموظفون!$A$9,Rec_Course,'مصفوفة التدريب'!M$6,Rec_Done,1,Rec_Exp,"&gt;"&amp;(TODAY()+WarnDays)))</f>
        <v>0</v>
      </c>
      <c r="BY11">
        <f ca="1">IF(BC11=0,0,COUNTIFS(Rec_Emp,الموظفون!$A$9,Rec_Course,'مصفوفة التدريب'!N$6,Rec_Done,1,Rec_Exp,"&gt;"&amp;(TODAY()+WarnDays)))</f>
        <v>0</v>
      </c>
      <c r="BZ11">
        <f ca="1">IF(BD11=0,0,COUNTIFS(Rec_Emp,الموظفون!$A$9,Rec_Course,'مصفوفة التدريب'!O$6,Rec_Done,1,Rec_Exp,"&gt;"&amp;(TODAY()+WarnDays)))</f>
        <v>1</v>
      </c>
      <c r="CA11">
        <f ca="1">IF(BE11=0,0,COUNTIFS(Rec_Emp,الموظفون!$A$9,Rec_Course,'مصفوفة التدريب'!P$6,Rec_Done,1,Rec_Exp,"&gt;"&amp;(TODAY()+WarnDays)))</f>
        <v>0</v>
      </c>
      <c r="CB11">
        <f ca="1">IF(BF11=0,0,COUNTIFS(Rec_Emp,الموظفون!$A$9,Rec_Course,'مصفوفة التدريب'!Q$6,Rec_Done,1,Rec_Exp,"&gt;"&amp;(TODAY()+WarnDays)))</f>
        <v>0</v>
      </c>
      <c r="CC11">
        <f ca="1">IF(BG11=0,0,COUNTIFS(Rec_Emp,الموظفون!$A$9,Rec_Course,'مصفوفة التدريب'!R$6,Rec_Done,1,Rec_Exp,"&gt;"&amp;(TODAY()+WarnDays)))</f>
        <v>0</v>
      </c>
      <c r="CD11">
        <f ca="1">IF(BH11=0,0,COUNTIFS(Rec_Emp,الموظفون!$A$9,Rec_Course,'مصفوفة التدريب'!S$6,Rec_Done,1,Rec_Exp,"&gt;"&amp;(TODAY()+WarnDays)))</f>
        <v>0</v>
      </c>
      <c r="CE11">
        <f ca="1">IF(BI11=0,0,COUNTIFS(Rec_Emp,الموظفون!$A$9,Rec_Course,'مصفوفة التدريب'!T$6,Rec_Done,1,Rec_Exp,"&gt;"&amp;(TODAY()+WarnDays)))</f>
        <v>0</v>
      </c>
      <c r="CF11">
        <f ca="1">IF(BJ11=0,0,COUNTIFS(Rec_Emp,الموظفون!$A$9,Rec_Course,'مصفوفة التدريب'!U$6,Rec_Done,1,Rec_Exp,"&gt;"&amp;(TODAY()+WarnDays)))</f>
        <v>0</v>
      </c>
      <c r="CG11">
        <f ca="1">IF(BK11=0,0,COUNTIFS(Rec_Emp,الموظفون!$A$9,Rec_Course,'مصفوفة التدريب'!V$6,Rec_Done,1,Rec_Exp,"&gt;"&amp;(TODAY()+WarnDays)))</f>
        <v>0</v>
      </c>
      <c r="CH11">
        <f ca="1">IF(BL11=0,0,COUNTIFS(Rec_Emp,الموظفون!$A$9,Rec_Course,'مصفوفة التدريب'!W$6,Rec_Done,1,Rec_Exp,"&gt;"&amp;(TODAY()+WarnDays)))</f>
        <v>0</v>
      </c>
      <c r="CI11">
        <f ca="1">IF(BM11=0,0,COUNTIFS(Rec_Emp,الموظفون!$A$9,Rec_Course,'مصفوفة التدريب'!X$6,Rec_Done,1,Rec_Exp,"&gt;"&amp;(TODAY()+WarnDays)))</f>
        <v>0</v>
      </c>
      <c r="CJ11">
        <f ca="1">IF(BN11=0,0,COUNTIFS(Rec_Emp,الموظفون!$A$9,Rec_Course,'مصفوفة التدريب'!Y$6,Rec_Done,1,Rec_Exp,"&gt;"&amp;(TODAY()+WarnDays)))</f>
        <v>0</v>
      </c>
      <c r="CK11">
        <f ca="1">IF(BO11=0,0,COUNTIFS(Rec_Emp,الموظفون!$A$9,Rec_Course,'مصفوفة التدريب'!Z$6,Rec_Done,1,Rec_Exp,"&gt;"&amp;(TODAY()+WarnDays)))</f>
        <v>0</v>
      </c>
      <c r="CL11">
        <f ca="1">IF(BP11=0,0,COUNTIFS(Rec_Emp,الموظفون!$A$9,Rec_Course,'مصفوفة التدريب'!AA$6,Rec_Done,1,Rec_Exp,"&gt;"&amp;(TODAY()+WarnDays)))</f>
        <v>0</v>
      </c>
      <c r="CO11">
        <f>IF(OR(E11=0,AA11&gt;0),0,COUNTIFS(Rec_Emp,الموظفون!$A$9,Rec_Course,'مصفوفة التدريب'!H$6,Rec_Result,"راسب"))</f>
        <v>0</v>
      </c>
      <c r="CP11">
        <f>IF(OR(F11=0,AB11&gt;0),0,COUNTIFS(Rec_Emp,الموظفون!$A$9,Rec_Course,'مصفوفة التدريب'!I$6,Rec_Result,"راسب"))</f>
        <v>0</v>
      </c>
      <c r="CQ11">
        <f>IF(OR(G11=0,AC11&gt;0),0,COUNTIFS(Rec_Emp,الموظفون!$A$9,Rec_Course,'مصفوفة التدريب'!J$6,Rec_Result,"راسب"))</f>
        <v>0</v>
      </c>
      <c r="CR11">
        <f>IF(OR(H11=0,AD11&gt;0),0,COUNTIFS(Rec_Emp,الموظفون!$A$9,Rec_Course,'مصفوفة التدريب'!K$6,Rec_Result,"راسب"))</f>
        <v>0</v>
      </c>
      <c r="CS11">
        <f>IF(OR(I11=0,AE11&gt;0),0,COUNTIFS(Rec_Emp,الموظفون!$A$9,Rec_Course,'مصفوفة التدريب'!L$6,Rec_Result,"راسب"))</f>
        <v>0</v>
      </c>
      <c r="CT11">
        <f>IF(OR(J11=0,AF11&gt;0),0,COUNTIFS(Rec_Emp,الموظفون!$A$9,Rec_Course,'مصفوفة التدريب'!M$6,Rec_Result,"راسب"))</f>
        <v>0</v>
      </c>
      <c r="CU11">
        <f>IF(OR(K11=0,AG11&gt;0),0,COUNTIFS(Rec_Emp,الموظفون!$A$9,Rec_Course,'مصفوفة التدريب'!N$6,Rec_Result,"راسب"))</f>
        <v>0</v>
      </c>
      <c r="CV11">
        <f>IF(OR(L11=0,AH11&gt;0),0,COUNTIFS(Rec_Emp,الموظفون!$A$9,Rec_Course,'مصفوفة التدريب'!O$6,Rec_Result,"راسب"))</f>
        <v>0</v>
      </c>
      <c r="CW11">
        <f>IF(OR(M11=0,AI11&gt;0),0,COUNTIFS(Rec_Emp,الموظفون!$A$9,Rec_Course,'مصفوفة التدريب'!P$6,Rec_Result,"راسب"))</f>
        <v>0</v>
      </c>
      <c r="CX11">
        <f>IF(OR(N11=0,AJ11&gt;0),0,COUNTIFS(Rec_Emp,الموظفون!$A$9,Rec_Course,'مصفوفة التدريب'!Q$6,Rec_Result,"راسب"))</f>
        <v>0</v>
      </c>
      <c r="CY11">
        <f>IF(OR(O11=0,AK11&gt;0),0,COUNTIFS(Rec_Emp,الموظفون!$A$9,Rec_Course,'مصفوفة التدريب'!R$6,Rec_Result,"راسب"))</f>
        <v>0</v>
      </c>
      <c r="CZ11">
        <f>IF(OR(P11=0,AL11&gt;0),0,COUNTIFS(Rec_Emp,الموظفون!$A$9,Rec_Course,'مصفوفة التدريب'!S$6,Rec_Result,"راسب"))</f>
        <v>0</v>
      </c>
      <c r="DA11">
        <f>IF(OR(Q11=0,AM11&gt;0),0,COUNTIFS(Rec_Emp,الموظفون!$A$9,Rec_Course,'مصفوفة التدريب'!T$6,Rec_Result,"راسب"))</f>
        <v>0</v>
      </c>
      <c r="DB11">
        <f>IF(OR(R11=0,AN11&gt;0),0,COUNTIFS(Rec_Emp,الموظفون!$A$9,Rec_Course,'مصفوفة التدريب'!U$6,Rec_Result,"راسب"))</f>
        <v>0</v>
      </c>
      <c r="DC11">
        <f>IF(OR(S11=0,AO11&gt;0),0,COUNTIFS(Rec_Emp,الموظفون!$A$9,Rec_Course,'مصفوفة التدريب'!V$6,Rec_Result,"راسب"))</f>
        <v>0</v>
      </c>
      <c r="DD11">
        <f>IF(OR(T11=0,AP11&gt;0),0,COUNTIFS(Rec_Emp,الموظفون!$A$9,Rec_Course,'مصفوفة التدريب'!W$6,Rec_Result,"راسب"))</f>
        <v>0</v>
      </c>
      <c r="DE11">
        <f>IF(OR(U11=0,AQ11&gt;0),0,COUNTIFS(Rec_Emp,الموظفون!$A$9,Rec_Course,'مصفوفة التدريب'!X$6,Rec_Result,"راسب"))</f>
        <v>0</v>
      </c>
      <c r="DF11">
        <f>IF(OR(V11=0,AR11&gt;0),0,COUNTIFS(Rec_Emp,الموظفون!$A$9,Rec_Course,'مصفوفة التدريب'!Y$6,Rec_Result,"راسب"))</f>
        <v>0</v>
      </c>
      <c r="DG11">
        <f>IF(OR(W11=0,AS11&gt;0),0,COUNTIFS(Rec_Emp,الموظفون!$A$9,Rec_Course,'مصفوفة التدريب'!Z$6,Rec_Result,"راسب"))</f>
        <v>0</v>
      </c>
      <c r="DH11">
        <f>IF(OR(X11=0,AT11&gt;0),0,COUNTIFS(Rec_Emp,الموظفون!$A$9,Rec_Course,'مصفوفة التدريب'!AA$6,Rec_Result,"راسب"))</f>
        <v>0</v>
      </c>
      <c r="DK11">
        <f>IF(OR(E11=0,AA11&gt;0),0,IFERROR(AVERAGEIFS(Plan_End,Plan_Role,الموظفون!$D$9,Plan_Course,'مصفوفة التدريب'!H$6,Plan_Sched,"فترة محددة"),IFERROR(AVERAGEIFS(Plan_End,Plan_Role,"جميع الموظفين",Plan_Course,'مصفوفة التدريب'!H$6,Plan_Sched,"فترة محددة"),0)))</f>
        <v>0</v>
      </c>
      <c r="DL11">
        <f>IF(OR(F11=0,AB11&gt;0),0,IFERROR(AVERAGEIFS(Plan_End,Plan_Role,الموظفون!$D$9,Plan_Course,'مصفوفة التدريب'!I$6,Plan_Sched,"فترة محددة"),IFERROR(AVERAGEIFS(Plan_End,Plan_Role,"جميع الموظفين",Plan_Course,'مصفوفة التدريب'!I$6,Plan_Sched,"فترة محددة"),0)))</f>
        <v>0</v>
      </c>
      <c r="DM11">
        <f>IF(OR(G11=0,AC11&gt;0),0,IFERROR(AVERAGEIFS(Plan_End,Plan_Role,الموظفون!$D$9,Plan_Course,'مصفوفة التدريب'!J$6,Plan_Sched,"فترة محددة"),IFERROR(AVERAGEIFS(Plan_End,Plan_Role,"جميع الموظفين",Plan_Course,'مصفوفة التدريب'!J$6,Plan_Sched,"فترة محددة"),0)))</f>
        <v>0</v>
      </c>
      <c r="DN11">
        <f>IF(OR(H11=0,AD11&gt;0),0,IFERROR(AVERAGEIFS(Plan_End,Plan_Role,الموظفون!$D$9,Plan_Course,'مصفوفة التدريب'!K$6,Plan_Sched,"فترة محددة"),IFERROR(AVERAGEIFS(Plan_End,Plan_Role,"جميع الموظفين",Plan_Course,'مصفوفة التدريب'!K$6,Plan_Sched,"فترة محددة"),0)))</f>
        <v>46203</v>
      </c>
      <c r="DO11">
        <f>IF(OR(I11=0,AE11&gt;0),0,IFERROR(AVERAGEIFS(Plan_End,Plan_Role,الموظفون!$D$9,Plan_Course,'مصفوفة التدريب'!L$6,Plan_Sched,"فترة محددة"),IFERROR(AVERAGEIFS(Plan_End,Plan_Role,"جميع الموظفين",Plan_Course,'مصفوفة التدريب'!L$6,Plan_Sched,"فترة محددة"),0)))</f>
        <v>0</v>
      </c>
      <c r="DP11">
        <f>IF(OR(J11=0,AF11&gt;0),0,IFERROR(AVERAGEIFS(Plan_End,Plan_Role,الموظفون!$D$9,Plan_Course,'مصفوفة التدريب'!M$6,Plan_Sched,"فترة محددة"),IFERROR(AVERAGEIFS(Plan_End,Plan_Role,"جميع الموظفين",Plan_Course,'مصفوفة التدريب'!M$6,Plan_Sched,"فترة محددة"),0)))</f>
        <v>0</v>
      </c>
      <c r="DQ11">
        <f>IF(OR(K11=0,AG11&gt;0),0,IFERROR(AVERAGEIFS(Plan_End,Plan_Role,الموظفون!$D$9,Plan_Course,'مصفوفة التدريب'!N$6,Plan_Sched,"فترة محددة"),IFERROR(AVERAGEIFS(Plan_End,Plan_Role,"جميع الموظفين",Plan_Course,'مصفوفة التدريب'!N$6,Plan_Sched,"فترة محددة"),0)))</f>
        <v>46326</v>
      </c>
      <c r="DR11">
        <f>IF(OR(L11=0,AH11&gt;0),0,IFERROR(AVERAGEIFS(Plan_End,Plan_Role,الموظفون!$D$9,Plan_Course,'مصفوفة التدريب'!O$6,Plan_Sched,"فترة محددة"),IFERROR(AVERAGEIFS(Plan_End,Plan_Role,"جميع الموظفين",Plan_Course,'مصفوفة التدريب'!O$6,Plan_Sched,"فترة محددة"),0)))</f>
        <v>0</v>
      </c>
      <c r="DS11">
        <f>IF(OR(M11=0,AI11&gt;0),0,IFERROR(AVERAGEIFS(Plan_End,Plan_Role,الموظفون!$D$9,Plan_Course,'مصفوفة التدريب'!P$6,Plan_Sched,"فترة محددة"),IFERROR(AVERAGEIFS(Plan_End,Plan_Role,"جميع الموظفين",Plan_Course,'مصفوفة التدريب'!P$6,Plan_Sched,"فترة محددة"),0)))</f>
        <v>0</v>
      </c>
      <c r="DT11">
        <f>IF(OR(N11=0,AJ11&gt;0),0,IFERROR(AVERAGEIFS(Plan_End,Plan_Role,الموظفون!$D$9,Plan_Course,'مصفوفة التدريب'!Q$6,Plan_Sched,"فترة محددة"),IFERROR(AVERAGEIFS(Plan_End,Plan_Role,"جميع الموظفين",Plan_Course,'مصفوفة التدريب'!Q$6,Plan_Sched,"فترة محددة"),0)))</f>
        <v>0</v>
      </c>
      <c r="DU11">
        <f>IF(OR(O11=0,AK11&gt;0),0,IFERROR(AVERAGEIFS(Plan_End,Plan_Role,الموظفون!$D$9,Plan_Course,'مصفوفة التدريب'!R$6,Plan_Sched,"فترة محددة"),IFERROR(AVERAGEIFS(Plan_End,Plan_Role,"جميع الموظفين",Plan_Course,'مصفوفة التدريب'!R$6,Plan_Sched,"فترة محددة"),0)))</f>
        <v>0</v>
      </c>
      <c r="DV11">
        <f>IF(OR(P11=0,AL11&gt;0),0,IFERROR(AVERAGEIFS(Plan_End,Plan_Role,الموظفون!$D$9,Plan_Course,'مصفوفة التدريب'!S$6,Plan_Sched,"فترة محددة"),IFERROR(AVERAGEIFS(Plan_End,Plan_Role,"جميع الموظفين",Plan_Course,'مصفوفة التدريب'!S$6,Plan_Sched,"فترة محددة"),0)))</f>
        <v>0</v>
      </c>
      <c r="DW11">
        <f>IF(OR(Q11=0,AM11&gt;0),0,IFERROR(AVERAGEIFS(Plan_End,Plan_Role,الموظفون!$D$9,Plan_Course,'مصفوفة التدريب'!T$6,Plan_Sched,"فترة محددة"),IFERROR(AVERAGEIFS(Plan_End,Plan_Role,"جميع الموظفين",Plan_Course,'مصفوفة التدريب'!T$6,Plan_Sched,"فترة محددة"),0)))</f>
        <v>0</v>
      </c>
      <c r="DX11">
        <f>IF(OR(R11=0,AN11&gt;0),0,IFERROR(AVERAGEIFS(Plan_End,Plan_Role,الموظفون!$D$9,Plan_Course,'مصفوفة التدريب'!U$6,Plan_Sched,"فترة محددة"),IFERROR(AVERAGEIFS(Plan_End,Plan_Role,"جميع الموظفين",Plan_Course,'مصفوفة التدريب'!U$6,Plan_Sched,"فترة محددة"),0)))</f>
        <v>0</v>
      </c>
      <c r="DY11">
        <f>IF(OR(S11=0,AO11&gt;0),0,IFERROR(AVERAGEIFS(Plan_End,Plan_Role,الموظفون!$D$9,Plan_Course,'مصفوفة التدريب'!V$6,Plan_Sched,"فترة محددة"),IFERROR(AVERAGEIFS(Plan_End,Plan_Role,"جميع الموظفين",Plan_Course,'مصفوفة التدريب'!V$6,Plan_Sched,"فترة محددة"),0)))</f>
        <v>0</v>
      </c>
      <c r="DZ11">
        <f>IF(OR(T11=0,AP11&gt;0),0,IFERROR(AVERAGEIFS(Plan_End,Plan_Role,الموظفون!$D$9,Plan_Course,'مصفوفة التدريب'!W$6,Plan_Sched,"فترة محددة"),IFERROR(AVERAGEIFS(Plan_End,Plan_Role,"جميع الموظفين",Plan_Course,'مصفوفة التدريب'!W$6,Plan_Sched,"فترة محددة"),0)))</f>
        <v>0</v>
      </c>
      <c r="EA11">
        <f>IF(OR(U11=0,AQ11&gt;0),0,IFERROR(AVERAGEIFS(Plan_End,Plan_Role,الموظفون!$D$9,Plan_Course,'مصفوفة التدريب'!X$6,Plan_Sched,"فترة محددة"),IFERROR(AVERAGEIFS(Plan_End,Plan_Role,"جميع الموظفين",Plan_Course,'مصفوفة التدريب'!X$6,Plan_Sched,"فترة محددة"),0)))</f>
        <v>0</v>
      </c>
      <c r="EB11">
        <f>IF(OR(V11=0,AR11&gt;0),0,IFERROR(AVERAGEIFS(Plan_End,Plan_Role,الموظفون!$D$9,Plan_Course,'مصفوفة التدريب'!Y$6,Plan_Sched,"فترة محددة"),IFERROR(AVERAGEIFS(Plan_End,Plan_Role,"جميع الموظفين",Plan_Course,'مصفوفة التدريب'!Y$6,Plan_Sched,"فترة محددة"),0)))</f>
        <v>0</v>
      </c>
      <c r="EC11">
        <f>IF(OR(W11=0,AS11&gt;0),0,IFERROR(AVERAGEIFS(Plan_End,Plan_Role,الموظفون!$D$9,Plan_Course,'مصفوفة التدريب'!Z$6,Plan_Sched,"فترة محددة"),IFERROR(AVERAGEIFS(Plan_End,Plan_Role,"جميع الموظفين",Plan_Course,'مصفوفة التدريب'!Z$6,Plan_Sched,"فترة محددة"),0)))</f>
        <v>0</v>
      </c>
      <c r="ED11">
        <f>IF(OR(X11=0,AT11&gt;0),0,IFERROR(AVERAGEIFS(Plan_End,Plan_Role,الموظفون!$D$9,Plan_Course,'مصفوفة التدريب'!AA$6,Plan_Sched,"فترة محددة"),IFERROR(AVERAGEIFS(Plan_End,Plan_Role,"جميع الموظفين",Plan_Course,'مصفوفة التدريب'!AA$6,Plan_Sched,"فترة محددة"),0)))</f>
        <v>0</v>
      </c>
      <c r="EG11">
        <f>IF(OR(E11=0,AA11&gt;0),0,IFERROR(AVERAGEIFS(Plan_Days,Plan_Role,الموظفون!$D$9,Plan_Course,'مصفوفة التدريب'!H$6,Plan_Sched,"خلال أيام من التعيين"),IFERROR(AVERAGEIFS(Plan_Days,Plan_Role,"جميع الموظفين",Plan_Course,'مصفوفة التدريب'!H$6,Plan_Sched,"خلال أيام من التعيين"),0)))</f>
        <v>0</v>
      </c>
      <c r="EH11">
        <f>IF(OR(F11=0,AB11&gt;0),0,IFERROR(AVERAGEIFS(Plan_Days,Plan_Role,الموظفون!$D$9,Plan_Course,'مصفوفة التدريب'!I$6,Plan_Sched,"خلال أيام من التعيين"),IFERROR(AVERAGEIFS(Plan_Days,Plan_Role,"جميع الموظفين",Plan_Course,'مصفوفة التدريب'!I$6,Plan_Sched,"خلال أيام من التعيين"),0)))</f>
        <v>0</v>
      </c>
      <c r="EI11">
        <f>IF(OR(G11=0,AC11&gt;0),0,IFERROR(AVERAGEIFS(Plan_Days,Plan_Role,الموظفون!$D$9,Plan_Course,'مصفوفة التدريب'!J$6,Plan_Sched,"خلال أيام من التعيين"),IFERROR(AVERAGEIFS(Plan_Days,Plan_Role,"جميع الموظفين",Plan_Course,'مصفوفة التدريب'!J$6,Plan_Sched,"خلال أيام من التعيين"),0)))</f>
        <v>0</v>
      </c>
      <c r="EJ11">
        <f>IF(OR(H11=0,AD11&gt;0),0,IFERROR(AVERAGEIFS(Plan_Days,Plan_Role,الموظفون!$D$9,Plan_Course,'مصفوفة التدريب'!K$6,Plan_Sched,"خلال أيام من التعيين"),IFERROR(AVERAGEIFS(Plan_Days,Plan_Role,"جميع الموظفين",Plan_Course,'مصفوفة التدريب'!K$6,Plan_Sched,"خلال أيام من التعيين"),0)))</f>
        <v>0</v>
      </c>
      <c r="EK11">
        <f>IF(OR(I11=0,AE11&gt;0),0,IFERROR(AVERAGEIFS(Plan_Days,Plan_Role,الموظفون!$D$9,Plan_Course,'مصفوفة التدريب'!L$6,Plan_Sched,"خلال أيام من التعيين"),IFERROR(AVERAGEIFS(Plan_Days,Plan_Role,"جميع الموظفين",Plan_Course,'مصفوفة التدريب'!L$6,Plan_Sched,"خلال أيام من التعيين"),0)))</f>
        <v>0</v>
      </c>
      <c r="EL11">
        <f>IF(OR(J11=0,AF11&gt;0),0,IFERROR(AVERAGEIFS(Plan_Days,Plan_Role,الموظفون!$D$9,Plan_Course,'مصفوفة التدريب'!M$6,Plan_Sched,"خلال أيام من التعيين"),IFERROR(AVERAGEIFS(Plan_Days,Plan_Role,"جميع الموظفين",Plan_Course,'مصفوفة التدريب'!M$6,Plan_Sched,"خلال أيام من التعيين"),0)))</f>
        <v>0</v>
      </c>
      <c r="EM11">
        <f>IF(OR(K11=0,AG11&gt;0),0,IFERROR(AVERAGEIFS(Plan_Days,Plan_Role,الموظفون!$D$9,Plan_Course,'مصفوفة التدريب'!N$6,Plan_Sched,"خلال أيام من التعيين"),IFERROR(AVERAGEIFS(Plan_Days,Plan_Role,"جميع الموظفين",Plan_Course,'مصفوفة التدريب'!N$6,Plan_Sched,"خلال أيام من التعيين"),0)))</f>
        <v>0</v>
      </c>
      <c r="EN11">
        <f>IF(OR(L11=0,AH11&gt;0),0,IFERROR(AVERAGEIFS(Plan_Days,Plan_Role,الموظفون!$D$9,Plan_Course,'مصفوفة التدريب'!O$6,Plan_Sched,"خلال أيام من التعيين"),IFERROR(AVERAGEIFS(Plan_Days,Plan_Role,"جميع الموظفين",Plan_Course,'مصفوفة التدريب'!O$6,Plan_Sched,"خلال أيام من التعيين"),0)))</f>
        <v>0</v>
      </c>
      <c r="EO11">
        <f>IF(OR(M11=0,AI11&gt;0),0,IFERROR(AVERAGEIFS(Plan_Days,Plan_Role,الموظفون!$D$9,Plan_Course,'مصفوفة التدريب'!P$6,Plan_Sched,"خلال أيام من التعيين"),IFERROR(AVERAGEIFS(Plan_Days,Plan_Role,"جميع الموظفين",Plan_Course,'مصفوفة التدريب'!P$6,Plan_Sched,"خلال أيام من التعيين"),0)))</f>
        <v>0</v>
      </c>
      <c r="EP11">
        <f>IF(OR(N11=0,AJ11&gt;0),0,IFERROR(AVERAGEIFS(Plan_Days,Plan_Role,الموظفون!$D$9,Plan_Course,'مصفوفة التدريب'!Q$6,Plan_Sched,"خلال أيام من التعيين"),IFERROR(AVERAGEIFS(Plan_Days,Plan_Role,"جميع الموظفين",Plan_Course,'مصفوفة التدريب'!Q$6,Plan_Sched,"خلال أيام من التعيين"),0)))</f>
        <v>0</v>
      </c>
      <c r="EQ11">
        <f>IF(OR(O11=0,AK11&gt;0),0,IFERROR(AVERAGEIFS(Plan_Days,Plan_Role,الموظفون!$D$9,Plan_Course,'مصفوفة التدريب'!R$6,Plan_Sched,"خلال أيام من التعيين"),IFERROR(AVERAGEIFS(Plan_Days,Plan_Role,"جميع الموظفين",Plan_Course,'مصفوفة التدريب'!R$6,Plan_Sched,"خلال أيام من التعيين"),0)))</f>
        <v>0</v>
      </c>
      <c r="ER11">
        <f>IF(OR(P11=0,AL11&gt;0),0,IFERROR(AVERAGEIFS(Plan_Days,Plan_Role,الموظفون!$D$9,Plan_Course,'مصفوفة التدريب'!S$6,Plan_Sched,"خلال أيام من التعيين"),IFERROR(AVERAGEIFS(Plan_Days,Plan_Role,"جميع الموظفين",Plan_Course,'مصفوفة التدريب'!S$6,Plan_Sched,"خلال أيام من التعيين"),0)))</f>
        <v>0</v>
      </c>
      <c r="ES11">
        <f>IF(OR(Q11=0,AM11&gt;0),0,IFERROR(AVERAGEIFS(Plan_Days,Plan_Role,الموظفون!$D$9,Plan_Course,'مصفوفة التدريب'!T$6,Plan_Sched,"خلال أيام من التعيين"),IFERROR(AVERAGEIFS(Plan_Days,Plan_Role,"جميع الموظفين",Plan_Course,'مصفوفة التدريب'!T$6,Plan_Sched,"خلال أيام من التعيين"),0)))</f>
        <v>0</v>
      </c>
      <c r="ET11">
        <f>IF(OR(R11=0,AN11&gt;0),0,IFERROR(AVERAGEIFS(Plan_Days,Plan_Role,الموظفون!$D$9,Plan_Course,'مصفوفة التدريب'!U$6,Plan_Sched,"خلال أيام من التعيين"),IFERROR(AVERAGEIFS(Plan_Days,Plan_Role,"جميع الموظفين",Plan_Course,'مصفوفة التدريب'!U$6,Plan_Sched,"خلال أيام من التعيين"),0)))</f>
        <v>0</v>
      </c>
      <c r="EU11">
        <f>IF(OR(S11=0,AO11&gt;0),0,IFERROR(AVERAGEIFS(Plan_Days,Plan_Role,الموظفون!$D$9,Plan_Course,'مصفوفة التدريب'!V$6,Plan_Sched,"خلال أيام من التعيين"),IFERROR(AVERAGEIFS(Plan_Days,Plan_Role,"جميع الموظفين",Plan_Course,'مصفوفة التدريب'!V$6,Plan_Sched,"خلال أيام من التعيين"),0)))</f>
        <v>0</v>
      </c>
      <c r="EV11">
        <f>IF(OR(T11=0,AP11&gt;0),0,IFERROR(AVERAGEIFS(Plan_Days,Plan_Role,الموظفون!$D$9,Plan_Course,'مصفوفة التدريب'!W$6,Plan_Sched,"خلال أيام من التعيين"),IFERROR(AVERAGEIFS(Plan_Days,Plan_Role,"جميع الموظفين",Plan_Course,'مصفوفة التدريب'!W$6,Plan_Sched,"خلال أيام من التعيين"),0)))</f>
        <v>0</v>
      </c>
      <c r="EW11">
        <f>IF(OR(U11=0,AQ11&gt;0),0,IFERROR(AVERAGEIFS(Plan_Days,Plan_Role,الموظفون!$D$9,Plan_Course,'مصفوفة التدريب'!X$6,Plan_Sched,"خلال أيام من التعيين"),IFERROR(AVERAGEIFS(Plan_Days,Plan_Role,"جميع الموظفين",Plan_Course,'مصفوفة التدريب'!X$6,Plan_Sched,"خلال أيام من التعيين"),0)))</f>
        <v>0</v>
      </c>
      <c r="EX11">
        <f>IF(OR(V11=0,AR11&gt;0),0,IFERROR(AVERAGEIFS(Plan_Days,Plan_Role,الموظفون!$D$9,Plan_Course,'مصفوفة التدريب'!Y$6,Plan_Sched,"خلال أيام من التعيين"),IFERROR(AVERAGEIFS(Plan_Days,Plan_Role,"جميع الموظفين",Plan_Course,'مصفوفة التدريب'!Y$6,Plan_Sched,"خلال أيام من التعيين"),0)))</f>
        <v>0</v>
      </c>
      <c r="EY11">
        <f>IF(OR(W11=0,AS11&gt;0),0,IFERROR(AVERAGEIFS(Plan_Days,Plan_Role,الموظفون!$D$9,Plan_Course,'مصفوفة التدريب'!Z$6,Plan_Sched,"خلال أيام من التعيين"),IFERROR(AVERAGEIFS(Plan_Days,Plan_Role,"جميع الموظفين",Plan_Course,'مصفوفة التدريب'!Z$6,Plan_Sched,"خلال أيام من التعيين"),0)))</f>
        <v>0</v>
      </c>
      <c r="EZ11">
        <f>IF(OR(X11=0,AT11&gt;0),0,IFERROR(AVERAGEIFS(Plan_Days,Plan_Role,الموظفون!$D$9,Plan_Course,'مصفوفة التدريب'!AA$6,Plan_Sched,"خلال أيام من التعيين"),IFERROR(AVERAGEIFS(Plan_Days,Plan_Role,"جميع الموظفين",Plan_Course,'مصفوفة التدريب'!AA$6,Plan_Sched,"خلال أيام من التعيين"),0)))</f>
        <v>0</v>
      </c>
      <c r="FC11">
        <f>IF(OR(E11=0,AA11&gt;0),0,MAX(IF(AND(الموظفون!$F$9&lt;&gt;"",DK11&lt;الموظفون!$F$9),0,DK11),IF(AND(الموظفون!$F$9&lt;&gt;"",EG11&gt;0),الموظفون!$F$9+EG11,0)))</f>
        <v>0</v>
      </c>
      <c r="FD11">
        <f>IF(OR(F11=0,AB11&gt;0),0,MAX(IF(AND(الموظفون!$F$9&lt;&gt;"",DL11&lt;الموظفون!$F$9),0,DL11),IF(AND(الموظفون!$F$9&lt;&gt;"",EH11&gt;0),الموظفون!$F$9+EH11,0)))</f>
        <v>0</v>
      </c>
      <c r="FE11">
        <f>IF(OR(G11=0,AC11&gt;0),0,MAX(IF(AND(الموظفون!$F$9&lt;&gt;"",DM11&lt;الموظفون!$F$9),0,DM11),IF(AND(الموظفون!$F$9&lt;&gt;"",EI11&gt;0),الموظفون!$F$9+EI11,0)))</f>
        <v>0</v>
      </c>
      <c r="FF11">
        <f>IF(OR(H11=0,AD11&gt;0),0,MAX(IF(AND(الموظفون!$F$9&lt;&gt;"",DN11&lt;الموظفون!$F$9),0,DN11),IF(AND(الموظفون!$F$9&lt;&gt;"",EJ11&gt;0),الموظفون!$F$9+EJ11,0)))</f>
        <v>46203</v>
      </c>
      <c r="FG11">
        <f>IF(OR(I11=0,AE11&gt;0),0,MAX(IF(AND(الموظفون!$F$9&lt;&gt;"",DO11&lt;الموظفون!$F$9),0,DO11),IF(AND(الموظفون!$F$9&lt;&gt;"",EK11&gt;0),الموظفون!$F$9+EK11,0)))</f>
        <v>0</v>
      </c>
      <c r="FH11">
        <f>IF(OR(J11=0,AF11&gt;0),0,MAX(IF(AND(الموظفون!$F$9&lt;&gt;"",DP11&lt;الموظفون!$F$9),0,DP11),IF(AND(الموظفون!$F$9&lt;&gt;"",EL11&gt;0),الموظفون!$F$9+EL11,0)))</f>
        <v>0</v>
      </c>
      <c r="FI11">
        <f>IF(OR(K11=0,AG11&gt;0),0,MAX(IF(AND(الموظفون!$F$9&lt;&gt;"",DQ11&lt;الموظفون!$F$9),0,DQ11),IF(AND(الموظفون!$F$9&lt;&gt;"",EM11&gt;0),الموظفون!$F$9+EM11,0)))</f>
        <v>46326</v>
      </c>
      <c r="FJ11">
        <f>IF(OR(L11=0,AH11&gt;0),0,MAX(IF(AND(الموظفون!$F$9&lt;&gt;"",DR11&lt;الموظفون!$F$9),0,DR11),IF(AND(الموظفون!$F$9&lt;&gt;"",EN11&gt;0),الموظفون!$F$9+EN11,0)))</f>
        <v>0</v>
      </c>
      <c r="FK11">
        <f>IF(OR(M11=0,AI11&gt;0),0,MAX(IF(AND(الموظفون!$F$9&lt;&gt;"",DS11&lt;الموظفون!$F$9),0,DS11),IF(AND(الموظفون!$F$9&lt;&gt;"",EO11&gt;0),الموظفون!$F$9+EO11,0)))</f>
        <v>0</v>
      </c>
      <c r="FL11">
        <f>IF(OR(N11=0,AJ11&gt;0),0,MAX(IF(AND(الموظفون!$F$9&lt;&gt;"",DT11&lt;الموظفون!$F$9),0,DT11),IF(AND(الموظفون!$F$9&lt;&gt;"",EP11&gt;0),الموظفون!$F$9+EP11,0)))</f>
        <v>0</v>
      </c>
      <c r="FM11">
        <f>IF(OR(O11=0,AK11&gt;0),0,MAX(IF(AND(الموظفون!$F$9&lt;&gt;"",DU11&lt;الموظفون!$F$9),0,DU11),IF(AND(الموظفون!$F$9&lt;&gt;"",EQ11&gt;0),الموظفون!$F$9+EQ11,0)))</f>
        <v>0</v>
      </c>
      <c r="FN11">
        <f>IF(OR(P11=0,AL11&gt;0),0,MAX(IF(AND(الموظفون!$F$9&lt;&gt;"",DV11&lt;الموظفون!$F$9),0,DV11),IF(AND(الموظفون!$F$9&lt;&gt;"",ER11&gt;0),الموظفون!$F$9+ER11,0)))</f>
        <v>0</v>
      </c>
      <c r="FO11">
        <f>IF(OR(Q11=0,AM11&gt;0),0,MAX(IF(AND(الموظفون!$F$9&lt;&gt;"",DW11&lt;الموظفون!$F$9),0,DW11),IF(AND(الموظفون!$F$9&lt;&gt;"",ES11&gt;0),الموظفون!$F$9+ES11,0)))</f>
        <v>0</v>
      </c>
      <c r="FP11">
        <f>IF(OR(R11=0,AN11&gt;0),0,MAX(IF(AND(الموظفون!$F$9&lt;&gt;"",DX11&lt;الموظفون!$F$9),0,DX11),IF(AND(الموظفون!$F$9&lt;&gt;"",ET11&gt;0),الموظفون!$F$9+ET11,0)))</f>
        <v>0</v>
      </c>
      <c r="FQ11">
        <f>IF(OR(S11=0,AO11&gt;0),0,MAX(IF(AND(الموظفون!$F$9&lt;&gt;"",DY11&lt;الموظفون!$F$9),0,DY11),IF(AND(الموظفون!$F$9&lt;&gt;"",EU11&gt;0),الموظفون!$F$9+EU11,0)))</f>
        <v>0</v>
      </c>
      <c r="FR11">
        <f>IF(OR(T11=0,AP11&gt;0),0,MAX(IF(AND(الموظفون!$F$9&lt;&gt;"",DZ11&lt;الموظفون!$F$9),0,DZ11),IF(AND(الموظفون!$F$9&lt;&gt;"",EV11&gt;0),الموظفون!$F$9+EV11,0)))</f>
        <v>0</v>
      </c>
      <c r="FS11">
        <f>IF(OR(U11=0,AQ11&gt;0),0,MAX(IF(AND(الموظفون!$F$9&lt;&gt;"",EA11&lt;الموظفون!$F$9),0,EA11),IF(AND(الموظفون!$F$9&lt;&gt;"",EW11&gt;0),الموظفون!$F$9+EW11,0)))</f>
        <v>0</v>
      </c>
      <c r="FT11">
        <f>IF(OR(V11=0,AR11&gt;0),0,MAX(IF(AND(الموظفون!$F$9&lt;&gt;"",EB11&lt;الموظفون!$F$9),0,EB11),IF(AND(الموظفون!$F$9&lt;&gt;"",EX11&gt;0),الموظفون!$F$9+EX11,0)))</f>
        <v>0</v>
      </c>
      <c r="FU11">
        <f>IF(OR(W11=0,AS11&gt;0),0,MAX(IF(AND(الموظفون!$F$9&lt;&gt;"",EC11&lt;الموظفون!$F$9),0,EC11),IF(AND(الموظفون!$F$9&lt;&gt;"",EY11&gt;0),الموظفون!$F$9+EY11,0)))</f>
        <v>0</v>
      </c>
      <c r="FV11">
        <f>IF(OR(X11=0,AT11&gt;0),0,MAX(IF(AND(الموظفون!$F$9&lt;&gt;"",ED11&lt;الموظفون!$F$9),0,ED11),IF(AND(الموظفون!$F$9&lt;&gt;"",EZ11&gt;0),الموظفون!$F$9+EZ11,0)))</f>
        <v>0</v>
      </c>
    </row>
    <row r="12" spans="1:178" x14ac:dyDescent="0.3">
      <c r="E12">
        <f>IF(OR(الموظفون!$A$10="",'مصفوفة التدريب'!H$6=""),0,COUNTIFS(Plan_Role,الموظفون!$D$10,Plan_Course,'مصفوفة التدريب'!H$6)+COUNTIFS(Plan_Role,"جميع الموظفين",Plan_Course,'مصفوفة التدريب'!H$6))</f>
        <v>0</v>
      </c>
      <c r="F12">
        <f>IF(OR(الموظفون!$A$10="",'مصفوفة التدريب'!I$6=""),0,COUNTIFS(Plan_Role,الموظفون!$D$10,Plan_Course,'مصفوفة التدريب'!I$6)+COUNTIFS(Plan_Role,"جميع الموظفين",Plan_Course,'مصفوفة التدريب'!I$6))</f>
        <v>1</v>
      </c>
      <c r="G12">
        <f>IF(OR(الموظفون!$A$10="",'مصفوفة التدريب'!J$6=""),0,COUNTIFS(Plan_Role,الموظفون!$D$10,Plan_Course,'مصفوفة التدريب'!J$6)+COUNTIFS(Plan_Role,"جميع الموظفين",Plan_Course,'مصفوفة التدريب'!J$6))</f>
        <v>1</v>
      </c>
      <c r="H12">
        <f>IF(OR(الموظفون!$A$10="",'مصفوفة التدريب'!K$6=""),0,COUNTIFS(Plan_Role,الموظفون!$D$10,Plan_Course,'مصفوفة التدريب'!K$6)+COUNTIFS(Plan_Role,"جميع الموظفين",Plan_Course,'مصفوفة التدريب'!K$6))</f>
        <v>1</v>
      </c>
      <c r="I12">
        <f>IF(OR(الموظفون!$A$10="",'مصفوفة التدريب'!L$6=""),0,COUNTIFS(Plan_Role,الموظفون!$D$10,Plan_Course,'مصفوفة التدريب'!L$6)+COUNTIFS(Plan_Role,"جميع الموظفين",Plan_Course,'مصفوفة التدريب'!L$6))</f>
        <v>0</v>
      </c>
      <c r="J12">
        <f>IF(OR(الموظفون!$A$10="",'مصفوفة التدريب'!M$6=""),0,COUNTIFS(Plan_Role,الموظفون!$D$10,Plan_Course,'مصفوفة التدريب'!M$6)+COUNTIFS(Plan_Role,"جميع الموظفين",Plan_Course,'مصفوفة التدريب'!M$6))</f>
        <v>0</v>
      </c>
      <c r="K12">
        <f>IF(OR(الموظفون!$A$10="",'مصفوفة التدريب'!N$6=""),0,COUNTIFS(Plan_Role,الموظفون!$D$10,Plan_Course,'مصفوفة التدريب'!N$6)+COUNTIFS(Plan_Role,"جميع الموظفين",Plan_Course,'مصفوفة التدريب'!N$6))</f>
        <v>0</v>
      </c>
      <c r="L12">
        <f>IF(OR(الموظفون!$A$10="",'مصفوفة التدريب'!O$6=""),0,COUNTIFS(Plan_Role,الموظفون!$D$10,Plan_Course,'مصفوفة التدريب'!O$6)+COUNTIFS(Plan_Role,"جميع الموظفين",Plan_Course,'مصفوفة التدريب'!O$6))</f>
        <v>0</v>
      </c>
      <c r="M12">
        <f>IF(OR(الموظفون!$A$10="",'مصفوفة التدريب'!P$6=""),0,COUNTIFS(Plan_Role,الموظفون!$D$10,Plan_Course,'مصفوفة التدريب'!P$6)+COUNTIFS(Plan_Role,"جميع الموظفين",Plan_Course,'مصفوفة التدريب'!P$6))</f>
        <v>0</v>
      </c>
      <c r="N12">
        <f>IF(OR(الموظفون!$A$10="",'مصفوفة التدريب'!Q$6=""),0,COUNTIFS(Plan_Role,الموظفون!$D$10,Plan_Course,'مصفوفة التدريب'!Q$6)+COUNTIFS(Plan_Role,"جميع الموظفين",Plan_Course,'مصفوفة التدريب'!Q$6))</f>
        <v>0</v>
      </c>
      <c r="O12">
        <f>IF(OR(الموظفون!$A$10="",'مصفوفة التدريب'!R$6=""),0,COUNTIFS(Plan_Role,الموظفون!$D$10,Plan_Course,'مصفوفة التدريب'!R$6)+COUNTIFS(Plan_Role,"جميع الموظفين",Plan_Course,'مصفوفة التدريب'!R$6))</f>
        <v>0</v>
      </c>
      <c r="P12">
        <f>IF(OR(الموظفون!$A$10="",'مصفوفة التدريب'!S$6=""),0,COUNTIFS(Plan_Role,الموظفون!$D$10,Plan_Course,'مصفوفة التدريب'!S$6)+COUNTIFS(Plan_Role,"جميع الموظفين",Plan_Course,'مصفوفة التدريب'!S$6))</f>
        <v>0</v>
      </c>
      <c r="Q12">
        <f>IF(OR(الموظفون!$A$10="",'مصفوفة التدريب'!T$6=""),0,COUNTIFS(Plan_Role,الموظفون!$D$10,Plan_Course,'مصفوفة التدريب'!T$6)+COUNTIFS(Plan_Role,"جميع الموظفين",Plan_Course,'مصفوفة التدريب'!T$6))</f>
        <v>0</v>
      </c>
      <c r="R12">
        <f>IF(OR(الموظفون!$A$10="",'مصفوفة التدريب'!U$6=""),0,COUNTIFS(Plan_Role,الموظفون!$D$10,Plan_Course,'مصفوفة التدريب'!U$6)+COUNTIFS(Plan_Role,"جميع الموظفين",Plan_Course,'مصفوفة التدريب'!U$6))</f>
        <v>0</v>
      </c>
      <c r="S12">
        <f>IF(OR(الموظفون!$A$10="",'مصفوفة التدريب'!V$6=""),0,COUNTIFS(Plan_Role,الموظفون!$D$10,Plan_Course,'مصفوفة التدريب'!V$6)+COUNTIFS(Plan_Role,"جميع الموظفين",Plan_Course,'مصفوفة التدريب'!V$6))</f>
        <v>0</v>
      </c>
      <c r="T12">
        <f>IF(OR(الموظفون!$A$10="",'مصفوفة التدريب'!W$6=""),0,COUNTIFS(Plan_Role,الموظفون!$D$10,Plan_Course,'مصفوفة التدريب'!W$6)+COUNTIFS(Plan_Role,"جميع الموظفين",Plan_Course,'مصفوفة التدريب'!W$6))</f>
        <v>0</v>
      </c>
      <c r="U12">
        <f>IF(OR(الموظفون!$A$10="",'مصفوفة التدريب'!X$6=""),0,COUNTIFS(Plan_Role,الموظفون!$D$10,Plan_Course,'مصفوفة التدريب'!X$6)+COUNTIFS(Plan_Role,"جميع الموظفين",Plan_Course,'مصفوفة التدريب'!X$6))</f>
        <v>0</v>
      </c>
      <c r="V12">
        <f>IF(OR(الموظفون!$A$10="",'مصفوفة التدريب'!Y$6=""),0,COUNTIFS(Plan_Role,الموظفون!$D$10,Plan_Course,'مصفوفة التدريب'!Y$6)+COUNTIFS(Plan_Role,"جميع الموظفين",Plan_Course,'مصفوفة التدريب'!Y$6))</f>
        <v>0</v>
      </c>
      <c r="W12">
        <f>IF(OR(الموظفون!$A$10="",'مصفوفة التدريب'!Z$6=""),0,COUNTIFS(Plan_Role,الموظفون!$D$10,Plan_Course,'مصفوفة التدريب'!Z$6)+COUNTIFS(Plan_Role,"جميع الموظفين",Plan_Course,'مصفوفة التدريب'!Z$6))</f>
        <v>0</v>
      </c>
      <c r="X12">
        <f>IF(OR(الموظفون!$A$10="",'مصفوفة التدريب'!AA$6=""),0,COUNTIFS(Plan_Role,الموظفون!$D$10,Plan_Course,'مصفوفة التدريب'!AA$6)+COUNTIFS(Plan_Role,"جميع الموظفين",Plan_Course,'مصفوفة التدريب'!AA$6))</f>
        <v>0</v>
      </c>
      <c r="AA12">
        <f>IF(E12=0,0,COUNTIFS(Rec_Emp,الموظفون!$A$10,Rec_Course,'مصفوفة التدريب'!H$6,Rec_Done,1))</f>
        <v>0</v>
      </c>
      <c r="AB12">
        <f>IF(F12=0,0,COUNTIFS(Rec_Emp,الموظفون!$A$10,Rec_Course,'مصفوفة التدريب'!I$6,Rec_Done,1))</f>
        <v>1</v>
      </c>
      <c r="AC12">
        <f>IF(G12=0,0,COUNTIFS(Rec_Emp,الموظفون!$A$10,Rec_Course,'مصفوفة التدريب'!J$6,Rec_Done,1))</f>
        <v>1</v>
      </c>
      <c r="AD12">
        <f>IF(H12=0,0,COUNTIFS(Rec_Emp,الموظفون!$A$10,Rec_Course,'مصفوفة التدريب'!K$6,Rec_Done,1))</f>
        <v>1</v>
      </c>
      <c r="AE12">
        <f>IF(I12=0,0,COUNTIFS(Rec_Emp,الموظفون!$A$10,Rec_Course,'مصفوفة التدريب'!L$6,Rec_Done,1))</f>
        <v>0</v>
      </c>
      <c r="AF12">
        <f>IF(J12=0,0,COUNTIFS(Rec_Emp,الموظفون!$A$10,Rec_Course,'مصفوفة التدريب'!M$6,Rec_Done,1))</f>
        <v>0</v>
      </c>
      <c r="AG12">
        <f>IF(K12=0,0,COUNTIFS(Rec_Emp,الموظفون!$A$10,Rec_Course,'مصفوفة التدريب'!N$6,Rec_Done,1))</f>
        <v>0</v>
      </c>
      <c r="AH12">
        <f>IF(L12=0,0,COUNTIFS(Rec_Emp,الموظفون!$A$10,Rec_Course,'مصفوفة التدريب'!O$6,Rec_Done,1))</f>
        <v>0</v>
      </c>
      <c r="AI12">
        <f>IF(M12=0,0,COUNTIFS(Rec_Emp,الموظفون!$A$10,Rec_Course,'مصفوفة التدريب'!P$6,Rec_Done,1))</f>
        <v>0</v>
      </c>
      <c r="AJ12">
        <f>IF(N12=0,0,COUNTIFS(Rec_Emp,الموظفون!$A$10,Rec_Course,'مصفوفة التدريب'!Q$6,Rec_Done,1))</f>
        <v>0</v>
      </c>
      <c r="AK12">
        <f>IF(O12=0,0,COUNTIFS(Rec_Emp,الموظفون!$A$10,Rec_Course,'مصفوفة التدريب'!R$6,Rec_Done,1))</f>
        <v>0</v>
      </c>
      <c r="AL12">
        <f>IF(P12=0,0,COUNTIFS(Rec_Emp,الموظفون!$A$10,Rec_Course,'مصفوفة التدريب'!S$6,Rec_Done,1))</f>
        <v>0</v>
      </c>
      <c r="AM12">
        <f>IF(Q12=0,0,COUNTIFS(Rec_Emp,الموظفون!$A$10,Rec_Course,'مصفوفة التدريب'!T$6,Rec_Done,1))</f>
        <v>0</v>
      </c>
      <c r="AN12">
        <f>IF(R12=0,0,COUNTIFS(Rec_Emp,الموظفون!$A$10,Rec_Course,'مصفوفة التدريب'!U$6,Rec_Done,1))</f>
        <v>0</v>
      </c>
      <c r="AO12">
        <f>IF(S12=0,0,COUNTIFS(Rec_Emp,الموظفون!$A$10,Rec_Course,'مصفوفة التدريب'!V$6,Rec_Done,1))</f>
        <v>0</v>
      </c>
      <c r="AP12">
        <f>IF(T12=0,0,COUNTIFS(Rec_Emp,الموظفون!$A$10,Rec_Course,'مصفوفة التدريب'!W$6,Rec_Done,1))</f>
        <v>0</v>
      </c>
      <c r="AQ12">
        <f>IF(U12=0,0,COUNTIFS(Rec_Emp,الموظفون!$A$10,Rec_Course,'مصفوفة التدريب'!X$6,Rec_Done,1))</f>
        <v>0</v>
      </c>
      <c r="AR12">
        <f>IF(V12=0,0,COUNTIFS(Rec_Emp,الموظفون!$A$10,Rec_Course,'مصفوفة التدريب'!Y$6,Rec_Done,1))</f>
        <v>0</v>
      </c>
      <c r="AS12">
        <f>IF(W12=0,0,COUNTIFS(Rec_Emp,الموظفون!$A$10,Rec_Course,'مصفوفة التدريب'!Z$6,Rec_Done,1))</f>
        <v>0</v>
      </c>
      <c r="AT12">
        <f>IF(X12=0,0,COUNTIFS(Rec_Emp,الموظفون!$A$10,Rec_Course,'مصفوفة التدريب'!AA$6,Rec_Done,1))</f>
        <v>0</v>
      </c>
      <c r="AW12">
        <f ca="1">IF(AA12=0,0,COUNTIFS(Rec_Emp,الموظفون!$A$10,Rec_Course,'مصفوفة التدريب'!H$6,Rec_Done,1,Rec_Exp,"&gt;="&amp;TODAY()))</f>
        <v>0</v>
      </c>
      <c r="AX12">
        <f ca="1">IF(AB12=0,0,COUNTIFS(Rec_Emp,الموظفون!$A$10,Rec_Course,'مصفوفة التدريب'!I$6,Rec_Done,1,Rec_Exp,"&gt;="&amp;TODAY()))</f>
        <v>1</v>
      </c>
      <c r="AY12">
        <f ca="1">IF(AC12=0,0,COUNTIFS(Rec_Emp,الموظفون!$A$10,Rec_Course,'مصفوفة التدريب'!J$6,Rec_Done,1,Rec_Exp,"&gt;="&amp;TODAY()))</f>
        <v>1</v>
      </c>
      <c r="AZ12">
        <f ca="1">IF(AD12=0,0,COUNTIFS(Rec_Emp,الموظفون!$A$10,Rec_Course,'مصفوفة التدريب'!K$6,Rec_Done,1,Rec_Exp,"&gt;="&amp;TODAY()))</f>
        <v>1</v>
      </c>
      <c r="BA12">
        <f ca="1">IF(AE12=0,0,COUNTIFS(Rec_Emp,الموظفون!$A$10,Rec_Course,'مصفوفة التدريب'!L$6,Rec_Done,1,Rec_Exp,"&gt;="&amp;TODAY()))</f>
        <v>0</v>
      </c>
      <c r="BB12">
        <f ca="1">IF(AF12=0,0,COUNTIFS(Rec_Emp,الموظفون!$A$10,Rec_Course,'مصفوفة التدريب'!M$6,Rec_Done,1,Rec_Exp,"&gt;="&amp;TODAY()))</f>
        <v>0</v>
      </c>
      <c r="BC12">
        <f ca="1">IF(AG12=0,0,COUNTIFS(Rec_Emp,الموظفون!$A$10,Rec_Course,'مصفوفة التدريب'!N$6,Rec_Done,1,Rec_Exp,"&gt;="&amp;TODAY()))</f>
        <v>0</v>
      </c>
      <c r="BD12">
        <f ca="1">IF(AH12=0,0,COUNTIFS(Rec_Emp,الموظفون!$A$10,Rec_Course,'مصفوفة التدريب'!O$6,Rec_Done,1,Rec_Exp,"&gt;="&amp;TODAY()))</f>
        <v>0</v>
      </c>
      <c r="BE12">
        <f ca="1">IF(AI12=0,0,COUNTIFS(Rec_Emp,الموظفون!$A$10,Rec_Course,'مصفوفة التدريب'!P$6,Rec_Done,1,Rec_Exp,"&gt;="&amp;TODAY()))</f>
        <v>0</v>
      </c>
      <c r="BF12">
        <f ca="1">IF(AJ12=0,0,COUNTIFS(Rec_Emp,الموظفون!$A$10,Rec_Course,'مصفوفة التدريب'!Q$6,Rec_Done,1,Rec_Exp,"&gt;="&amp;TODAY()))</f>
        <v>0</v>
      </c>
      <c r="BG12">
        <f ca="1">IF(AK12=0,0,COUNTIFS(Rec_Emp,الموظفون!$A$10,Rec_Course,'مصفوفة التدريب'!R$6,Rec_Done,1,Rec_Exp,"&gt;="&amp;TODAY()))</f>
        <v>0</v>
      </c>
      <c r="BH12">
        <f ca="1">IF(AL12=0,0,COUNTIFS(Rec_Emp,الموظفون!$A$10,Rec_Course,'مصفوفة التدريب'!S$6,Rec_Done,1,Rec_Exp,"&gt;="&amp;TODAY()))</f>
        <v>0</v>
      </c>
      <c r="BI12">
        <f ca="1">IF(AM12=0,0,COUNTIFS(Rec_Emp,الموظفون!$A$10,Rec_Course,'مصفوفة التدريب'!T$6,Rec_Done,1,Rec_Exp,"&gt;="&amp;TODAY()))</f>
        <v>0</v>
      </c>
      <c r="BJ12">
        <f ca="1">IF(AN12=0,0,COUNTIFS(Rec_Emp,الموظفون!$A$10,Rec_Course,'مصفوفة التدريب'!U$6,Rec_Done,1,Rec_Exp,"&gt;="&amp;TODAY()))</f>
        <v>0</v>
      </c>
      <c r="BK12">
        <f ca="1">IF(AO12=0,0,COUNTIFS(Rec_Emp,الموظفون!$A$10,Rec_Course,'مصفوفة التدريب'!V$6,Rec_Done,1,Rec_Exp,"&gt;="&amp;TODAY()))</f>
        <v>0</v>
      </c>
      <c r="BL12">
        <f ca="1">IF(AP12=0,0,COUNTIFS(Rec_Emp,الموظفون!$A$10,Rec_Course,'مصفوفة التدريب'!W$6,Rec_Done,1,Rec_Exp,"&gt;="&amp;TODAY()))</f>
        <v>0</v>
      </c>
      <c r="BM12">
        <f ca="1">IF(AQ12=0,0,COUNTIFS(Rec_Emp,الموظفون!$A$10,Rec_Course,'مصفوفة التدريب'!X$6,Rec_Done,1,Rec_Exp,"&gt;="&amp;TODAY()))</f>
        <v>0</v>
      </c>
      <c r="BN12">
        <f ca="1">IF(AR12=0,0,COUNTIFS(Rec_Emp,الموظفون!$A$10,Rec_Course,'مصفوفة التدريب'!Y$6,Rec_Done,1,Rec_Exp,"&gt;="&amp;TODAY()))</f>
        <v>0</v>
      </c>
      <c r="BO12">
        <f ca="1">IF(AS12=0,0,COUNTIFS(Rec_Emp,الموظفون!$A$10,Rec_Course,'مصفوفة التدريب'!Z$6,Rec_Done,1,Rec_Exp,"&gt;="&amp;TODAY()))</f>
        <v>0</v>
      </c>
      <c r="BP12">
        <f ca="1">IF(AT12=0,0,COUNTIFS(Rec_Emp,الموظفون!$A$10,Rec_Course,'مصفوفة التدريب'!AA$6,Rec_Done,1,Rec_Exp,"&gt;="&amp;TODAY()))</f>
        <v>0</v>
      </c>
      <c r="BS12">
        <f ca="1">IF(AW12=0,0,COUNTIFS(Rec_Emp,الموظفون!$A$10,Rec_Course,'مصفوفة التدريب'!H$6,Rec_Done,1,Rec_Exp,"&gt;"&amp;(TODAY()+WarnDays)))</f>
        <v>0</v>
      </c>
      <c r="BT12">
        <f ca="1">IF(AX12=0,0,COUNTIFS(Rec_Emp,الموظفون!$A$10,Rec_Course,'مصفوفة التدريب'!I$6,Rec_Done,1,Rec_Exp,"&gt;"&amp;(TODAY()+WarnDays)))</f>
        <v>1</v>
      </c>
      <c r="BU12">
        <f ca="1">IF(AY12=0,0,COUNTIFS(Rec_Emp,الموظفون!$A$10,Rec_Course,'مصفوفة التدريب'!J$6,Rec_Done,1,Rec_Exp,"&gt;"&amp;(TODAY()+WarnDays)))</f>
        <v>1</v>
      </c>
      <c r="BV12">
        <f ca="1">IF(AZ12=0,0,COUNTIFS(Rec_Emp,الموظفون!$A$10,Rec_Course,'مصفوفة التدريب'!K$6,Rec_Done,1,Rec_Exp,"&gt;"&amp;(TODAY()+WarnDays)))</f>
        <v>1</v>
      </c>
      <c r="BW12">
        <f ca="1">IF(BA12=0,0,COUNTIFS(Rec_Emp,الموظفون!$A$10,Rec_Course,'مصفوفة التدريب'!L$6,Rec_Done,1,Rec_Exp,"&gt;"&amp;(TODAY()+WarnDays)))</f>
        <v>0</v>
      </c>
      <c r="BX12">
        <f ca="1">IF(BB12=0,0,COUNTIFS(Rec_Emp,الموظفون!$A$10,Rec_Course,'مصفوفة التدريب'!M$6,Rec_Done,1,Rec_Exp,"&gt;"&amp;(TODAY()+WarnDays)))</f>
        <v>0</v>
      </c>
      <c r="BY12">
        <f ca="1">IF(BC12=0,0,COUNTIFS(Rec_Emp,الموظفون!$A$10,Rec_Course,'مصفوفة التدريب'!N$6,Rec_Done,1,Rec_Exp,"&gt;"&amp;(TODAY()+WarnDays)))</f>
        <v>0</v>
      </c>
      <c r="BZ12">
        <f ca="1">IF(BD12=0,0,COUNTIFS(Rec_Emp,الموظفون!$A$10,Rec_Course,'مصفوفة التدريب'!O$6,Rec_Done,1,Rec_Exp,"&gt;"&amp;(TODAY()+WarnDays)))</f>
        <v>0</v>
      </c>
      <c r="CA12">
        <f ca="1">IF(BE12=0,0,COUNTIFS(Rec_Emp,الموظفون!$A$10,Rec_Course,'مصفوفة التدريب'!P$6,Rec_Done,1,Rec_Exp,"&gt;"&amp;(TODAY()+WarnDays)))</f>
        <v>0</v>
      </c>
      <c r="CB12">
        <f ca="1">IF(BF12=0,0,COUNTIFS(Rec_Emp,الموظفون!$A$10,Rec_Course,'مصفوفة التدريب'!Q$6,Rec_Done,1,Rec_Exp,"&gt;"&amp;(TODAY()+WarnDays)))</f>
        <v>0</v>
      </c>
      <c r="CC12">
        <f ca="1">IF(BG12=0,0,COUNTIFS(Rec_Emp,الموظفون!$A$10,Rec_Course,'مصفوفة التدريب'!R$6,Rec_Done,1,Rec_Exp,"&gt;"&amp;(TODAY()+WarnDays)))</f>
        <v>0</v>
      </c>
      <c r="CD12">
        <f ca="1">IF(BH12=0,0,COUNTIFS(Rec_Emp,الموظفون!$A$10,Rec_Course,'مصفوفة التدريب'!S$6,Rec_Done,1,Rec_Exp,"&gt;"&amp;(TODAY()+WarnDays)))</f>
        <v>0</v>
      </c>
      <c r="CE12">
        <f ca="1">IF(BI12=0,0,COUNTIFS(Rec_Emp,الموظفون!$A$10,Rec_Course,'مصفوفة التدريب'!T$6,Rec_Done,1,Rec_Exp,"&gt;"&amp;(TODAY()+WarnDays)))</f>
        <v>0</v>
      </c>
      <c r="CF12">
        <f ca="1">IF(BJ12=0,0,COUNTIFS(Rec_Emp,الموظفون!$A$10,Rec_Course,'مصفوفة التدريب'!U$6,Rec_Done,1,Rec_Exp,"&gt;"&amp;(TODAY()+WarnDays)))</f>
        <v>0</v>
      </c>
      <c r="CG12">
        <f ca="1">IF(BK12=0,0,COUNTIFS(Rec_Emp,الموظفون!$A$10,Rec_Course,'مصفوفة التدريب'!V$6,Rec_Done,1,Rec_Exp,"&gt;"&amp;(TODAY()+WarnDays)))</f>
        <v>0</v>
      </c>
      <c r="CH12">
        <f ca="1">IF(BL12=0,0,COUNTIFS(Rec_Emp,الموظفون!$A$10,Rec_Course,'مصفوفة التدريب'!W$6,Rec_Done,1,Rec_Exp,"&gt;"&amp;(TODAY()+WarnDays)))</f>
        <v>0</v>
      </c>
      <c r="CI12">
        <f ca="1">IF(BM12=0,0,COUNTIFS(Rec_Emp,الموظفون!$A$10,Rec_Course,'مصفوفة التدريب'!X$6,Rec_Done,1,Rec_Exp,"&gt;"&amp;(TODAY()+WarnDays)))</f>
        <v>0</v>
      </c>
      <c r="CJ12">
        <f ca="1">IF(BN12=0,0,COUNTIFS(Rec_Emp,الموظفون!$A$10,Rec_Course,'مصفوفة التدريب'!Y$6,Rec_Done,1,Rec_Exp,"&gt;"&amp;(TODAY()+WarnDays)))</f>
        <v>0</v>
      </c>
      <c r="CK12">
        <f ca="1">IF(BO12=0,0,COUNTIFS(Rec_Emp,الموظفون!$A$10,Rec_Course,'مصفوفة التدريب'!Z$6,Rec_Done,1,Rec_Exp,"&gt;"&amp;(TODAY()+WarnDays)))</f>
        <v>0</v>
      </c>
      <c r="CL12">
        <f ca="1">IF(BP12=0,0,COUNTIFS(Rec_Emp,الموظفون!$A$10,Rec_Course,'مصفوفة التدريب'!AA$6,Rec_Done,1,Rec_Exp,"&gt;"&amp;(TODAY()+WarnDays)))</f>
        <v>0</v>
      </c>
      <c r="CO12">
        <f>IF(OR(E12=0,AA12&gt;0),0,COUNTIFS(Rec_Emp,الموظفون!$A$10,Rec_Course,'مصفوفة التدريب'!H$6,Rec_Result,"راسب"))</f>
        <v>0</v>
      </c>
      <c r="CP12">
        <f>IF(OR(F12=0,AB12&gt;0),0,COUNTIFS(Rec_Emp,الموظفون!$A$10,Rec_Course,'مصفوفة التدريب'!I$6,Rec_Result,"راسب"))</f>
        <v>0</v>
      </c>
      <c r="CQ12">
        <f>IF(OR(G12=0,AC12&gt;0),0,COUNTIFS(Rec_Emp,الموظفون!$A$10,Rec_Course,'مصفوفة التدريب'!J$6,Rec_Result,"راسب"))</f>
        <v>0</v>
      </c>
      <c r="CR12">
        <f>IF(OR(H12=0,AD12&gt;0),0,COUNTIFS(Rec_Emp,الموظفون!$A$10,Rec_Course,'مصفوفة التدريب'!K$6,Rec_Result,"راسب"))</f>
        <v>0</v>
      </c>
      <c r="CS12">
        <f>IF(OR(I12=0,AE12&gt;0),0,COUNTIFS(Rec_Emp,الموظفون!$A$10,Rec_Course,'مصفوفة التدريب'!L$6,Rec_Result,"راسب"))</f>
        <v>0</v>
      </c>
      <c r="CT12">
        <f>IF(OR(J12=0,AF12&gt;0),0,COUNTIFS(Rec_Emp,الموظفون!$A$10,Rec_Course,'مصفوفة التدريب'!M$6,Rec_Result,"راسب"))</f>
        <v>0</v>
      </c>
      <c r="CU12">
        <f>IF(OR(K12=0,AG12&gt;0),0,COUNTIFS(Rec_Emp,الموظفون!$A$10,Rec_Course,'مصفوفة التدريب'!N$6,Rec_Result,"راسب"))</f>
        <v>0</v>
      </c>
      <c r="CV12">
        <f>IF(OR(L12=0,AH12&gt;0),0,COUNTIFS(Rec_Emp,الموظفون!$A$10,Rec_Course,'مصفوفة التدريب'!O$6,Rec_Result,"راسب"))</f>
        <v>0</v>
      </c>
      <c r="CW12">
        <f>IF(OR(M12=0,AI12&gt;0),0,COUNTIFS(Rec_Emp,الموظفون!$A$10,Rec_Course,'مصفوفة التدريب'!P$6,Rec_Result,"راسب"))</f>
        <v>0</v>
      </c>
      <c r="CX12">
        <f>IF(OR(N12=0,AJ12&gt;0),0,COUNTIFS(Rec_Emp,الموظفون!$A$10,Rec_Course,'مصفوفة التدريب'!Q$6,Rec_Result,"راسب"))</f>
        <v>0</v>
      </c>
      <c r="CY12">
        <f>IF(OR(O12=0,AK12&gt;0),0,COUNTIFS(Rec_Emp,الموظفون!$A$10,Rec_Course,'مصفوفة التدريب'!R$6,Rec_Result,"راسب"))</f>
        <v>0</v>
      </c>
      <c r="CZ12">
        <f>IF(OR(P12=0,AL12&gt;0),0,COUNTIFS(Rec_Emp,الموظفون!$A$10,Rec_Course,'مصفوفة التدريب'!S$6,Rec_Result,"راسب"))</f>
        <v>0</v>
      </c>
      <c r="DA12">
        <f>IF(OR(Q12=0,AM12&gt;0),0,COUNTIFS(Rec_Emp,الموظفون!$A$10,Rec_Course,'مصفوفة التدريب'!T$6,Rec_Result,"راسب"))</f>
        <v>0</v>
      </c>
      <c r="DB12">
        <f>IF(OR(R12=0,AN12&gt;0),0,COUNTIFS(Rec_Emp,الموظفون!$A$10,Rec_Course,'مصفوفة التدريب'!U$6,Rec_Result,"راسب"))</f>
        <v>0</v>
      </c>
      <c r="DC12">
        <f>IF(OR(S12=0,AO12&gt;0),0,COUNTIFS(Rec_Emp,الموظفون!$A$10,Rec_Course,'مصفوفة التدريب'!V$6,Rec_Result,"راسب"))</f>
        <v>0</v>
      </c>
      <c r="DD12">
        <f>IF(OR(T12=0,AP12&gt;0),0,COUNTIFS(Rec_Emp,الموظفون!$A$10,Rec_Course,'مصفوفة التدريب'!W$6,Rec_Result,"راسب"))</f>
        <v>0</v>
      </c>
      <c r="DE12">
        <f>IF(OR(U12=0,AQ12&gt;0),0,COUNTIFS(Rec_Emp,الموظفون!$A$10,Rec_Course,'مصفوفة التدريب'!X$6,Rec_Result,"راسب"))</f>
        <v>0</v>
      </c>
      <c r="DF12">
        <f>IF(OR(V12=0,AR12&gt;0),0,COUNTIFS(Rec_Emp,الموظفون!$A$10,Rec_Course,'مصفوفة التدريب'!Y$6,Rec_Result,"راسب"))</f>
        <v>0</v>
      </c>
      <c r="DG12">
        <f>IF(OR(W12=0,AS12&gt;0),0,COUNTIFS(Rec_Emp,الموظفون!$A$10,Rec_Course,'مصفوفة التدريب'!Z$6,Rec_Result,"راسب"))</f>
        <v>0</v>
      </c>
      <c r="DH12">
        <f>IF(OR(X12=0,AT12&gt;0),0,COUNTIFS(Rec_Emp,الموظفون!$A$10,Rec_Course,'مصفوفة التدريب'!AA$6,Rec_Result,"راسب"))</f>
        <v>0</v>
      </c>
      <c r="DK12">
        <f>IF(OR(E12=0,AA12&gt;0),0,IFERROR(AVERAGEIFS(Plan_End,Plan_Role,الموظفون!$D$10,Plan_Course,'مصفوفة التدريب'!H$6,Plan_Sched,"فترة محددة"),IFERROR(AVERAGEIFS(Plan_End,Plan_Role,"جميع الموظفين",Plan_Course,'مصفوفة التدريب'!H$6,Plan_Sched,"فترة محددة"),0)))</f>
        <v>0</v>
      </c>
      <c r="DL12">
        <f>IF(OR(F12=0,AB12&gt;0),0,IFERROR(AVERAGEIFS(Plan_End,Plan_Role,الموظفون!$D$10,Plan_Course,'مصفوفة التدريب'!I$6,Plan_Sched,"فترة محددة"),IFERROR(AVERAGEIFS(Plan_End,Plan_Role,"جميع الموظفين",Plan_Course,'مصفوفة التدريب'!I$6,Plan_Sched,"فترة محددة"),0)))</f>
        <v>0</v>
      </c>
      <c r="DM12">
        <f>IF(OR(G12=0,AC12&gt;0),0,IFERROR(AVERAGEIFS(Plan_End,Plan_Role,الموظفون!$D$10,Plan_Course,'مصفوفة التدريب'!J$6,Plan_Sched,"فترة محددة"),IFERROR(AVERAGEIFS(Plan_End,Plan_Role,"جميع الموظفين",Plan_Course,'مصفوفة التدريب'!J$6,Plan_Sched,"فترة محددة"),0)))</f>
        <v>0</v>
      </c>
      <c r="DN12">
        <f>IF(OR(H12=0,AD12&gt;0),0,IFERROR(AVERAGEIFS(Plan_End,Plan_Role,الموظفون!$D$10,Plan_Course,'مصفوفة التدريب'!K$6,Plan_Sched,"فترة محددة"),IFERROR(AVERAGEIFS(Plan_End,Plan_Role,"جميع الموظفين",Plan_Course,'مصفوفة التدريب'!K$6,Plan_Sched,"فترة محددة"),0)))</f>
        <v>0</v>
      </c>
      <c r="DO12">
        <f>IF(OR(I12=0,AE12&gt;0),0,IFERROR(AVERAGEIFS(Plan_End,Plan_Role,الموظفون!$D$10,Plan_Course,'مصفوفة التدريب'!L$6,Plan_Sched,"فترة محددة"),IFERROR(AVERAGEIFS(Plan_End,Plan_Role,"جميع الموظفين",Plan_Course,'مصفوفة التدريب'!L$6,Plan_Sched,"فترة محددة"),0)))</f>
        <v>0</v>
      </c>
      <c r="DP12">
        <f>IF(OR(J12=0,AF12&gt;0),0,IFERROR(AVERAGEIFS(Plan_End,Plan_Role,الموظفون!$D$10,Plan_Course,'مصفوفة التدريب'!M$6,Plan_Sched,"فترة محددة"),IFERROR(AVERAGEIFS(Plan_End,Plan_Role,"جميع الموظفين",Plan_Course,'مصفوفة التدريب'!M$6,Plan_Sched,"فترة محددة"),0)))</f>
        <v>0</v>
      </c>
      <c r="DQ12">
        <f>IF(OR(K12=0,AG12&gt;0),0,IFERROR(AVERAGEIFS(Plan_End,Plan_Role,الموظفون!$D$10,Plan_Course,'مصفوفة التدريب'!N$6,Plan_Sched,"فترة محددة"),IFERROR(AVERAGEIFS(Plan_End,Plan_Role,"جميع الموظفين",Plan_Course,'مصفوفة التدريب'!N$6,Plan_Sched,"فترة محددة"),0)))</f>
        <v>0</v>
      </c>
      <c r="DR12">
        <f>IF(OR(L12=0,AH12&gt;0),0,IFERROR(AVERAGEIFS(Plan_End,Plan_Role,الموظفون!$D$10,Plan_Course,'مصفوفة التدريب'!O$6,Plan_Sched,"فترة محددة"),IFERROR(AVERAGEIFS(Plan_End,Plan_Role,"جميع الموظفين",Plan_Course,'مصفوفة التدريب'!O$6,Plan_Sched,"فترة محددة"),0)))</f>
        <v>0</v>
      </c>
      <c r="DS12">
        <f>IF(OR(M12=0,AI12&gt;0),0,IFERROR(AVERAGEIFS(Plan_End,Plan_Role,الموظفون!$D$10,Plan_Course,'مصفوفة التدريب'!P$6,Plan_Sched,"فترة محددة"),IFERROR(AVERAGEIFS(Plan_End,Plan_Role,"جميع الموظفين",Plan_Course,'مصفوفة التدريب'!P$6,Plan_Sched,"فترة محددة"),0)))</f>
        <v>0</v>
      </c>
      <c r="DT12">
        <f>IF(OR(N12=0,AJ12&gt;0),0,IFERROR(AVERAGEIFS(Plan_End,Plan_Role,الموظفون!$D$10,Plan_Course,'مصفوفة التدريب'!Q$6,Plan_Sched,"فترة محددة"),IFERROR(AVERAGEIFS(Plan_End,Plan_Role,"جميع الموظفين",Plan_Course,'مصفوفة التدريب'!Q$6,Plan_Sched,"فترة محددة"),0)))</f>
        <v>0</v>
      </c>
      <c r="DU12">
        <f>IF(OR(O12=0,AK12&gt;0),0,IFERROR(AVERAGEIFS(Plan_End,Plan_Role,الموظفون!$D$10,Plan_Course,'مصفوفة التدريب'!R$6,Plan_Sched,"فترة محددة"),IFERROR(AVERAGEIFS(Plan_End,Plan_Role,"جميع الموظفين",Plan_Course,'مصفوفة التدريب'!R$6,Plan_Sched,"فترة محددة"),0)))</f>
        <v>0</v>
      </c>
      <c r="DV12">
        <f>IF(OR(P12=0,AL12&gt;0),0,IFERROR(AVERAGEIFS(Plan_End,Plan_Role,الموظفون!$D$10,Plan_Course,'مصفوفة التدريب'!S$6,Plan_Sched,"فترة محددة"),IFERROR(AVERAGEIFS(Plan_End,Plan_Role,"جميع الموظفين",Plan_Course,'مصفوفة التدريب'!S$6,Plan_Sched,"فترة محددة"),0)))</f>
        <v>0</v>
      </c>
      <c r="DW12">
        <f>IF(OR(Q12=0,AM12&gt;0),0,IFERROR(AVERAGEIFS(Plan_End,Plan_Role,الموظفون!$D$10,Plan_Course,'مصفوفة التدريب'!T$6,Plan_Sched,"فترة محددة"),IFERROR(AVERAGEIFS(Plan_End,Plan_Role,"جميع الموظفين",Plan_Course,'مصفوفة التدريب'!T$6,Plan_Sched,"فترة محددة"),0)))</f>
        <v>0</v>
      </c>
      <c r="DX12">
        <f>IF(OR(R12=0,AN12&gt;0),0,IFERROR(AVERAGEIFS(Plan_End,Plan_Role,الموظفون!$D$10,Plan_Course,'مصفوفة التدريب'!U$6,Plan_Sched,"فترة محددة"),IFERROR(AVERAGEIFS(Plan_End,Plan_Role,"جميع الموظفين",Plan_Course,'مصفوفة التدريب'!U$6,Plan_Sched,"فترة محددة"),0)))</f>
        <v>0</v>
      </c>
      <c r="DY12">
        <f>IF(OR(S12=0,AO12&gt;0),0,IFERROR(AVERAGEIFS(Plan_End,Plan_Role,الموظفون!$D$10,Plan_Course,'مصفوفة التدريب'!V$6,Plan_Sched,"فترة محددة"),IFERROR(AVERAGEIFS(Plan_End,Plan_Role,"جميع الموظفين",Plan_Course,'مصفوفة التدريب'!V$6,Plan_Sched,"فترة محددة"),0)))</f>
        <v>0</v>
      </c>
      <c r="DZ12">
        <f>IF(OR(T12=0,AP12&gt;0),0,IFERROR(AVERAGEIFS(Plan_End,Plan_Role,الموظفون!$D$10,Plan_Course,'مصفوفة التدريب'!W$6,Plan_Sched,"فترة محددة"),IFERROR(AVERAGEIFS(Plan_End,Plan_Role,"جميع الموظفين",Plan_Course,'مصفوفة التدريب'!W$6,Plan_Sched,"فترة محددة"),0)))</f>
        <v>0</v>
      </c>
      <c r="EA12">
        <f>IF(OR(U12=0,AQ12&gt;0),0,IFERROR(AVERAGEIFS(Plan_End,Plan_Role,الموظفون!$D$10,Plan_Course,'مصفوفة التدريب'!X$6,Plan_Sched,"فترة محددة"),IFERROR(AVERAGEIFS(Plan_End,Plan_Role,"جميع الموظفين",Plan_Course,'مصفوفة التدريب'!X$6,Plan_Sched,"فترة محددة"),0)))</f>
        <v>0</v>
      </c>
      <c r="EB12">
        <f>IF(OR(V12=0,AR12&gt;0),0,IFERROR(AVERAGEIFS(Plan_End,Plan_Role,الموظفون!$D$10,Plan_Course,'مصفوفة التدريب'!Y$6,Plan_Sched,"فترة محددة"),IFERROR(AVERAGEIFS(Plan_End,Plan_Role,"جميع الموظفين",Plan_Course,'مصفوفة التدريب'!Y$6,Plan_Sched,"فترة محددة"),0)))</f>
        <v>0</v>
      </c>
      <c r="EC12">
        <f>IF(OR(W12=0,AS12&gt;0),0,IFERROR(AVERAGEIFS(Plan_End,Plan_Role,الموظفون!$D$10,Plan_Course,'مصفوفة التدريب'!Z$6,Plan_Sched,"فترة محددة"),IFERROR(AVERAGEIFS(Plan_End,Plan_Role,"جميع الموظفين",Plan_Course,'مصفوفة التدريب'!Z$6,Plan_Sched,"فترة محددة"),0)))</f>
        <v>0</v>
      </c>
      <c r="ED12">
        <f>IF(OR(X12=0,AT12&gt;0),0,IFERROR(AVERAGEIFS(Plan_End,Plan_Role,الموظفون!$D$10,Plan_Course,'مصفوفة التدريب'!AA$6,Plan_Sched,"فترة محددة"),IFERROR(AVERAGEIFS(Plan_End,Plan_Role,"جميع الموظفين",Plan_Course,'مصفوفة التدريب'!AA$6,Plan_Sched,"فترة محددة"),0)))</f>
        <v>0</v>
      </c>
      <c r="EG12">
        <f>IF(OR(E12=0,AA12&gt;0),0,IFERROR(AVERAGEIFS(Plan_Days,Plan_Role,الموظفون!$D$10,Plan_Course,'مصفوفة التدريب'!H$6,Plan_Sched,"خلال أيام من التعيين"),IFERROR(AVERAGEIFS(Plan_Days,Plan_Role,"جميع الموظفين",Plan_Course,'مصفوفة التدريب'!H$6,Plan_Sched,"خلال أيام من التعيين"),0)))</f>
        <v>0</v>
      </c>
      <c r="EH12">
        <f>IF(OR(F12=0,AB12&gt;0),0,IFERROR(AVERAGEIFS(Plan_Days,Plan_Role,الموظفون!$D$10,Plan_Course,'مصفوفة التدريب'!I$6,Plan_Sched,"خلال أيام من التعيين"),IFERROR(AVERAGEIFS(Plan_Days,Plan_Role,"جميع الموظفين",Plan_Course,'مصفوفة التدريب'!I$6,Plan_Sched,"خلال أيام من التعيين"),0)))</f>
        <v>0</v>
      </c>
      <c r="EI12">
        <f>IF(OR(G12=0,AC12&gt;0),0,IFERROR(AVERAGEIFS(Plan_Days,Plan_Role,الموظفون!$D$10,Plan_Course,'مصفوفة التدريب'!J$6,Plan_Sched,"خلال أيام من التعيين"),IFERROR(AVERAGEIFS(Plan_Days,Plan_Role,"جميع الموظفين",Plan_Course,'مصفوفة التدريب'!J$6,Plan_Sched,"خلال أيام من التعيين"),0)))</f>
        <v>0</v>
      </c>
      <c r="EJ12">
        <f>IF(OR(H12=0,AD12&gt;0),0,IFERROR(AVERAGEIFS(Plan_Days,Plan_Role,الموظفون!$D$10,Plan_Course,'مصفوفة التدريب'!K$6,Plan_Sched,"خلال أيام من التعيين"),IFERROR(AVERAGEIFS(Plan_Days,Plan_Role,"جميع الموظفين",Plan_Course,'مصفوفة التدريب'!K$6,Plan_Sched,"خلال أيام من التعيين"),0)))</f>
        <v>0</v>
      </c>
      <c r="EK12">
        <f>IF(OR(I12=0,AE12&gt;0),0,IFERROR(AVERAGEIFS(Plan_Days,Plan_Role,الموظفون!$D$10,Plan_Course,'مصفوفة التدريب'!L$6,Plan_Sched,"خلال أيام من التعيين"),IFERROR(AVERAGEIFS(Plan_Days,Plan_Role,"جميع الموظفين",Plan_Course,'مصفوفة التدريب'!L$6,Plan_Sched,"خلال أيام من التعيين"),0)))</f>
        <v>0</v>
      </c>
      <c r="EL12">
        <f>IF(OR(J12=0,AF12&gt;0),0,IFERROR(AVERAGEIFS(Plan_Days,Plan_Role,الموظفون!$D$10,Plan_Course,'مصفوفة التدريب'!M$6,Plan_Sched,"خلال أيام من التعيين"),IFERROR(AVERAGEIFS(Plan_Days,Plan_Role,"جميع الموظفين",Plan_Course,'مصفوفة التدريب'!M$6,Plan_Sched,"خلال أيام من التعيين"),0)))</f>
        <v>0</v>
      </c>
      <c r="EM12">
        <f>IF(OR(K12=0,AG12&gt;0),0,IFERROR(AVERAGEIFS(Plan_Days,Plan_Role,الموظفون!$D$10,Plan_Course,'مصفوفة التدريب'!N$6,Plan_Sched,"خلال أيام من التعيين"),IFERROR(AVERAGEIFS(Plan_Days,Plan_Role,"جميع الموظفين",Plan_Course,'مصفوفة التدريب'!N$6,Plan_Sched,"خلال أيام من التعيين"),0)))</f>
        <v>0</v>
      </c>
      <c r="EN12">
        <f>IF(OR(L12=0,AH12&gt;0),0,IFERROR(AVERAGEIFS(Plan_Days,Plan_Role,الموظفون!$D$10,Plan_Course,'مصفوفة التدريب'!O$6,Plan_Sched,"خلال أيام من التعيين"),IFERROR(AVERAGEIFS(Plan_Days,Plan_Role,"جميع الموظفين",Plan_Course,'مصفوفة التدريب'!O$6,Plan_Sched,"خلال أيام من التعيين"),0)))</f>
        <v>0</v>
      </c>
      <c r="EO12">
        <f>IF(OR(M12=0,AI12&gt;0),0,IFERROR(AVERAGEIFS(Plan_Days,Plan_Role,الموظفون!$D$10,Plan_Course,'مصفوفة التدريب'!P$6,Plan_Sched,"خلال أيام من التعيين"),IFERROR(AVERAGEIFS(Plan_Days,Plan_Role,"جميع الموظفين",Plan_Course,'مصفوفة التدريب'!P$6,Plan_Sched,"خلال أيام من التعيين"),0)))</f>
        <v>0</v>
      </c>
      <c r="EP12">
        <f>IF(OR(N12=0,AJ12&gt;0),0,IFERROR(AVERAGEIFS(Plan_Days,Plan_Role,الموظفون!$D$10,Plan_Course,'مصفوفة التدريب'!Q$6,Plan_Sched,"خلال أيام من التعيين"),IFERROR(AVERAGEIFS(Plan_Days,Plan_Role,"جميع الموظفين",Plan_Course,'مصفوفة التدريب'!Q$6,Plan_Sched,"خلال أيام من التعيين"),0)))</f>
        <v>0</v>
      </c>
      <c r="EQ12">
        <f>IF(OR(O12=0,AK12&gt;0),0,IFERROR(AVERAGEIFS(Plan_Days,Plan_Role,الموظفون!$D$10,Plan_Course,'مصفوفة التدريب'!R$6,Plan_Sched,"خلال أيام من التعيين"),IFERROR(AVERAGEIFS(Plan_Days,Plan_Role,"جميع الموظفين",Plan_Course,'مصفوفة التدريب'!R$6,Plan_Sched,"خلال أيام من التعيين"),0)))</f>
        <v>0</v>
      </c>
      <c r="ER12">
        <f>IF(OR(P12=0,AL12&gt;0),0,IFERROR(AVERAGEIFS(Plan_Days,Plan_Role,الموظفون!$D$10,Plan_Course,'مصفوفة التدريب'!S$6,Plan_Sched,"خلال أيام من التعيين"),IFERROR(AVERAGEIFS(Plan_Days,Plan_Role,"جميع الموظفين",Plan_Course,'مصفوفة التدريب'!S$6,Plan_Sched,"خلال أيام من التعيين"),0)))</f>
        <v>0</v>
      </c>
      <c r="ES12">
        <f>IF(OR(Q12=0,AM12&gt;0),0,IFERROR(AVERAGEIFS(Plan_Days,Plan_Role,الموظفون!$D$10,Plan_Course,'مصفوفة التدريب'!T$6,Plan_Sched,"خلال أيام من التعيين"),IFERROR(AVERAGEIFS(Plan_Days,Plan_Role,"جميع الموظفين",Plan_Course,'مصفوفة التدريب'!T$6,Plan_Sched,"خلال أيام من التعيين"),0)))</f>
        <v>0</v>
      </c>
      <c r="ET12">
        <f>IF(OR(R12=0,AN12&gt;0),0,IFERROR(AVERAGEIFS(Plan_Days,Plan_Role,الموظفون!$D$10,Plan_Course,'مصفوفة التدريب'!U$6,Plan_Sched,"خلال أيام من التعيين"),IFERROR(AVERAGEIFS(Plan_Days,Plan_Role,"جميع الموظفين",Plan_Course,'مصفوفة التدريب'!U$6,Plan_Sched,"خلال أيام من التعيين"),0)))</f>
        <v>0</v>
      </c>
      <c r="EU12">
        <f>IF(OR(S12=0,AO12&gt;0),0,IFERROR(AVERAGEIFS(Plan_Days,Plan_Role,الموظفون!$D$10,Plan_Course,'مصفوفة التدريب'!V$6,Plan_Sched,"خلال أيام من التعيين"),IFERROR(AVERAGEIFS(Plan_Days,Plan_Role,"جميع الموظفين",Plan_Course,'مصفوفة التدريب'!V$6,Plan_Sched,"خلال أيام من التعيين"),0)))</f>
        <v>0</v>
      </c>
      <c r="EV12">
        <f>IF(OR(T12=0,AP12&gt;0),0,IFERROR(AVERAGEIFS(Plan_Days,Plan_Role,الموظفون!$D$10,Plan_Course,'مصفوفة التدريب'!W$6,Plan_Sched,"خلال أيام من التعيين"),IFERROR(AVERAGEIFS(Plan_Days,Plan_Role,"جميع الموظفين",Plan_Course,'مصفوفة التدريب'!W$6,Plan_Sched,"خلال أيام من التعيين"),0)))</f>
        <v>0</v>
      </c>
      <c r="EW12">
        <f>IF(OR(U12=0,AQ12&gt;0),0,IFERROR(AVERAGEIFS(Plan_Days,Plan_Role,الموظفون!$D$10,Plan_Course,'مصفوفة التدريب'!X$6,Plan_Sched,"خلال أيام من التعيين"),IFERROR(AVERAGEIFS(Plan_Days,Plan_Role,"جميع الموظفين",Plan_Course,'مصفوفة التدريب'!X$6,Plan_Sched,"خلال أيام من التعيين"),0)))</f>
        <v>0</v>
      </c>
      <c r="EX12">
        <f>IF(OR(V12=0,AR12&gt;0),0,IFERROR(AVERAGEIFS(Plan_Days,Plan_Role,الموظفون!$D$10,Plan_Course,'مصفوفة التدريب'!Y$6,Plan_Sched,"خلال أيام من التعيين"),IFERROR(AVERAGEIFS(Plan_Days,Plan_Role,"جميع الموظفين",Plan_Course,'مصفوفة التدريب'!Y$6,Plan_Sched,"خلال أيام من التعيين"),0)))</f>
        <v>0</v>
      </c>
      <c r="EY12">
        <f>IF(OR(W12=0,AS12&gt;0),0,IFERROR(AVERAGEIFS(Plan_Days,Plan_Role,الموظفون!$D$10,Plan_Course,'مصفوفة التدريب'!Z$6,Plan_Sched,"خلال أيام من التعيين"),IFERROR(AVERAGEIFS(Plan_Days,Plan_Role,"جميع الموظفين",Plan_Course,'مصفوفة التدريب'!Z$6,Plan_Sched,"خلال أيام من التعيين"),0)))</f>
        <v>0</v>
      </c>
      <c r="EZ12">
        <f>IF(OR(X12=0,AT12&gt;0),0,IFERROR(AVERAGEIFS(Plan_Days,Plan_Role,الموظفون!$D$10,Plan_Course,'مصفوفة التدريب'!AA$6,Plan_Sched,"خلال أيام من التعيين"),IFERROR(AVERAGEIFS(Plan_Days,Plan_Role,"جميع الموظفين",Plan_Course,'مصفوفة التدريب'!AA$6,Plan_Sched,"خلال أيام من التعيين"),0)))</f>
        <v>0</v>
      </c>
      <c r="FC12">
        <f>IF(OR(E12=0,AA12&gt;0),0,MAX(IF(AND(الموظفون!$F$10&lt;&gt;"",DK12&lt;الموظفون!$F$10),0,DK12),IF(AND(الموظفون!$F$10&lt;&gt;"",EG12&gt;0),الموظفون!$F$10+EG12,0)))</f>
        <v>0</v>
      </c>
      <c r="FD12">
        <f>IF(OR(F12=0,AB12&gt;0),0,MAX(IF(AND(الموظفون!$F$10&lt;&gt;"",DL12&lt;الموظفون!$F$10),0,DL12),IF(AND(الموظفون!$F$10&lt;&gt;"",EH12&gt;0),الموظفون!$F$10+EH12,0)))</f>
        <v>0</v>
      </c>
      <c r="FE12">
        <f>IF(OR(G12=0,AC12&gt;0),0,MAX(IF(AND(الموظفون!$F$10&lt;&gt;"",DM12&lt;الموظفون!$F$10),0,DM12),IF(AND(الموظفون!$F$10&lt;&gt;"",EI12&gt;0),الموظفون!$F$10+EI12,0)))</f>
        <v>0</v>
      </c>
      <c r="FF12">
        <f>IF(OR(H12=0,AD12&gt;0),0,MAX(IF(AND(الموظفون!$F$10&lt;&gt;"",DN12&lt;الموظفون!$F$10),0,DN12),IF(AND(الموظفون!$F$10&lt;&gt;"",EJ12&gt;0),الموظفون!$F$10+EJ12,0)))</f>
        <v>0</v>
      </c>
      <c r="FG12">
        <f>IF(OR(I12=0,AE12&gt;0),0,MAX(IF(AND(الموظفون!$F$10&lt;&gt;"",DO12&lt;الموظفون!$F$10),0,DO12),IF(AND(الموظفون!$F$10&lt;&gt;"",EK12&gt;0),الموظفون!$F$10+EK12,0)))</f>
        <v>0</v>
      </c>
      <c r="FH12">
        <f>IF(OR(J12=0,AF12&gt;0),0,MAX(IF(AND(الموظفون!$F$10&lt;&gt;"",DP12&lt;الموظفون!$F$10),0,DP12),IF(AND(الموظفون!$F$10&lt;&gt;"",EL12&gt;0),الموظفون!$F$10+EL12,0)))</f>
        <v>0</v>
      </c>
      <c r="FI12">
        <f>IF(OR(K12=0,AG12&gt;0),0,MAX(IF(AND(الموظفون!$F$10&lt;&gt;"",DQ12&lt;الموظفون!$F$10),0,DQ12),IF(AND(الموظفون!$F$10&lt;&gt;"",EM12&gt;0),الموظفون!$F$10+EM12,0)))</f>
        <v>0</v>
      </c>
      <c r="FJ12">
        <f>IF(OR(L12=0,AH12&gt;0),0,MAX(IF(AND(الموظفون!$F$10&lt;&gt;"",DR12&lt;الموظفون!$F$10),0,DR12),IF(AND(الموظفون!$F$10&lt;&gt;"",EN12&gt;0),الموظفون!$F$10+EN12,0)))</f>
        <v>0</v>
      </c>
      <c r="FK12">
        <f>IF(OR(M12=0,AI12&gt;0),0,MAX(IF(AND(الموظفون!$F$10&lt;&gt;"",DS12&lt;الموظفون!$F$10),0,DS12),IF(AND(الموظفون!$F$10&lt;&gt;"",EO12&gt;0),الموظفون!$F$10+EO12,0)))</f>
        <v>0</v>
      </c>
      <c r="FL12">
        <f>IF(OR(N12=0,AJ12&gt;0),0,MAX(IF(AND(الموظفون!$F$10&lt;&gt;"",DT12&lt;الموظفون!$F$10),0,DT12),IF(AND(الموظفون!$F$10&lt;&gt;"",EP12&gt;0),الموظفون!$F$10+EP12,0)))</f>
        <v>0</v>
      </c>
      <c r="FM12">
        <f>IF(OR(O12=0,AK12&gt;0),0,MAX(IF(AND(الموظفون!$F$10&lt;&gt;"",DU12&lt;الموظفون!$F$10),0,DU12),IF(AND(الموظفون!$F$10&lt;&gt;"",EQ12&gt;0),الموظفون!$F$10+EQ12,0)))</f>
        <v>0</v>
      </c>
      <c r="FN12">
        <f>IF(OR(P12=0,AL12&gt;0),0,MAX(IF(AND(الموظفون!$F$10&lt;&gt;"",DV12&lt;الموظفون!$F$10),0,DV12),IF(AND(الموظفون!$F$10&lt;&gt;"",ER12&gt;0),الموظفون!$F$10+ER12,0)))</f>
        <v>0</v>
      </c>
      <c r="FO12">
        <f>IF(OR(Q12=0,AM12&gt;0),0,MAX(IF(AND(الموظفون!$F$10&lt;&gt;"",DW12&lt;الموظفون!$F$10),0,DW12),IF(AND(الموظفون!$F$10&lt;&gt;"",ES12&gt;0),الموظفون!$F$10+ES12,0)))</f>
        <v>0</v>
      </c>
      <c r="FP12">
        <f>IF(OR(R12=0,AN12&gt;0),0,MAX(IF(AND(الموظفون!$F$10&lt;&gt;"",DX12&lt;الموظفون!$F$10),0,DX12),IF(AND(الموظفون!$F$10&lt;&gt;"",ET12&gt;0),الموظفون!$F$10+ET12,0)))</f>
        <v>0</v>
      </c>
      <c r="FQ12">
        <f>IF(OR(S12=0,AO12&gt;0),0,MAX(IF(AND(الموظفون!$F$10&lt;&gt;"",DY12&lt;الموظفون!$F$10),0,DY12),IF(AND(الموظفون!$F$10&lt;&gt;"",EU12&gt;0),الموظفون!$F$10+EU12,0)))</f>
        <v>0</v>
      </c>
      <c r="FR12">
        <f>IF(OR(T12=0,AP12&gt;0),0,MAX(IF(AND(الموظفون!$F$10&lt;&gt;"",DZ12&lt;الموظفون!$F$10),0,DZ12),IF(AND(الموظفون!$F$10&lt;&gt;"",EV12&gt;0),الموظفون!$F$10+EV12,0)))</f>
        <v>0</v>
      </c>
      <c r="FS12">
        <f>IF(OR(U12=0,AQ12&gt;0),0,MAX(IF(AND(الموظفون!$F$10&lt;&gt;"",EA12&lt;الموظفون!$F$10),0,EA12),IF(AND(الموظفون!$F$10&lt;&gt;"",EW12&gt;0),الموظفون!$F$10+EW12,0)))</f>
        <v>0</v>
      </c>
      <c r="FT12">
        <f>IF(OR(V12=0,AR12&gt;0),0,MAX(IF(AND(الموظفون!$F$10&lt;&gt;"",EB12&lt;الموظفون!$F$10),0,EB12),IF(AND(الموظفون!$F$10&lt;&gt;"",EX12&gt;0),الموظفون!$F$10+EX12,0)))</f>
        <v>0</v>
      </c>
      <c r="FU12">
        <f>IF(OR(W12=0,AS12&gt;0),0,MAX(IF(AND(الموظفون!$F$10&lt;&gt;"",EC12&lt;الموظفون!$F$10),0,EC12),IF(AND(الموظفون!$F$10&lt;&gt;"",EY12&gt;0),الموظفون!$F$10+EY12,0)))</f>
        <v>0</v>
      </c>
      <c r="FV12">
        <f>IF(OR(X12=0,AT12&gt;0),0,MAX(IF(AND(الموظفون!$F$10&lt;&gt;"",ED12&lt;الموظفون!$F$10),0,ED12),IF(AND(الموظفون!$F$10&lt;&gt;"",EZ12&gt;0),الموظفون!$F$10+EZ12,0)))</f>
        <v>0</v>
      </c>
    </row>
    <row r="13" spans="1:178" x14ac:dyDescent="0.3">
      <c r="E13">
        <f>IF(OR(الموظفون!$A$11="",'مصفوفة التدريب'!H$6=""),0,COUNTIFS(Plan_Role,الموظفون!$D$11,Plan_Course,'مصفوفة التدريب'!H$6)+COUNTIFS(Plan_Role,"جميع الموظفين",Plan_Course,'مصفوفة التدريب'!H$6))</f>
        <v>1</v>
      </c>
      <c r="F13">
        <f>IF(OR(الموظفون!$A$11="",'مصفوفة التدريب'!I$6=""),0,COUNTIFS(Plan_Role,الموظفون!$D$11,Plan_Course,'مصفوفة التدريب'!I$6)+COUNTIFS(Plan_Role,"جميع الموظفين",Plan_Course,'مصفوفة التدريب'!I$6))</f>
        <v>1</v>
      </c>
      <c r="G13">
        <f>IF(OR(الموظفون!$A$11="",'مصفوفة التدريب'!J$6=""),0,COUNTIFS(Plan_Role,الموظفون!$D$11,Plan_Course,'مصفوفة التدريب'!J$6)+COUNTIFS(Plan_Role,"جميع الموظفين",Plan_Course,'مصفوفة التدريب'!J$6))</f>
        <v>1</v>
      </c>
      <c r="H13">
        <f>IF(OR(الموظفون!$A$11="",'مصفوفة التدريب'!K$6=""),0,COUNTIFS(Plan_Role,الموظفون!$D$11,Plan_Course,'مصفوفة التدريب'!K$6)+COUNTIFS(Plan_Role,"جميع الموظفين",Plan_Course,'مصفوفة التدريب'!K$6))</f>
        <v>1</v>
      </c>
      <c r="I13">
        <f>IF(OR(الموظفون!$A$11="",'مصفوفة التدريب'!L$6=""),0,COUNTIFS(Plan_Role,الموظفون!$D$11,Plan_Course,'مصفوفة التدريب'!L$6)+COUNTIFS(Plan_Role,"جميع الموظفين",Plan_Course,'مصفوفة التدريب'!L$6))</f>
        <v>0</v>
      </c>
      <c r="J13">
        <f>IF(OR(الموظفون!$A$11="",'مصفوفة التدريب'!M$6=""),0,COUNTIFS(Plan_Role,الموظفون!$D$11,Plan_Course,'مصفوفة التدريب'!M$6)+COUNTIFS(Plan_Role,"جميع الموظفين",Plan_Course,'مصفوفة التدريب'!M$6))</f>
        <v>0</v>
      </c>
      <c r="K13">
        <f>IF(OR(الموظفون!$A$11="",'مصفوفة التدريب'!N$6=""),0,COUNTIFS(Plan_Role,الموظفون!$D$11,Plan_Course,'مصفوفة التدريب'!N$6)+COUNTIFS(Plan_Role,"جميع الموظفين",Plan_Course,'مصفوفة التدريب'!N$6))</f>
        <v>0</v>
      </c>
      <c r="L13">
        <f>IF(OR(الموظفون!$A$11="",'مصفوفة التدريب'!O$6=""),0,COUNTIFS(Plan_Role,الموظفون!$D$11,Plan_Course,'مصفوفة التدريب'!O$6)+COUNTIFS(Plan_Role,"جميع الموظفين",Plan_Course,'مصفوفة التدريب'!O$6))</f>
        <v>0</v>
      </c>
      <c r="M13">
        <f>IF(OR(الموظفون!$A$11="",'مصفوفة التدريب'!P$6=""),0,COUNTIFS(Plan_Role,الموظفون!$D$11,Plan_Course,'مصفوفة التدريب'!P$6)+COUNTIFS(Plan_Role,"جميع الموظفين",Plan_Course,'مصفوفة التدريب'!P$6))</f>
        <v>0</v>
      </c>
      <c r="N13">
        <f>IF(OR(الموظفون!$A$11="",'مصفوفة التدريب'!Q$6=""),0,COUNTIFS(Plan_Role,الموظفون!$D$11,Plan_Course,'مصفوفة التدريب'!Q$6)+COUNTIFS(Plan_Role,"جميع الموظفين",Plan_Course,'مصفوفة التدريب'!Q$6))</f>
        <v>0</v>
      </c>
      <c r="O13">
        <f>IF(OR(الموظفون!$A$11="",'مصفوفة التدريب'!R$6=""),0,COUNTIFS(Plan_Role,الموظفون!$D$11,Plan_Course,'مصفوفة التدريب'!R$6)+COUNTIFS(Plan_Role,"جميع الموظفين",Plan_Course,'مصفوفة التدريب'!R$6))</f>
        <v>0</v>
      </c>
      <c r="P13">
        <f>IF(OR(الموظفون!$A$11="",'مصفوفة التدريب'!S$6=""),0,COUNTIFS(Plan_Role,الموظفون!$D$11,Plan_Course,'مصفوفة التدريب'!S$6)+COUNTIFS(Plan_Role,"جميع الموظفين",Plan_Course,'مصفوفة التدريب'!S$6))</f>
        <v>0</v>
      </c>
      <c r="Q13">
        <f>IF(OR(الموظفون!$A$11="",'مصفوفة التدريب'!T$6=""),0,COUNTIFS(Plan_Role,الموظفون!$D$11,Plan_Course,'مصفوفة التدريب'!T$6)+COUNTIFS(Plan_Role,"جميع الموظفين",Plan_Course,'مصفوفة التدريب'!T$6))</f>
        <v>0</v>
      </c>
      <c r="R13">
        <f>IF(OR(الموظفون!$A$11="",'مصفوفة التدريب'!U$6=""),0,COUNTIFS(Plan_Role,الموظفون!$D$11,Plan_Course,'مصفوفة التدريب'!U$6)+COUNTIFS(Plan_Role,"جميع الموظفين",Plan_Course,'مصفوفة التدريب'!U$6))</f>
        <v>0</v>
      </c>
      <c r="S13">
        <f>IF(OR(الموظفون!$A$11="",'مصفوفة التدريب'!V$6=""),0,COUNTIFS(Plan_Role,الموظفون!$D$11,Plan_Course,'مصفوفة التدريب'!V$6)+COUNTIFS(Plan_Role,"جميع الموظفين",Plan_Course,'مصفوفة التدريب'!V$6))</f>
        <v>0</v>
      </c>
      <c r="T13">
        <f>IF(OR(الموظفون!$A$11="",'مصفوفة التدريب'!W$6=""),0,COUNTIFS(Plan_Role,الموظفون!$D$11,Plan_Course,'مصفوفة التدريب'!W$6)+COUNTIFS(Plan_Role,"جميع الموظفين",Plan_Course,'مصفوفة التدريب'!W$6))</f>
        <v>0</v>
      </c>
      <c r="U13">
        <f>IF(OR(الموظفون!$A$11="",'مصفوفة التدريب'!X$6=""),0,COUNTIFS(Plan_Role,الموظفون!$D$11,Plan_Course,'مصفوفة التدريب'!X$6)+COUNTIFS(Plan_Role,"جميع الموظفين",Plan_Course,'مصفوفة التدريب'!X$6))</f>
        <v>0</v>
      </c>
      <c r="V13">
        <f>IF(OR(الموظفون!$A$11="",'مصفوفة التدريب'!Y$6=""),0,COUNTIFS(Plan_Role,الموظفون!$D$11,Plan_Course,'مصفوفة التدريب'!Y$6)+COUNTIFS(Plan_Role,"جميع الموظفين",Plan_Course,'مصفوفة التدريب'!Y$6))</f>
        <v>0</v>
      </c>
      <c r="W13">
        <f>IF(OR(الموظفون!$A$11="",'مصفوفة التدريب'!Z$6=""),0,COUNTIFS(Plan_Role,الموظفون!$D$11,Plan_Course,'مصفوفة التدريب'!Z$6)+COUNTIFS(Plan_Role,"جميع الموظفين",Plan_Course,'مصفوفة التدريب'!Z$6))</f>
        <v>0</v>
      </c>
      <c r="X13">
        <f>IF(OR(الموظفون!$A$11="",'مصفوفة التدريب'!AA$6=""),0,COUNTIFS(Plan_Role,الموظفون!$D$11,Plan_Course,'مصفوفة التدريب'!AA$6)+COUNTIFS(Plan_Role,"جميع الموظفين",Plan_Course,'مصفوفة التدريب'!AA$6))</f>
        <v>0</v>
      </c>
      <c r="AA13">
        <f>IF(E13=0,0,COUNTIFS(Rec_Emp,الموظفون!$A$11,Rec_Course,'مصفوفة التدريب'!H$6,Rec_Done,1))</f>
        <v>1</v>
      </c>
      <c r="AB13">
        <f>IF(F13=0,0,COUNTIFS(Rec_Emp,الموظفون!$A$11,Rec_Course,'مصفوفة التدريب'!I$6,Rec_Done,1))</f>
        <v>1</v>
      </c>
      <c r="AC13">
        <f>IF(G13=0,0,COUNTIFS(Rec_Emp,الموظفون!$A$11,Rec_Course,'مصفوفة التدريب'!J$6,Rec_Done,1))</f>
        <v>1</v>
      </c>
      <c r="AD13">
        <f>IF(H13=0,0,COUNTIFS(Rec_Emp,الموظفون!$A$11,Rec_Course,'مصفوفة التدريب'!K$6,Rec_Done,1))</f>
        <v>1</v>
      </c>
      <c r="AE13">
        <f>IF(I13=0,0,COUNTIFS(Rec_Emp,الموظفون!$A$11,Rec_Course,'مصفوفة التدريب'!L$6,Rec_Done,1))</f>
        <v>0</v>
      </c>
      <c r="AF13">
        <f>IF(J13=0,0,COUNTIFS(Rec_Emp,الموظفون!$A$11,Rec_Course,'مصفوفة التدريب'!M$6,Rec_Done,1))</f>
        <v>0</v>
      </c>
      <c r="AG13">
        <f>IF(K13=0,0,COUNTIFS(Rec_Emp,الموظفون!$A$11,Rec_Course,'مصفوفة التدريب'!N$6,Rec_Done,1))</f>
        <v>0</v>
      </c>
      <c r="AH13">
        <f>IF(L13=0,0,COUNTIFS(Rec_Emp,الموظفون!$A$11,Rec_Course,'مصفوفة التدريب'!O$6,Rec_Done,1))</f>
        <v>0</v>
      </c>
      <c r="AI13">
        <f>IF(M13=0,0,COUNTIFS(Rec_Emp,الموظفون!$A$11,Rec_Course,'مصفوفة التدريب'!P$6,Rec_Done,1))</f>
        <v>0</v>
      </c>
      <c r="AJ13">
        <f>IF(N13=0,0,COUNTIFS(Rec_Emp,الموظفون!$A$11,Rec_Course,'مصفوفة التدريب'!Q$6,Rec_Done,1))</f>
        <v>0</v>
      </c>
      <c r="AK13">
        <f>IF(O13=0,0,COUNTIFS(Rec_Emp,الموظفون!$A$11,Rec_Course,'مصفوفة التدريب'!R$6,Rec_Done,1))</f>
        <v>0</v>
      </c>
      <c r="AL13">
        <f>IF(P13=0,0,COUNTIFS(Rec_Emp,الموظفون!$A$11,Rec_Course,'مصفوفة التدريب'!S$6,Rec_Done,1))</f>
        <v>0</v>
      </c>
      <c r="AM13">
        <f>IF(Q13=0,0,COUNTIFS(Rec_Emp,الموظفون!$A$11,Rec_Course,'مصفوفة التدريب'!T$6,Rec_Done,1))</f>
        <v>0</v>
      </c>
      <c r="AN13">
        <f>IF(R13=0,0,COUNTIFS(Rec_Emp,الموظفون!$A$11,Rec_Course,'مصفوفة التدريب'!U$6,Rec_Done,1))</f>
        <v>0</v>
      </c>
      <c r="AO13">
        <f>IF(S13=0,0,COUNTIFS(Rec_Emp,الموظفون!$A$11,Rec_Course,'مصفوفة التدريب'!V$6,Rec_Done,1))</f>
        <v>0</v>
      </c>
      <c r="AP13">
        <f>IF(T13=0,0,COUNTIFS(Rec_Emp,الموظفون!$A$11,Rec_Course,'مصفوفة التدريب'!W$6,Rec_Done,1))</f>
        <v>0</v>
      </c>
      <c r="AQ13">
        <f>IF(U13=0,0,COUNTIFS(Rec_Emp,الموظفون!$A$11,Rec_Course,'مصفوفة التدريب'!X$6,Rec_Done,1))</f>
        <v>0</v>
      </c>
      <c r="AR13">
        <f>IF(V13=0,0,COUNTIFS(Rec_Emp,الموظفون!$A$11,Rec_Course,'مصفوفة التدريب'!Y$6,Rec_Done,1))</f>
        <v>0</v>
      </c>
      <c r="AS13">
        <f>IF(W13=0,0,COUNTIFS(Rec_Emp,الموظفون!$A$11,Rec_Course,'مصفوفة التدريب'!Z$6,Rec_Done,1))</f>
        <v>0</v>
      </c>
      <c r="AT13">
        <f>IF(X13=0,0,COUNTIFS(Rec_Emp,الموظفون!$A$11,Rec_Course,'مصفوفة التدريب'!AA$6,Rec_Done,1))</f>
        <v>0</v>
      </c>
      <c r="AW13">
        <f ca="1">IF(AA13=0,0,COUNTIFS(Rec_Emp,الموظفون!$A$11,Rec_Course,'مصفوفة التدريب'!H$6,Rec_Done,1,Rec_Exp,"&gt;="&amp;TODAY()))</f>
        <v>1</v>
      </c>
      <c r="AX13">
        <f ca="1">IF(AB13=0,0,COUNTIFS(Rec_Emp,الموظفون!$A$11,Rec_Course,'مصفوفة التدريب'!I$6,Rec_Done,1,Rec_Exp,"&gt;="&amp;TODAY()))</f>
        <v>1</v>
      </c>
      <c r="AY13">
        <f ca="1">IF(AC13=0,0,COUNTIFS(Rec_Emp,الموظفون!$A$11,Rec_Course,'مصفوفة التدريب'!J$6,Rec_Done,1,Rec_Exp,"&gt;="&amp;TODAY()))</f>
        <v>1</v>
      </c>
      <c r="AZ13">
        <f ca="1">IF(AD13=0,0,COUNTIFS(Rec_Emp,الموظفون!$A$11,Rec_Course,'مصفوفة التدريب'!K$6,Rec_Done,1,Rec_Exp,"&gt;="&amp;TODAY()))</f>
        <v>1</v>
      </c>
      <c r="BA13">
        <f ca="1">IF(AE13=0,0,COUNTIFS(Rec_Emp,الموظفون!$A$11,Rec_Course,'مصفوفة التدريب'!L$6,Rec_Done,1,Rec_Exp,"&gt;="&amp;TODAY()))</f>
        <v>0</v>
      </c>
      <c r="BB13">
        <f ca="1">IF(AF13=0,0,COUNTIFS(Rec_Emp,الموظفون!$A$11,Rec_Course,'مصفوفة التدريب'!M$6,Rec_Done,1,Rec_Exp,"&gt;="&amp;TODAY()))</f>
        <v>0</v>
      </c>
      <c r="BC13">
        <f ca="1">IF(AG13=0,0,COUNTIFS(Rec_Emp,الموظفون!$A$11,Rec_Course,'مصفوفة التدريب'!N$6,Rec_Done,1,Rec_Exp,"&gt;="&amp;TODAY()))</f>
        <v>0</v>
      </c>
      <c r="BD13">
        <f ca="1">IF(AH13=0,0,COUNTIFS(Rec_Emp,الموظفون!$A$11,Rec_Course,'مصفوفة التدريب'!O$6,Rec_Done,1,Rec_Exp,"&gt;="&amp;TODAY()))</f>
        <v>0</v>
      </c>
      <c r="BE13">
        <f ca="1">IF(AI13=0,0,COUNTIFS(Rec_Emp,الموظفون!$A$11,Rec_Course,'مصفوفة التدريب'!P$6,Rec_Done,1,Rec_Exp,"&gt;="&amp;TODAY()))</f>
        <v>0</v>
      </c>
      <c r="BF13">
        <f ca="1">IF(AJ13=0,0,COUNTIFS(Rec_Emp,الموظفون!$A$11,Rec_Course,'مصفوفة التدريب'!Q$6,Rec_Done,1,Rec_Exp,"&gt;="&amp;TODAY()))</f>
        <v>0</v>
      </c>
      <c r="BG13">
        <f ca="1">IF(AK13=0,0,COUNTIFS(Rec_Emp,الموظفون!$A$11,Rec_Course,'مصفوفة التدريب'!R$6,Rec_Done,1,Rec_Exp,"&gt;="&amp;TODAY()))</f>
        <v>0</v>
      </c>
      <c r="BH13">
        <f ca="1">IF(AL13=0,0,COUNTIFS(Rec_Emp,الموظفون!$A$11,Rec_Course,'مصفوفة التدريب'!S$6,Rec_Done,1,Rec_Exp,"&gt;="&amp;TODAY()))</f>
        <v>0</v>
      </c>
      <c r="BI13">
        <f ca="1">IF(AM13=0,0,COUNTIFS(Rec_Emp,الموظفون!$A$11,Rec_Course,'مصفوفة التدريب'!T$6,Rec_Done,1,Rec_Exp,"&gt;="&amp;TODAY()))</f>
        <v>0</v>
      </c>
      <c r="BJ13">
        <f ca="1">IF(AN13=0,0,COUNTIFS(Rec_Emp,الموظفون!$A$11,Rec_Course,'مصفوفة التدريب'!U$6,Rec_Done,1,Rec_Exp,"&gt;="&amp;TODAY()))</f>
        <v>0</v>
      </c>
      <c r="BK13">
        <f ca="1">IF(AO13=0,0,COUNTIFS(Rec_Emp,الموظفون!$A$11,Rec_Course,'مصفوفة التدريب'!V$6,Rec_Done,1,Rec_Exp,"&gt;="&amp;TODAY()))</f>
        <v>0</v>
      </c>
      <c r="BL13">
        <f ca="1">IF(AP13=0,0,COUNTIFS(Rec_Emp,الموظفون!$A$11,Rec_Course,'مصفوفة التدريب'!W$6,Rec_Done,1,Rec_Exp,"&gt;="&amp;TODAY()))</f>
        <v>0</v>
      </c>
      <c r="BM13">
        <f ca="1">IF(AQ13=0,0,COUNTIFS(Rec_Emp,الموظفون!$A$11,Rec_Course,'مصفوفة التدريب'!X$6,Rec_Done,1,Rec_Exp,"&gt;="&amp;TODAY()))</f>
        <v>0</v>
      </c>
      <c r="BN13">
        <f ca="1">IF(AR13=0,0,COUNTIFS(Rec_Emp,الموظفون!$A$11,Rec_Course,'مصفوفة التدريب'!Y$6,Rec_Done,1,Rec_Exp,"&gt;="&amp;TODAY()))</f>
        <v>0</v>
      </c>
      <c r="BO13">
        <f ca="1">IF(AS13=0,0,COUNTIFS(Rec_Emp,الموظفون!$A$11,Rec_Course,'مصفوفة التدريب'!Z$6,Rec_Done,1,Rec_Exp,"&gt;="&amp;TODAY()))</f>
        <v>0</v>
      </c>
      <c r="BP13">
        <f ca="1">IF(AT13=0,0,COUNTIFS(Rec_Emp,الموظفون!$A$11,Rec_Course,'مصفوفة التدريب'!AA$6,Rec_Done,1,Rec_Exp,"&gt;="&amp;TODAY()))</f>
        <v>0</v>
      </c>
      <c r="BS13">
        <f ca="1">IF(AW13=0,0,COUNTIFS(Rec_Emp,الموظفون!$A$11,Rec_Course,'مصفوفة التدريب'!H$6,Rec_Done,1,Rec_Exp,"&gt;"&amp;(TODAY()+WarnDays)))</f>
        <v>1</v>
      </c>
      <c r="BT13">
        <f ca="1">IF(AX13=0,0,COUNTIFS(Rec_Emp,الموظفون!$A$11,Rec_Course,'مصفوفة التدريب'!I$6,Rec_Done,1,Rec_Exp,"&gt;"&amp;(TODAY()+WarnDays)))</f>
        <v>1</v>
      </c>
      <c r="BU13">
        <f ca="1">IF(AY13=0,0,COUNTIFS(Rec_Emp,الموظفون!$A$11,Rec_Course,'مصفوفة التدريب'!J$6,Rec_Done,1,Rec_Exp,"&gt;"&amp;(TODAY()+WarnDays)))</f>
        <v>1</v>
      </c>
      <c r="BV13">
        <f ca="1">IF(AZ13=0,0,COUNTIFS(Rec_Emp,الموظفون!$A$11,Rec_Course,'مصفوفة التدريب'!K$6,Rec_Done,1,Rec_Exp,"&gt;"&amp;(TODAY()+WarnDays)))</f>
        <v>1</v>
      </c>
      <c r="BW13">
        <f ca="1">IF(BA13=0,0,COUNTIFS(Rec_Emp,الموظفون!$A$11,Rec_Course,'مصفوفة التدريب'!L$6,Rec_Done,1,Rec_Exp,"&gt;"&amp;(TODAY()+WarnDays)))</f>
        <v>0</v>
      </c>
      <c r="BX13">
        <f ca="1">IF(BB13=0,0,COUNTIFS(Rec_Emp,الموظفون!$A$11,Rec_Course,'مصفوفة التدريب'!M$6,Rec_Done,1,Rec_Exp,"&gt;"&amp;(TODAY()+WarnDays)))</f>
        <v>0</v>
      </c>
      <c r="BY13">
        <f ca="1">IF(BC13=0,0,COUNTIFS(Rec_Emp,الموظفون!$A$11,Rec_Course,'مصفوفة التدريب'!N$6,Rec_Done,1,Rec_Exp,"&gt;"&amp;(TODAY()+WarnDays)))</f>
        <v>0</v>
      </c>
      <c r="BZ13">
        <f ca="1">IF(BD13=0,0,COUNTIFS(Rec_Emp,الموظفون!$A$11,Rec_Course,'مصفوفة التدريب'!O$6,Rec_Done,1,Rec_Exp,"&gt;"&amp;(TODAY()+WarnDays)))</f>
        <v>0</v>
      </c>
      <c r="CA13">
        <f ca="1">IF(BE13=0,0,COUNTIFS(Rec_Emp,الموظفون!$A$11,Rec_Course,'مصفوفة التدريب'!P$6,Rec_Done,1,Rec_Exp,"&gt;"&amp;(TODAY()+WarnDays)))</f>
        <v>0</v>
      </c>
      <c r="CB13">
        <f ca="1">IF(BF13=0,0,COUNTIFS(Rec_Emp,الموظفون!$A$11,Rec_Course,'مصفوفة التدريب'!Q$6,Rec_Done,1,Rec_Exp,"&gt;"&amp;(TODAY()+WarnDays)))</f>
        <v>0</v>
      </c>
      <c r="CC13">
        <f ca="1">IF(BG13=0,0,COUNTIFS(Rec_Emp,الموظفون!$A$11,Rec_Course,'مصفوفة التدريب'!R$6,Rec_Done,1,Rec_Exp,"&gt;"&amp;(TODAY()+WarnDays)))</f>
        <v>0</v>
      </c>
      <c r="CD13">
        <f ca="1">IF(BH13=0,0,COUNTIFS(Rec_Emp,الموظفون!$A$11,Rec_Course,'مصفوفة التدريب'!S$6,Rec_Done,1,Rec_Exp,"&gt;"&amp;(TODAY()+WarnDays)))</f>
        <v>0</v>
      </c>
      <c r="CE13">
        <f ca="1">IF(BI13=0,0,COUNTIFS(Rec_Emp,الموظفون!$A$11,Rec_Course,'مصفوفة التدريب'!T$6,Rec_Done,1,Rec_Exp,"&gt;"&amp;(TODAY()+WarnDays)))</f>
        <v>0</v>
      </c>
      <c r="CF13">
        <f ca="1">IF(BJ13=0,0,COUNTIFS(Rec_Emp,الموظفون!$A$11,Rec_Course,'مصفوفة التدريب'!U$6,Rec_Done,1,Rec_Exp,"&gt;"&amp;(TODAY()+WarnDays)))</f>
        <v>0</v>
      </c>
      <c r="CG13">
        <f ca="1">IF(BK13=0,0,COUNTIFS(Rec_Emp,الموظفون!$A$11,Rec_Course,'مصفوفة التدريب'!V$6,Rec_Done,1,Rec_Exp,"&gt;"&amp;(TODAY()+WarnDays)))</f>
        <v>0</v>
      </c>
      <c r="CH13">
        <f ca="1">IF(BL13=0,0,COUNTIFS(Rec_Emp,الموظفون!$A$11,Rec_Course,'مصفوفة التدريب'!W$6,Rec_Done,1,Rec_Exp,"&gt;"&amp;(TODAY()+WarnDays)))</f>
        <v>0</v>
      </c>
      <c r="CI13">
        <f ca="1">IF(BM13=0,0,COUNTIFS(Rec_Emp,الموظفون!$A$11,Rec_Course,'مصفوفة التدريب'!X$6,Rec_Done,1,Rec_Exp,"&gt;"&amp;(TODAY()+WarnDays)))</f>
        <v>0</v>
      </c>
      <c r="CJ13">
        <f ca="1">IF(BN13=0,0,COUNTIFS(Rec_Emp,الموظفون!$A$11,Rec_Course,'مصفوفة التدريب'!Y$6,Rec_Done,1,Rec_Exp,"&gt;"&amp;(TODAY()+WarnDays)))</f>
        <v>0</v>
      </c>
      <c r="CK13">
        <f ca="1">IF(BO13=0,0,COUNTIFS(Rec_Emp,الموظفون!$A$11,Rec_Course,'مصفوفة التدريب'!Z$6,Rec_Done,1,Rec_Exp,"&gt;"&amp;(TODAY()+WarnDays)))</f>
        <v>0</v>
      </c>
      <c r="CL13">
        <f ca="1">IF(BP13=0,0,COUNTIFS(Rec_Emp,الموظفون!$A$11,Rec_Course,'مصفوفة التدريب'!AA$6,Rec_Done,1,Rec_Exp,"&gt;"&amp;(TODAY()+WarnDays)))</f>
        <v>0</v>
      </c>
      <c r="CO13">
        <f>IF(OR(E13=0,AA13&gt;0),0,COUNTIFS(Rec_Emp,الموظفون!$A$11,Rec_Course,'مصفوفة التدريب'!H$6,Rec_Result,"راسب"))</f>
        <v>0</v>
      </c>
      <c r="CP13">
        <f>IF(OR(F13=0,AB13&gt;0),0,COUNTIFS(Rec_Emp,الموظفون!$A$11,Rec_Course,'مصفوفة التدريب'!I$6,Rec_Result,"راسب"))</f>
        <v>0</v>
      </c>
      <c r="CQ13">
        <f>IF(OR(G13=0,AC13&gt;0),0,COUNTIFS(Rec_Emp,الموظفون!$A$11,Rec_Course,'مصفوفة التدريب'!J$6,Rec_Result,"راسب"))</f>
        <v>0</v>
      </c>
      <c r="CR13">
        <f>IF(OR(H13=0,AD13&gt;0),0,COUNTIFS(Rec_Emp,الموظفون!$A$11,Rec_Course,'مصفوفة التدريب'!K$6,Rec_Result,"راسب"))</f>
        <v>0</v>
      </c>
      <c r="CS13">
        <f>IF(OR(I13=0,AE13&gt;0),0,COUNTIFS(Rec_Emp,الموظفون!$A$11,Rec_Course,'مصفوفة التدريب'!L$6,Rec_Result,"راسب"))</f>
        <v>0</v>
      </c>
      <c r="CT13">
        <f>IF(OR(J13=0,AF13&gt;0),0,COUNTIFS(Rec_Emp,الموظفون!$A$11,Rec_Course,'مصفوفة التدريب'!M$6,Rec_Result,"راسب"))</f>
        <v>0</v>
      </c>
      <c r="CU13">
        <f>IF(OR(K13=0,AG13&gt;0),0,COUNTIFS(Rec_Emp,الموظفون!$A$11,Rec_Course,'مصفوفة التدريب'!N$6,Rec_Result,"راسب"))</f>
        <v>0</v>
      </c>
      <c r="CV13">
        <f>IF(OR(L13=0,AH13&gt;0),0,COUNTIFS(Rec_Emp,الموظفون!$A$11,Rec_Course,'مصفوفة التدريب'!O$6,Rec_Result,"راسب"))</f>
        <v>0</v>
      </c>
      <c r="CW13">
        <f>IF(OR(M13=0,AI13&gt;0),0,COUNTIFS(Rec_Emp,الموظفون!$A$11,Rec_Course,'مصفوفة التدريب'!P$6,Rec_Result,"راسب"))</f>
        <v>0</v>
      </c>
      <c r="CX13">
        <f>IF(OR(N13=0,AJ13&gt;0),0,COUNTIFS(Rec_Emp,الموظفون!$A$11,Rec_Course,'مصفوفة التدريب'!Q$6,Rec_Result,"راسب"))</f>
        <v>0</v>
      </c>
      <c r="CY13">
        <f>IF(OR(O13=0,AK13&gt;0),0,COUNTIFS(Rec_Emp,الموظفون!$A$11,Rec_Course,'مصفوفة التدريب'!R$6,Rec_Result,"راسب"))</f>
        <v>0</v>
      </c>
      <c r="CZ13">
        <f>IF(OR(P13=0,AL13&gt;0),0,COUNTIFS(Rec_Emp,الموظفون!$A$11,Rec_Course,'مصفوفة التدريب'!S$6,Rec_Result,"راسب"))</f>
        <v>0</v>
      </c>
      <c r="DA13">
        <f>IF(OR(Q13=0,AM13&gt;0),0,COUNTIFS(Rec_Emp,الموظفون!$A$11,Rec_Course,'مصفوفة التدريب'!T$6,Rec_Result,"راسب"))</f>
        <v>0</v>
      </c>
      <c r="DB13">
        <f>IF(OR(R13=0,AN13&gt;0),0,COUNTIFS(Rec_Emp,الموظفون!$A$11,Rec_Course,'مصفوفة التدريب'!U$6,Rec_Result,"راسب"))</f>
        <v>0</v>
      </c>
      <c r="DC13">
        <f>IF(OR(S13=0,AO13&gt;0),0,COUNTIFS(Rec_Emp,الموظفون!$A$11,Rec_Course,'مصفوفة التدريب'!V$6,Rec_Result,"راسب"))</f>
        <v>0</v>
      </c>
      <c r="DD13">
        <f>IF(OR(T13=0,AP13&gt;0),0,COUNTIFS(Rec_Emp,الموظفون!$A$11,Rec_Course,'مصفوفة التدريب'!W$6,Rec_Result,"راسب"))</f>
        <v>0</v>
      </c>
      <c r="DE13">
        <f>IF(OR(U13=0,AQ13&gt;0),0,COUNTIFS(Rec_Emp,الموظفون!$A$11,Rec_Course,'مصفوفة التدريب'!X$6,Rec_Result,"راسب"))</f>
        <v>0</v>
      </c>
      <c r="DF13">
        <f>IF(OR(V13=0,AR13&gt;0),0,COUNTIFS(Rec_Emp,الموظفون!$A$11,Rec_Course,'مصفوفة التدريب'!Y$6,Rec_Result,"راسب"))</f>
        <v>0</v>
      </c>
      <c r="DG13">
        <f>IF(OR(W13=0,AS13&gt;0),0,COUNTIFS(Rec_Emp,الموظفون!$A$11,Rec_Course,'مصفوفة التدريب'!Z$6,Rec_Result,"راسب"))</f>
        <v>0</v>
      </c>
      <c r="DH13">
        <f>IF(OR(X13=0,AT13&gt;0),0,COUNTIFS(Rec_Emp,الموظفون!$A$11,Rec_Course,'مصفوفة التدريب'!AA$6,Rec_Result,"راسب"))</f>
        <v>0</v>
      </c>
      <c r="DK13">
        <f>IF(OR(E13=0,AA13&gt;0),0,IFERROR(AVERAGEIFS(Plan_End,Plan_Role,الموظفون!$D$11,Plan_Course,'مصفوفة التدريب'!H$6,Plan_Sched,"فترة محددة"),IFERROR(AVERAGEIFS(Plan_End,Plan_Role,"جميع الموظفين",Plan_Course,'مصفوفة التدريب'!H$6,Plan_Sched,"فترة محددة"),0)))</f>
        <v>0</v>
      </c>
      <c r="DL13">
        <f>IF(OR(F13=0,AB13&gt;0),0,IFERROR(AVERAGEIFS(Plan_End,Plan_Role,الموظفون!$D$11,Plan_Course,'مصفوفة التدريب'!I$6,Plan_Sched,"فترة محددة"),IFERROR(AVERAGEIFS(Plan_End,Plan_Role,"جميع الموظفين",Plan_Course,'مصفوفة التدريب'!I$6,Plan_Sched,"فترة محددة"),0)))</f>
        <v>0</v>
      </c>
      <c r="DM13">
        <f>IF(OR(G13=0,AC13&gt;0),0,IFERROR(AVERAGEIFS(Plan_End,Plan_Role,الموظفون!$D$11,Plan_Course,'مصفوفة التدريب'!J$6,Plan_Sched,"فترة محددة"),IFERROR(AVERAGEIFS(Plan_End,Plan_Role,"جميع الموظفين",Plan_Course,'مصفوفة التدريب'!J$6,Plan_Sched,"فترة محددة"),0)))</f>
        <v>0</v>
      </c>
      <c r="DN13">
        <f>IF(OR(H13=0,AD13&gt;0),0,IFERROR(AVERAGEIFS(Plan_End,Plan_Role,الموظفون!$D$11,Plan_Course,'مصفوفة التدريب'!K$6,Plan_Sched,"فترة محددة"),IFERROR(AVERAGEIFS(Plan_End,Plan_Role,"جميع الموظفين",Plan_Course,'مصفوفة التدريب'!K$6,Plan_Sched,"فترة محددة"),0)))</f>
        <v>0</v>
      </c>
      <c r="DO13">
        <f>IF(OR(I13=0,AE13&gt;0),0,IFERROR(AVERAGEIFS(Plan_End,Plan_Role,الموظفون!$D$11,Plan_Course,'مصفوفة التدريب'!L$6,Plan_Sched,"فترة محددة"),IFERROR(AVERAGEIFS(Plan_End,Plan_Role,"جميع الموظفين",Plan_Course,'مصفوفة التدريب'!L$6,Plan_Sched,"فترة محددة"),0)))</f>
        <v>0</v>
      </c>
      <c r="DP13">
        <f>IF(OR(J13=0,AF13&gt;0),0,IFERROR(AVERAGEIFS(Plan_End,Plan_Role,الموظفون!$D$11,Plan_Course,'مصفوفة التدريب'!M$6,Plan_Sched,"فترة محددة"),IFERROR(AVERAGEIFS(Plan_End,Plan_Role,"جميع الموظفين",Plan_Course,'مصفوفة التدريب'!M$6,Plan_Sched,"فترة محددة"),0)))</f>
        <v>0</v>
      </c>
      <c r="DQ13">
        <f>IF(OR(K13=0,AG13&gt;0),0,IFERROR(AVERAGEIFS(Plan_End,Plan_Role,الموظفون!$D$11,Plan_Course,'مصفوفة التدريب'!N$6,Plan_Sched,"فترة محددة"),IFERROR(AVERAGEIFS(Plan_End,Plan_Role,"جميع الموظفين",Plan_Course,'مصفوفة التدريب'!N$6,Plan_Sched,"فترة محددة"),0)))</f>
        <v>0</v>
      </c>
      <c r="DR13">
        <f>IF(OR(L13=0,AH13&gt;0),0,IFERROR(AVERAGEIFS(Plan_End,Plan_Role,الموظفون!$D$11,Plan_Course,'مصفوفة التدريب'!O$6,Plan_Sched,"فترة محددة"),IFERROR(AVERAGEIFS(Plan_End,Plan_Role,"جميع الموظفين",Plan_Course,'مصفوفة التدريب'!O$6,Plan_Sched,"فترة محددة"),0)))</f>
        <v>0</v>
      </c>
      <c r="DS13">
        <f>IF(OR(M13=0,AI13&gt;0),0,IFERROR(AVERAGEIFS(Plan_End,Plan_Role,الموظفون!$D$11,Plan_Course,'مصفوفة التدريب'!P$6,Plan_Sched,"فترة محددة"),IFERROR(AVERAGEIFS(Plan_End,Plan_Role,"جميع الموظفين",Plan_Course,'مصفوفة التدريب'!P$6,Plan_Sched,"فترة محددة"),0)))</f>
        <v>0</v>
      </c>
      <c r="DT13">
        <f>IF(OR(N13=0,AJ13&gt;0),0,IFERROR(AVERAGEIFS(Plan_End,Plan_Role,الموظفون!$D$11,Plan_Course,'مصفوفة التدريب'!Q$6,Plan_Sched,"فترة محددة"),IFERROR(AVERAGEIFS(Plan_End,Plan_Role,"جميع الموظفين",Plan_Course,'مصفوفة التدريب'!Q$6,Plan_Sched,"فترة محددة"),0)))</f>
        <v>0</v>
      </c>
      <c r="DU13">
        <f>IF(OR(O13=0,AK13&gt;0),0,IFERROR(AVERAGEIFS(Plan_End,Plan_Role,الموظفون!$D$11,Plan_Course,'مصفوفة التدريب'!R$6,Plan_Sched,"فترة محددة"),IFERROR(AVERAGEIFS(Plan_End,Plan_Role,"جميع الموظفين",Plan_Course,'مصفوفة التدريب'!R$6,Plan_Sched,"فترة محددة"),0)))</f>
        <v>0</v>
      </c>
      <c r="DV13">
        <f>IF(OR(P13=0,AL13&gt;0),0,IFERROR(AVERAGEIFS(Plan_End,Plan_Role,الموظفون!$D$11,Plan_Course,'مصفوفة التدريب'!S$6,Plan_Sched,"فترة محددة"),IFERROR(AVERAGEIFS(Plan_End,Plan_Role,"جميع الموظفين",Plan_Course,'مصفوفة التدريب'!S$6,Plan_Sched,"فترة محددة"),0)))</f>
        <v>0</v>
      </c>
      <c r="DW13">
        <f>IF(OR(Q13=0,AM13&gt;0),0,IFERROR(AVERAGEIFS(Plan_End,Plan_Role,الموظفون!$D$11,Plan_Course,'مصفوفة التدريب'!T$6,Plan_Sched,"فترة محددة"),IFERROR(AVERAGEIFS(Plan_End,Plan_Role,"جميع الموظفين",Plan_Course,'مصفوفة التدريب'!T$6,Plan_Sched,"فترة محددة"),0)))</f>
        <v>0</v>
      </c>
      <c r="DX13">
        <f>IF(OR(R13=0,AN13&gt;0),0,IFERROR(AVERAGEIFS(Plan_End,Plan_Role,الموظفون!$D$11,Plan_Course,'مصفوفة التدريب'!U$6,Plan_Sched,"فترة محددة"),IFERROR(AVERAGEIFS(Plan_End,Plan_Role,"جميع الموظفين",Plan_Course,'مصفوفة التدريب'!U$6,Plan_Sched,"فترة محددة"),0)))</f>
        <v>0</v>
      </c>
      <c r="DY13">
        <f>IF(OR(S13=0,AO13&gt;0),0,IFERROR(AVERAGEIFS(Plan_End,Plan_Role,الموظفون!$D$11,Plan_Course,'مصفوفة التدريب'!V$6,Plan_Sched,"فترة محددة"),IFERROR(AVERAGEIFS(Plan_End,Plan_Role,"جميع الموظفين",Plan_Course,'مصفوفة التدريب'!V$6,Plan_Sched,"فترة محددة"),0)))</f>
        <v>0</v>
      </c>
      <c r="DZ13">
        <f>IF(OR(T13=0,AP13&gt;0),0,IFERROR(AVERAGEIFS(Plan_End,Plan_Role,الموظفون!$D$11,Plan_Course,'مصفوفة التدريب'!W$6,Plan_Sched,"فترة محددة"),IFERROR(AVERAGEIFS(Plan_End,Plan_Role,"جميع الموظفين",Plan_Course,'مصفوفة التدريب'!W$6,Plan_Sched,"فترة محددة"),0)))</f>
        <v>0</v>
      </c>
      <c r="EA13">
        <f>IF(OR(U13=0,AQ13&gt;0),0,IFERROR(AVERAGEIFS(Plan_End,Plan_Role,الموظفون!$D$11,Plan_Course,'مصفوفة التدريب'!X$6,Plan_Sched,"فترة محددة"),IFERROR(AVERAGEIFS(Plan_End,Plan_Role,"جميع الموظفين",Plan_Course,'مصفوفة التدريب'!X$6,Plan_Sched,"فترة محددة"),0)))</f>
        <v>0</v>
      </c>
      <c r="EB13">
        <f>IF(OR(V13=0,AR13&gt;0),0,IFERROR(AVERAGEIFS(Plan_End,Plan_Role,الموظفون!$D$11,Plan_Course,'مصفوفة التدريب'!Y$6,Plan_Sched,"فترة محددة"),IFERROR(AVERAGEIFS(Plan_End,Plan_Role,"جميع الموظفين",Plan_Course,'مصفوفة التدريب'!Y$6,Plan_Sched,"فترة محددة"),0)))</f>
        <v>0</v>
      </c>
      <c r="EC13">
        <f>IF(OR(W13=0,AS13&gt;0),0,IFERROR(AVERAGEIFS(Plan_End,Plan_Role,الموظفون!$D$11,Plan_Course,'مصفوفة التدريب'!Z$6,Plan_Sched,"فترة محددة"),IFERROR(AVERAGEIFS(Plan_End,Plan_Role,"جميع الموظفين",Plan_Course,'مصفوفة التدريب'!Z$6,Plan_Sched,"فترة محددة"),0)))</f>
        <v>0</v>
      </c>
      <c r="ED13">
        <f>IF(OR(X13=0,AT13&gt;0),0,IFERROR(AVERAGEIFS(Plan_End,Plan_Role,الموظفون!$D$11,Plan_Course,'مصفوفة التدريب'!AA$6,Plan_Sched,"فترة محددة"),IFERROR(AVERAGEIFS(Plan_End,Plan_Role,"جميع الموظفين",Plan_Course,'مصفوفة التدريب'!AA$6,Plan_Sched,"فترة محددة"),0)))</f>
        <v>0</v>
      </c>
      <c r="EG13">
        <f>IF(OR(E13=0,AA13&gt;0),0,IFERROR(AVERAGEIFS(Plan_Days,Plan_Role,الموظفون!$D$11,Plan_Course,'مصفوفة التدريب'!H$6,Plan_Sched,"خلال أيام من التعيين"),IFERROR(AVERAGEIFS(Plan_Days,Plan_Role,"جميع الموظفين",Plan_Course,'مصفوفة التدريب'!H$6,Plan_Sched,"خلال أيام من التعيين"),0)))</f>
        <v>0</v>
      </c>
      <c r="EH13">
        <f>IF(OR(F13=0,AB13&gt;0),0,IFERROR(AVERAGEIFS(Plan_Days,Plan_Role,الموظفون!$D$11,Plan_Course,'مصفوفة التدريب'!I$6,Plan_Sched,"خلال أيام من التعيين"),IFERROR(AVERAGEIFS(Plan_Days,Plan_Role,"جميع الموظفين",Plan_Course,'مصفوفة التدريب'!I$6,Plan_Sched,"خلال أيام من التعيين"),0)))</f>
        <v>0</v>
      </c>
      <c r="EI13">
        <f>IF(OR(G13=0,AC13&gt;0),0,IFERROR(AVERAGEIFS(Plan_Days,Plan_Role,الموظفون!$D$11,Plan_Course,'مصفوفة التدريب'!J$6,Plan_Sched,"خلال أيام من التعيين"),IFERROR(AVERAGEIFS(Plan_Days,Plan_Role,"جميع الموظفين",Plan_Course,'مصفوفة التدريب'!J$6,Plan_Sched,"خلال أيام من التعيين"),0)))</f>
        <v>0</v>
      </c>
      <c r="EJ13">
        <f>IF(OR(H13=0,AD13&gt;0),0,IFERROR(AVERAGEIFS(Plan_Days,Plan_Role,الموظفون!$D$11,Plan_Course,'مصفوفة التدريب'!K$6,Plan_Sched,"خلال أيام من التعيين"),IFERROR(AVERAGEIFS(Plan_Days,Plan_Role,"جميع الموظفين",Plan_Course,'مصفوفة التدريب'!K$6,Plan_Sched,"خلال أيام من التعيين"),0)))</f>
        <v>0</v>
      </c>
      <c r="EK13">
        <f>IF(OR(I13=0,AE13&gt;0),0,IFERROR(AVERAGEIFS(Plan_Days,Plan_Role,الموظفون!$D$11,Plan_Course,'مصفوفة التدريب'!L$6,Plan_Sched,"خلال أيام من التعيين"),IFERROR(AVERAGEIFS(Plan_Days,Plan_Role,"جميع الموظفين",Plan_Course,'مصفوفة التدريب'!L$6,Plan_Sched,"خلال أيام من التعيين"),0)))</f>
        <v>0</v>
      </c>
      <c r="EL13">
        <f>IF(OR(J13=0,AF13&gt;0),0,IFERROR(AVERAGEIFS(Plan_Days,Plan_Role,الموظفون!$D$11,Plan_Course,'مصفوفة التدريب'!M$6,Plan_Sched,"خلال أيام من التعيين"),IFERROR(AVERAGEIFS(Plan_Days,Plan_Role,"جميع الموظفين",Plan_Course,'مصفوفة التدريب'!M$6,Plan_Sched,"خلال أيام من التعيين"),0)))</f>
        <v>0</v>
      </c>
      <c r="EM13">
        <f>IF(OR(K13=0,AG13&gt;0),0,IFERROR(AVERAGEIFS(Plan_Days,Plan_Role,الموظفون!$D$11,Plan_Course,'مصفوفة التدريب'!N$6,Plan_Sched,"خلال أيام من التعيين"),IFERROR(AVERAGEIFS(Plan_Days,Plan_Role,"جميع الموظفين",Plan_Course,'مصفوفة التدريب'!N$6,Plan_Sched,"خلال أيام من التعيين"),0)))</f>
        <v>0</v>
      </c>
      <c r="EN13">
        <f>IF(OR(L13=0,AH13&gt;0),0,IFERROR(AVERAGEIFS(Plan_Days,Plan_Role,الموظفون!$D$11,Plan_Course,'مصفوفة التدريب'!O$6,Plan_Sched,"خلال أيام من التعيين"),IFERROR(AVERAGEIFS(Plan_Days,Plan_Role,"جميع الموظفين",Plan_Course,'مصفوفة التدريب'!O$6,Plan_Sched,"خلال أيام من التعيين"),0)))</f>
        <v>0</v>
      </c>
      <c r="EO13">
        <f>IF(OR(M13=0,AI13&gt;0),0,IFERROR(AVERAGEIFS(Plan_Days,Plan_Role,الموظفون!$D$11,Plan_Course,'مصفوفة التدريب'!P$6,Plan_Sched,"خلال أيام من التعيين"),IFERROR(AVERAGEIFS(Plan_Days,Plan_Role,"جميع الموظفين",Plan_Course,'مصفوفة التدريب'!P$6,Plan_Sched,"خلال أيام من التعيين"),0)))</f>
        <v>0</v>
      </c>
      <c r="EP13">
        <f>IF(OR(N13=0,AJ13&gt;0),0,IFERROR(AVERAGEIFS(Plan_Days,Plan_Role,الموظفون!$D$11,Plan_Course,'مصفوفة التدريب'!Q$6,Plan_Sched,"خلال أيام من التعيين"),IFERROR(AVERAGEIFS(Plan_Days,Plan_Role,"جميع الموظفين",Plan_Course,'مصفوفة التدريب'!Q$6,Plan_Sched,"خلال أيام من التعيين"),0)))</f>
        <v>0</v>
      </c>
      <c r="EQ13">
        <f>IF(OR(O13=0,AK13&gt;0),0,IFERROR(AVERAGEIFS(Plan_Days,Plan_Role,الموظفون!$D$11,Plan_Course,'مصفوفة التدريب'!R$6,Plan_Sched,"خلال أيام من التعيين"),IFERROR(AVERAGEIFS(Plan_Days,Plan_Role,"جميع الموظفين",Plan_Course,'مصفوفة التدريب'!R$6,Plan_Sched,"خلال أيام من التعيين"),0)))</f>
        <v>0</v>
      </c>
      <c r="ER13">
        <f>IF(OR(P13=0,AL13&gt;0),0,IFERROR(AVERAGEIFS(Plan_Days,Plan_Role,الموظفون!$D$11,Plan_Course,'مصفوفة التدريب'!S$6,Plan_Sched,"خلال أيام من التعيين"),IFERROR(AVERAGEIFS(Plan_Days,Plan_Role,"جميع الموظفين",Plan_Course,'مصفوفة التدريب'!S$6,Plan_Sched,"خلال أيام من التعيين"),0)))</f>
        <v>0</v>
      </c>
      <c r="ES13">
        <f>IF(OR(Q13=0,AM13&gt;0),0,IFERROR(AVERAGEIFS(Plan_Days,Plan_Role,الموظفون!$D$11,Plan_Course,'مصفوفة التدريب'!T$6,Plan_Sched,"خلال أيام من التعيين"),IFERROR(AVERAGEIFS(Plan_Days,Plan_Role,"جميع الموظفين",Plan_Course,'مصفوفة التدريب'!T$6,Plan_Sched,"خلال أيام من التعيين"),0)))</f>
        <v>0</v>
      </c>
      <c r="ET13">
        <f>IF(OR(R13=0,AN13&gt;0),0,IFERROR(AVERAGEIFS(Plan_Days,Plan_Role,الموظفون!$D$11,Plan_Course,'مصفوفة التدريب'!U$6,Plan_Sched,"خلال أيام من التعيين"),IFERROR(AVERAGEIFS(Plan_Days,Plan_Role,"جميع الموظفين",Plan_Course,'مصفوفة التدريب'!U$6,Plan_Sched,"خلال أيام من التعيين"),0)))</f>
        <v>0</v>
      </c>
      <c r="EU13">
        <f>IF(OR(S13=0,AO13&gt;0),0,IFERROR(AVERAGEIFS(Plan_Days,Plan_Role,الموظفون!$D$11,Plan_Course,'مصفوفة التدريب'!V$6,Plan_Sched,"خلال أيام من التعيين"),IFERROR(AVERAGEIFS(Plan_Days,Plan_Role,"جميع الموظفين",Plan_Course,'مصفوفة التدريب'!V$6,Plan_Sched,"خلال أيام من التعيين"),0)))</f>
        <v>0</v>
      </c>
      <c r="EV13">
        <f>IF(OR(T13=0,AP13&gt;0),0,IFERROR(AVERAGEIFS(Plan_Days,Plan_Role,الموظفون!$D$11,Plan_Course,'مصفوفة التدريب'!W$6,Plan_Sched,"خلال أيام من التعيين"),IFERROR(AVERAGEIFS(Plan_Days,Plan_Role,"جميع الموظفين",Plan_Course,'مصفوفة التدريب'!W$6,Plan_Sched,"خلال أيام من التعيين"),0)))</f>
        <v>0</v>
      </c>
      <c r="EW13">
        <f>IF(OR(U13=0,AQ13&gt;0),0,IFERROR(AVERAGEIFS(Plan_Days,Plan_Role,الموظفون!$D$11,Plan_Course,'مصفوفة التدريب'!X$6,Plan_Sched,"خلال أيام من التعيين"),IFERROR(AVERAGEIFS(Plan_Days,Plan_Role,"جميع الموظفين",Plan_Course,'مصفوفة التدريب'!X$6,Plan_Sched,"خلال أيام من التعيين"),0)))</f>
        <v>0</v>
      </c>
      <c r="EX13">
        <f>IF(OR(V13=0,AR13&gt;0),0,IFERROR(AVERAGEIFS(Plan_Days,Plan_Role,الموظفون!$D$11,Plan_Course,'مصفوفة التدريب'!Y$6,Plan_Sched,"خلال أيام من التعيين"),IFERROR(AVERAGEIFS(Plan_Days,Plan_Role,"جميع الموظفين",Plan_Course,'مصفوفة التدريب'!Y$6,Plan_Sched,"خلال أيام من التعيين"),0)))</f>
        <v>0</v>
      </c>
      <c r="EY13">
        <f>IF(OR(W13=0,AS13&gt;0),0,IFERROR(AVERAGEIFS(Plan_Days,Plan_Role,الموظفون!$D$11,Plan_Course,'مصفوفة التدريب'!Z$6,Plan_Sched,"خلال أيام من التعيين"),IFERROR(AVERAGEIFS(Plan_Days,Plan_Role,"جميع الموظفين",Plan_Course,'مصفوفة التدريب'!Z$6,Plan_Sched,"خلال أيام من التعيين"),0)))</f>
        <v>0</v>
      </c>
      <c r="EZ13">
        <f>IF(OR(X13=0,AT13&gt;0),0,IFERROR(AVERAGEIFS(Plan_Days,Plan_Role,الموظفون!$D$11,Plan_Course,'مصفوفة التدريب'!AA$6,Plan_Sched,"خلال أيام من التعيين"),IFERROR(AVERAGEIFS(Plan_Days,Plan_Role,"جميع الموظفين",Plan_Course,'مصفوفة التدريب'!AA$6,Plan_Sched,"خلال أيام من التعيين"),0)))</f>
        <v>0</v>
      </c>
      <c r="FC13">
        <f>IF(OR(E13=0,AA13&gt;0),0,MAX(IF(AND(الموظفون!$F$11&lt;&gt;"",DK13&lt;الموظفون!$F$11),0,DK13),IF(AND(الموظفون!$F$11&lt;&gt;"",EG13&gt;0),الموظفون!$F$11+EG13,0)))</f>
        <v>0</v>
      </c>
      <c r="FD13">
        <f>IF(OR(F13=0,AB13&gt;0),0,MAX(IF(AND(الموظفون!$F$11&lt;&gt;"",DL13&lt;الموظفون!$F$11),0,DL13),IF(AND(الموظفون!$F$11&lt;&gt;"",EH13&gt;0),الموظفون!$F$11+EH13,0)))</f>
        <v>0</v>
      </c>
      <c r="FE13">
        <f>IF(OR(G13=0,AC13&gt;0),0,MAX(IF(AND(الموظفون!$F$11&lt;&gt;"",DM13&lt;الموظفون!$F$11),0,DM13),IF(AND(الموظفون!$F$11&lt;&gt;"",EI13&gt;0),الموظفون!$F$11+EI13,0)))</f>
        <v>0</v>
      </c>
      <c r="FF13">
        <f>IF(OR(H13=0,AD13&gt;0),0,MAX(IF(AND(الموظفون!$F$11&lt;&gt;"",DN13&lt;الموظفون!$F$11),0,DN13),IF(AND(الموظفون!$F$11&lt;&gt;"",EJ13&gt;0),الموظفون!$F$11+EJ13,0)))</f>
        <v>0</v>
      </c>
      <c r="FG13">
        <f>IF(OR(I13=0,AE13&gt;0),0,MAX(IF(AND(الموظفون!$F$11&lt;&gt;"",DO13&lt;الموظفون!$F$11),0,DO13),IF(AND(الموظفون!$F$11&lt;&gt;"",EK13&gt;0),الموظفون!$F$11+EK13,0)))</f>
        <v>0</v>
      </c>
      <c r="FH13">
        <f>IF(OR(J13=0,AF13&gt;0),0,MAX(IF(AND(الموظفون!$F$11&lt;&gt;"",DP13&lt;الموظفون!$F$11),0,DP13),IF(AND(الموظفون!$F$11&lt;&gt;"",EL13&gt;0),الموظفون!$F$11+EL13,0)))</f>
        <v>0</v>
      </c>
      <c r="FI13">
        <f>IF(OR(K13=0,AG13&gt;0),0,MAX(IF(AND(الموظفون!$F$11&lt;&gt;"",DQ13&lt;الموظفون!$F$11),0,DQ13),IF(AND(الموظفون!$F$11&lt;&gt;"",EM13&gt;0),الموظفون!$F$11+EM13,0)))</f>
        <v>0</v>
      </c>
      <c r="FJ13">
        <f>IF(OR(L13=0,AH13&gt;0),0,MAX(IF(AND(الموظفون!$F$11&lt;&gt;"",DR13&lt;الموظفون!$F$11),0,DR13),IF(AND(الموظفون!$F$11&lt;&gt;"",EN13&gt;0),الموظفون!$F$11+EN13,0)))</f>
        <v>0</v>
      </c>
      <c r="FK13">
        <f>IF(OR(M13=0,AI13&gt;0),0,MAX(IF(AND(الموظفون!$F$11&lt;&gt;"",DS13&lt;الموظفون!$F$11),0,DS13),IF(AND(الموظفون!$F$11&lt;&gt;"",EO13&gt;0),الموظفون!$F$11+EO13,0)))</f>
        <v>0</v>
      </c>
      <c r="FL13">
        <f>IF(OR(N13=0,AJ13&gt;0),0,MAX(IF(AND(الموظفون!$F$11&lt;&gt;"",DT13&lt;الموظفون!$F$11),0,DT13),IF(AND(الموظفون!$F$11&lt;&gt;"",EP13&gt;0),الموظفون!$F$11+EP13,0)))</f>
        <v>0</v>
      </c>
      <c r="FM13">
        <f>IF(OR(O13=0,AK13&gt;0),0,MAX(IF(AND(الموظفون!$F$11&lt;&gt;"",DU13&lt;الموظفون!$F$11),0,DU13),IF(AND(الموظفون!$F$11&lt;&gt;"",EQ13&gt;0),الموظفون!$F$11+EQ13,0)))</f>
        <v>0</v>
      </c>
      <c r="FN13">
        <f>IF(OR(P13=0,AL13&gt;0),0,MAX(IF(AND(الموظفون!$F$11&lt;&gt;"",DV13&lt;الموظفون!$F$11),0,DV13),IF(AND(الموظفون!$F$11&lt;&gt;"",ER13&gt;0),الموظفون!$F$11+ER13,0)))</f>
        <v>0</v>
      </c>
      <c r="FO13">
        <f>IF(OR(Q13=0,AM13&gt;0),0,MAX(IF(AND(الموظفون!$F$11&lt;&gt;"",DW13&lt;الموظفون!$F$11),0,DW13),IF(AND(الموظفون!$F$11&lt;&gt;"",ES13&gt;0),الموظفون!$F$11+ES13,0)))</f>
        <v>0</v>
      </c>
      <c r="FP13">
        <f>IF(OR(R13=0,AN13&gt;0),0,MAX(IF(AND(الموظفون!$F$11&lt;&gt;"",DX13&lt;الموظفون!$F$11),0,DX13),IF(AND(الموظفون!$F$11&lt;&gt;"",ET13&gt;0),الموظفون!$F$11+ET13,0)))</f>
        <v>0</v>
      </c>
      <c r="FQ13">
        <f>IF(OR(S13=0,AO13&gt;0),0,MAX(IF(AND(الموظفون!$F$11&lt;&gt;"",DY13&lt;الموظفون!$F$11),0,DY13),IF(AND(الموظفون!$F$11&lt;&gt;"",EU13&gt;0),الموظفون!$F$11+EU13,0)))</f>
        <v>0</v>
      </c>
      <c r="FR13">
        <f>IF(OR(T13=0,AP13&gt;0),0,MAX(IF(AND(الموظفون!$F$11&lt;&gt;"",DZ13&lt;الموظفون!$F$11),0,DZ13),IF(AND(الموظفون!$F$11&lt;&gt;"",EV13&gt;0),الموظفون!$F$11+EV13,0)))</f>
        <v>0</v>
      </c>
      <c r="FS13">
        <f>IF(OR(U13=0,AQ13&gt;0),0,MAX(IF(AND(الموظفون!$F$11&lt;&gt;"",EA13&lt;الموظفون!$F$11),0,EA13),IF(AND(الموظفون!$F$11&lt;&gt;"",EW13&gt;0),الموظفون!$F$11+EW13,0)))</f>
        <v>0</v>
      </c>
      <c r="FT13">
        <f>IF(OR(V13=0,AR13&gt;0),0,MAX(IF(AND(الموظفون!$F$11&lt;&gt;"",EB13&lt;الموظفون!$F$11),0,EB13),IF(AND(الموظفون!$F$11&lt;&gt;"",EX13&gt;0),الموظفون!$F$11+EX13,0)))</f>
        <v>0</v>
      </c>
      <c r="FU13">
        <f>IF(OR(W13=0,AS13&gt;0),0,MAX(IF(AND(الموظفون!$F$11&lt;&gt;"",EC13&lt;الموظفون!$F$11),0,EC13),IF(AND(الموظفون!$F$11&lt;&gt;"",EY13&gt;0),الموظفون!$F$11+EY13,0)))</f>
        <v>0</v>
      </c>
      <c r="FV13">
        <f>IF(OR(X13=0,AT13&gt;0),0,MAX(IF(AND(الموظفون!$F$11&lt;&gt;"",ED13&lt;الموظفون!$F$11),0,ED13),IF(AND(الموظفون!$F$11&lt;&gt;"",EZ13&gt;0),الموظفون!$F$11+EZ13,0)))</f>
        <v>0</v>
      </c>
    </row>
    <row r="14" spans="1:178" x14ac:dyDescent="0.3">
      <c r="E14">
        <f>IF(OR(الموظفون!$A$12="",'مصفوفة التدريب'!H$6=""),0,COUNTIFS(Plan_Role,الموظفون!$D$12,Plan_Course,'مصفوفة التدريب'!H$6)+COUNTIFS(Plan_Role,"جميع الموظفين",Plan_Course,'مصفوفة التدريب'!H$6))</f>
        <v>1</v>
      </c>
      <c r="F14">
        <f>IF(OR(الموظفون!$A$12="",'مصفوفة التدريب'!I$6=""),0,COUNTIFS(Plan_Role,الموظفون!$D$12,Plan_Course,'مصفوفة التدريب'!I$6)+COUNTIFS(Plan_Role,"جميع الموظفين",Plan_Course,'مصفوفة التدريب'!I$6))</f>
        <v>1</v>
      </c>
      <c r="G14">
        <f>IF(OR(الموظفون!$A$12="",'مصفوفة التدريب'!J$6=""),0,COUNTIFS(Plan_Role,الموظفون!$D$12,Plan_Course,'مصفوفة التدريب'!J$6)+COUNTIFS(Plan_Role,"جميع الموظفين",Plan_Course,'مصفوفة التدريب'!J$6))</f>
        <v>1</v>
      </c>
      <c r="H14">
        <f>IF(OR(الموظفون!$A$12="",'مصفوفة التدريب'!K$6=""),0,COUNTIFS(Plan_Role,الموظفون!$D$12,Plan_Course,'مصفوفة التدريب'!K$6)+COUNTIFS(Plan_Role,"جميع الموظفين",Plan_Course,'مصفوفة التدريب'!K$6))</f>
        <v>1</v>
      </c>
      <c r="I14">
        <f>IF(OR(الموظفون!$A$12="",'مصفوفة التدريب'!L$6=""),0,COUNTIFS(Plan_Role,الموظفون!$D$12,Plan_Course,'مصفوفة التدريب'!L$6)+COUNTIFS(Plan_Role,"جميع الموظفين",Plan_Course,'مصفوفة التدريب'!L$6))</f>
        <v>0</v>
      </c>
      <c r="J14">
        <f>IF(OR(الموظفون!$A$12="",'مصفوفة التدريب'!M$6=""),0,COUNTIFS(Plan_Role,الموظفون!$D$12,Plan_Course,'مصفوفة التدريب'!M$6)+COUNTIFS(Plan_Role,"جميع الموظفين",Plan_Course,'مصفوفة التدريب'!M$6))</f>
        <v>0</v>
      </c>
      <c r="K14">
        <f>IF(OR(الموظفون!$A$12="",'مصفوفة التدريب'!N$6=""),0,COUNTIFS(Plan_Role,الموظفون!$D$12,Plan_Course,'مصفوفة التدريب'!N$6)+COUNTIFS(Plan_Role,"جميع الموظفين",Plan_Course,'مصفوفة التدريب'!N$6))</f>
        <v>0</v>
      </c>
      <c r="L14">
        <f>IF(OR(الموظفون!$A$12="",'مصفوفة التدريب'!O$6=""),0,COUNTIFS(Plan_Role,الموظفون!$D$12,Plan_Course,'مصفوفة التدريب'!O$6)+COUNTIFS(Plan_Role,"جميع الموظفين",Plan_Course,'مصفوفة التدريب'!O$6))</f>
        <v>0</v>
      </c>
      <c r="M14">
        <f>IF(OR(الموظفون!$A$12="",'مصفوفة التدريب'!P$6=""),0,COUNTIFS(Plan_Role,الموظفون!$D$12,Plan_Course,'مصفوفة التدريب'!P$6)+COUNTIFS(Plan_Role,"جميع الموظفين",Plan_Course,'مصفوفة التدريب'!P$6))</f>
        <v>0</v>
      </c>
      <c r="N14">
        <f>IF(OR(الموظفون!$A$12="",'مصفوفة التدريب'!Q$6=""),0,COUNTIFS(Plan_Role,الموظفون!$D$12,Plan_Course,'مصفوفة التدريب'!Q$6)+COUNTIFS(Plan_Role,"جميع الموظفين",Plan_Course,'مصفوفة التدريب'!Q$6))</f>
        <v>0</v>
      </c>
      <c r="O14">
        <f>IF(OR(الموظفون!$A$12="",'مصفوفة التدريب'!R$6=""),0,COUNTIFS(Plan_Role,الموظفون!$D$12,Plan_Course,'مصفوفة التدريب'!R$6)+COUNTIFS(Plan_Role,"جميع الموظفين",Plan_Course,'مصفوفة التدريب'!R$6))</f>
        <v>0</v>
      </c>
      <c r="P14">
        <f>IF(OR(الموظفون!$A$12="",'مصفوفة التدريب'!S$6=""),0,COUNTIFS(Plan_Role,الموظفون!$D$12,Plan_Course,'مصفوفة التدريب'!S$6)+COUNTIFS(Plan_Role,"جميع الموظفين",Plan_Course,'مصفوفة التدريب'!S$6))</f>
        <v>0</v>
      </c>
      <c r="Q14">
        <f>IF(OR(الموظفون!$A$12="",'مصفوفة التدريب'!T$6=""),0,COUNTIFS(Plan_Role,الموظفون!$D$12,Plan_Course,'مصفوفة التدريب'!T$6)+COUNTIFS(Plan_Role,"جميع الموظفين",Plan_Course,'مصفوفة التدريب'!T$6))</f>
        <v>0</v>
      </c>
      <c r="R14">
        <f>IF(OR(الموظفون!$A$12="",'مصفوفة التدريب'!U$6=""),0,COUNTIFS(Plan_Role,الموظفون!$D$12,Plan_Course,'مصفوفة التدريب'!U$6)+COUNTIFS(Plan_Role,"جميع الموظفين",Plan_Course,'مصفوفة التدريب'!U$6))</f>
        <v>0</v>
      </c>
      <c r="S14">
        <f>IF(OR(الموظفون!$A$12="",'مصفوفة التدريب'!V$6=""),0,COUNTIFS(Plan_Role,الموظفون!$D$12,Plan_Course,'مصفوفة التدريب'!V$6)+COUNTIFS(Plan_Role,"جميع الموظفين",Plan_Course,'مصفوفة التدريب'!V$6))</f>
        <v>0</v>
      </c>
      <c r="T14">
        <f>IF(OR(الموظفون!$A$12="",'مصفوفة التدريب'!W$6=""),0,COUNTIFS(Plan_Role,الموظفون!$D$12,Plan_Course,'مصفوفة التدريب'!W$6)+COUNTIFS(Plan_Role,"جميع الموظفين",Plan_Course,'مصفوفة التدريب'!W$6))</f>
        <v>0</v>
      </c>
      <c r="U14">
        <f>IF(OR(الموظفون!$A$12="",'مصفوفة التدريب'!X$6=""),0,COUNTIFS(Plan_Role,الموظفون!$D$12,Plan_Course,'مصفوفة التدريب'!X$6)+COUNTIFS(Plan_Role,"جميع الموظفين",Plan_Course,'مصفوفة التدريب'!X$6))</f>
        <v>0</v>
      </c>
      <c r="V14">
        <f>IF(OR(الموظفون!$A$12="",'مصفوفة التدريب'!Y$6=""),0,COUNTIFS(Plan_Role,الموظفون!$D$12,Plan_Course,'مصفوفة التدريب'!Y$6)+COUNTIFS(Plan_Role,"جميع الموظفين",Plan_Course,'مصفوفة التدريب'!Y$6))</f>
        <v>0</v>
      </c>
      <c r="W14">
        <f>IF(OR(الموظفون!$A$12="",'مصفوفة التدريب'!Z$6=""),0,COUNTIFS(Plan_Role,الموظفون!$D$12,Plan_Course,'مصفوفة التدريب'!Z$6)+COUNTIFS(Plan_Role,"جميع الموظفين",Plan_Course,'مصفوفة التدريب'!Z$6))</f>
        <v>0</v>
      </c>
      <c r="X14">
        <f>IF(OR(الموظفون!$A$12="",'مصفوفة التدريب'!AA$6=""),0,COUNTIFS(Plan_Role,الموظفون!$D$12,Plan_Course,'مصفوفة التدريب'!AA$6)+COUNTIFS(Plan_Role,"جميع الموظفين",Plan_Course,'مصفوفة التدريب'!AA$6))</f>
        <v>0</v>
      </c>
      <c r="AA14">
        <f>IF(E14=0,0,COUNTIFS(Rec_Emp,الموظفون!$A$12,Rec_Course,'مصفوفة التدريب'!H$6,Rec_Done,1))</f>
        <v>0</v>
      </c>
      <c r="AB14">
        <f>IF(F14=0,0,COUNTIFS(Rec_Emp,الموظفون!$A$12,Rec_Course,'مصفوفة التدريب'!I$6,Rec_Done,1))</f>
        <v>0</v>
      </c>
      <c r="AC14">
        <f>IF(G14=0,0,COUNTIFS(Rec_Emp,الموظفون!$A$12,Rec_Course,'مصفوفة التدريب'!J$6,Rec_Done,1))</f>
        <v>0</v>
      </c>
      <c r="AD14">
        <f>IF(H14=0,0,COUNTIFS(Rec_Emp,الموظفون!$A$12,Rec_Course,'مصفوفة التدريب'!K$6,Rec_Done,1))</f>
        <v>0</v>
      </c>
      <c r="AE14">
        <f>IF(I14=0,0,COUNTIFS(Rec_Emp,الموظفون!$A$12,Rec_Course,'مصفوفة التدريب'!L$6,Rec_Done,1))</f>
        <v>0</v>
      </c>
      <c r="AF14">
        <f>IF(J14=0,0,COUNTIFS(Rec_Emp,الموظفون!$A$12,Rec_Course,'مصفوفة التدريب'!M$6,Rec_Done,1))</f>
        <v>0</v>
      </c>
      <c r="AG14">
        <f>IF(K14=0,0,COUNTIFS(Rec_Emp,الموظفون!$A$12,Rec_Course,'مصفوفة التدريب'!N$6,Rec_Done,1))</f>
        <v>0</v>
      </c>
      <c r="AH14">
        <f>IF(L14=0,0,COUNTIFS(Rec_Emp,الموظفون!$A$12,Rec_Course,'مصفوفة التدريب'!O$6,Rec_Done,1))</f>
        <v>0</v>
      </c>
      <c r="AI14">
        <f>IF(M14=0,0,COUNTIFS(Rec_Emp,الموظفون!$A$12,Rec_Course,'مصفوفة التدريب'!P$6,Rec_Done,1))</f>
        <v>0</v>
      </c>
      <c r="AJ14">
        <f>IF(N14=0,0,COUNTIFS(Rec_Emp,الموظفون!$A$12,Rec_Course,'مصفوفة التدريب'!Q$6,Rec_Done,1))</f>
        <v>0</v>
      </c>
      <c r="AK14">
        <f>IF(O14=0,0,COUNTIFS(Rec_Emp,الموظفون!$A$12,Rec_Course,'مصفوفة التدريب'!R$6,Rec_Done,1))</f>
        <v>0</v>
      </c>
      <c r="AL14">
        <f>IF(P14=0,0,COUNTIFS(Rec_Emp,الموظفون!$A$12,Rec_Course,'مصفوفة التدريب'!S$6,Rec_Done,1))</f>
        <v>0</v>
      </c>
      <c r="AM14">
        <f>IF(Q14=0,0,COUNTIFS(Rec_Emp,الموظفون!$A$12,Rec_Course,'مصفوفة التدريب'!T$6,Rec_Done,1))</f>
        <v>0</v>
      </c>
      <c r="AN14">
        <f>IF(R14=0,0,COUNTIFS(Rec_Emp,الموظفون!$A$12,Rec_Course,'مصفوفة التدريب'!U$6,Rec_Done,1))</f>
        <v>0</v>
      </c>
      <c r="AO14">
        <f>IF(S14=0,0,COUNTIFS(Rec_Emp,الموظفون!$A$12,Rec_Course,'مصفوفة التدريب'!V$6,Rec_Done,1))</f>
        <v>0</v>
      </c>
      <c r="AP14">
        <f>IF(T14=0,0,COUNTIFS(Rec_Emp,الموظفون!$A$12,Rec_Course,'مصفوفة التدريب'!W$6,Rec_Done,1))</f>
        <v>0</v>
      </c>
      <c r="AQ14">
        <f>IF(U14=0,0,COUNTIFS(Rec_Emp,الموظفون!$A$12,Rec_Course,'مصفوفة التدريب'!X$6,Rec_Done,1))</f>
        <v>0</v>
      </c>
      <c r="AR14">
        <f>IF(V14=0,0,COUNTIFS(Rec_Emp,الموظفون!$A$12,Rec_Course,'مصفوفة التدريب'!Y$6,Rec_Done,1))</f>
        <v>0</v>
      </c>
      <c r="AS14">
        <f>IF(W14=0,0,COUNTIFS(Rec_Emp,الموظفون!$A$12,Rec_Course,'مصفوفة التدريب'!Z$6,Rec_Done,1))</f>
        <v>0</v>
      </c>
      <c r="AT14">
        <f>IF(X14=0,0,COUNTIFS(Rec_Emp,الموظفون!$A$12,Rec_Course,'مصفوفة التدريب'!AA$6,Rec_Done,1))</f>
        <v>0</v>
      </c>
      <c r="AW14">
        <f ca="1">IF(AA14=0,0,COUNTIFS(Rec_Emp,الموظفون!$A$12,Rec_Course,'مصفوفة التدريب'!H$6,Rec_Done,1,Rec_Exp,"&gt;="&amp;TODAY()))</f>
        <v>0</v>
      </c>
      <c r="AX14">
        <f ca="1">IF(AB14=0,0,COUNTIFS(Rec_Emp,الموظفون!$A$12,Rec_Course,'مصفوفة التدريب'!I$6,Rec_Done,1,Rec_Exp,"&gt;="&amp;TODAY()))</f>
        <v>0</v>
      </c>
      <c r="AY14">
        <f ca="1">IF(AC14=0,0,COUNTIFS(Rec_Emp,الموظفون!$A$12,Rec_Course,'مصفوفة التدريب'!J$6,Rec_Done,1,Rec_Exp,"&gt;="&amp;TODAY()))</f>
        <v>0</v>
      </c>
      <c r="AZ14">
        <f ca="1">IF(AD14=0,0,COUNTIFS(Rec_Emp,الموظفون!$A$12,Rec_Course,'مصفوفة التدريب'!K$6,Rec_Done,1,Rec_Exp,"&gt;="&amp;TODAY()))</f>
        <v>0</v>
      </c>
      <c r="BA14">
        <f ca="1">IF(AE14=0,0,COUNTIFS(Rec_Emp,الموظفون!$A$12,Rec_Course,'مصفوفة التدريب'!L$6,Rec_Done,1,Rec_Exp,"&gt;="&amp;TODAY()))</f>
        <v>0</v>
      </c>
      <c r="BB14">
        <f ca="1">IF(AF14=0,0,COUNTIFS(Rec_Emp,الموظفون!$A$12,Rec_Course,'مصفوفة التدريب'!M$6,Rec_Done,1,Rec_Exp,"&gt;="&amp;TODAY()))</f>
        <v>0</v>
      </c>
      <c r="BC14">
        <f ca="1">IF(AG14=0,0,COUNTIFS(Rec_Emp,الموظفون!$A$12,Rec_Course,'مصفوفة التدريب'!N$6,Rec_Done,1,Rec_Exp,"&gt;="&amp;TODAY()))</f>
        <v>0</v>
      </c>
      <c r="BD14">
        <f ca="1">IF(AH14=0,0,COUNTIFS(Rec_Emp,الموظفون!$A$12,Rec_Course,'مصفوفة التدريب'!O$6,Rec_Done,1,Rec_Exp,"&gt;="&amp;TODAY()))</f>
        <v>0</v>
      </c>
      <c r="BE14">
        <f ca="1">IF(AI14=0,0,COUNTIFS(Rec_Emp,الموظفون!$A$12,Rec_Course,'مصفوفة التدريب'!P$6,Rec_Done,1,Rec_Exp,"&gt;="&amp;TODAY()))</f>
        <v>0</v>
      </c>
      <c r="BF14">
        <f ca="1">IF(AJ14=0,0,COUNTIFS(Rec_Emp,الموظفون!$A$12,Rec_Course,'مصفوفة التدريب'!Q$6,Rec_Done,1,Rec_Exp,"&gt;="&amp;TODAY()))</f>
        <v>0</v>
      </c>
      <c r="BG14">
        <f ca="1">IF(AK14=0,0,COUNTIFS(Rec_Emp,الموظفون!$A$12,Rec_Course,'مصفوفة التدريب'!R$6,Rec_Done,1,Rec_Exp,"&gt;="&amp;TODAY()))</f>
        <v>0</v>
      </c>
      <c r="BH14">
        <f ca="1">IF(AL14=0,0,COUNTIFS(Rec_Emp,الموظفون!$A$12,Rec_Course,'مصفوفة التدريب'!S$6,Rec_Done,1,Rec_Exp,"&gt;="&amp;TODAY()))</f>
        <v>0</v>
      </c>
      <c r="BI14">
        <f ca="1">IF(AM14=0,0,COUNTIFS(Rec_Emp,الموظفون!$A$12,Rec_Course,'مصفوفة التدريب'!T$6,Rec_Done,1,Rec_Exp,"&gt;="&amp;TODAY()))</f>
        <v>0</v>
      </c>
      <c r="BJ14">
        <f ca="1">IF(AN14=0,0,COUNTIFS(Rec_Emp,الموظفون!$A$12,Rec_Course,'مصفوفة التدريب'!U$6,Rec_Done,1,Rec_Exp,"&gt;="&amp;TODAY()))</f>
        <v>0</v>
      </c>
      <c r="BK14">
        <f ca="1">IF(AO14=0,0,COUNTIFS(Rec_Emp,الموظفون!$A$12,Rec_Course,'مصفوفة التدريب'!V$6,Rec_Done,1,Rec_Exp,"&gt;="&amp;TODAY()))</f>
        <v>0</v>
      </c>
      <c r="BL14">
        <f ca="1">IF(AP14=0,0,COUNTIFS(Rec_Emp,الموظفون!$A$12,Rec_Course,'مصفوفة التدريب'!W$6,Rec_Done,1,Rec_Exp,"&gt;="&amp;TODAY()))</f>
        <v>0</v>
      </c>
      <c r="BM14">
        <f ca="1">IF(AQ14=0,0,COUNTIFS(Rec_Emp,الموظفون!$A$12,Rec_Course,'مصفوفة التدريب'!X$6,Rec_Done,1,Rec_Exp,"&gt;="&amp;TODAY()))</f>
        <v>0</v>
      </c>
      <c r="BN14">
        <f ca="1">IF(AR14=0,0,COUNTIFS(Rec_Emp,الموظفون!$A$12,Rec_Course,'مصفوفة التدريب'!Y$6,Rec_Done,1,Rec_Exp,"&gt;="&amp;TODAY()))</f>
        <v>0</v>
      </c>
      <c r="BO14">
        <f ca="1">IF(AS14=0,0,COUNTIFS(Rec_Emp,الموظفون!$A$12,Rec_Course,'مصفوفة التدريب'!Z$6,Rec_Done,1,Rec_Exp,"&gt;="&amp;TODAY()))</f>
        <v>0</v>
      </c>
      <c r="BP14">
        <f ca="1">IF(AT14=0,0,COUNTIFS(Rec_Emp,الموظفون!$A$12,Rec_Course,'مصفوفة التدريب'!AA$6,Rec_Done,1,Rec_Exp,"&gt;="&amp;TODAY()))</f>
        <v>0</v>
      </c>
      <c r="BS14">
        <f ca="1">IF(AW14=0,0,COUNTIFS(Rec_Emp,الموظفون!$A$12,Rec_Course,'مصفوفة التدريب'!H$6,Rec_Done,1,Rec_Exp,"&gt;"&amp;(TODAY()+WarnDays)))</f>
        <v>0</v>
      </c>
      <c r="BT14">
        <f ca="1">IF(AX14=0,0,COUNTIFS(Rec_Emp,الموظفون!$A$12,Rec_Course,'مصفوفة التدريب'!I$6,Rec_Done,1,Rec_Exp,"&gt;"&amp;(TODAY()+WarnDays)))</f>
        <v>0</v>
      </c>
      <c r="BU14">
        <f ca="1">IF(AY14=0,0,COUNTIFS(Rec_Emp,الموظفون!$A$12,Rec_Course,'مصفوفة التدريب'!J$6,Rec_Done,1,Rec_Exp,"&gt;"&amp;(TODAY()+WarnDays)))</f>
        <v>0</v>
      </c>
      <c r="BV14">
        <f ca="1">IF(AZ14=0,0,COUNTIFS(Rec_Emp,الموظفون!$A$12,Rec_Course,'مصفوفة التدريب'!K$6,Rec_Done,1,Rec_Exp,"&gt;"&amp;(TODAY()+WarnDays)))</f>
        <v>0</v>
      </c>
      <c r="BW14">
        <f ca="1">IF(BA14=0,0,COUNTIFS(Rec_Emp,الموظفون!$A$12,Rec_Course,'مصفوفة التدريب'!L$6,Rec_Done,1,Rec_Exp,"&gt;"&amp;(TODAY()+WarnDays)))</f>
        <v>0</v>
      </c>
      <c r="BX14">
        <f ca="1">IF(BB14=0,0,COUNTIFS(Rec_Emp,الموظفون!$A$12,Rec_Course,'مصفوفة التدريب'!M$6,Rec_Done,1,Rec_Exp,"&gt;"&amp;(TODAY()+WarnDays)))</f>
        <v>0</v>
      </c>
      <c r="BY14">
        <f ca="1">IF(BC14=0,0,COUNTIFS(Rec_Emp,الموظفون!$A$12,Rec_Course,'مصفوفة التدريب'!N$6,Rec_Done,1,Rec_Exp,"&gt;"&amp;(TODAY()+WarnDays)))</f>
        <v>0</v>
      </c>
      <c r="BZ14">
        <f ca="1">IF(BD14=0,0,COUNTIFS(Rec_Emp,الموظفون!$A$12,Rec_Course,'مصفوفة التدريب'!O$6,Rec_Done,1,Rec_Exp,"&gt;"&amp;(TODAY()+WarnDays)))</f>
        <v>0</v>
      </c>
      <c r="CA14">
        <f ca="1">IF(BE14=0,0,COUNTIFS(Rec_Emp,الموظفون!$A$12,Rec_Course,'مصفوفة التدريب'!P$6,Rec_Done,1,Rec_Exp,"&gt;"&amp;(TODAY()+WarnDays)))</f>
        <v>0</v>
      </c>
      <c r="CB14">
        <f ca="1">IF(BF14=0,0,COUNTIFS(Rec_Emp,الموظفون!$A$12,Rec_Course,'مصفوفة التدريب'!Q$6,Rec_Done,1,Rec_Exp,"&gt;"&amp;(TODAY()+WarnDays)))</f>
        <v>0</v>
      </c>
      <c r="CC14">
        <f ca="1">IF(BG14=0,0,COUNTIFS(Rec_Emp,الموظفون!$A$12,Rec_Course,'مصفوفة التدريب'!R$6,Rec_Done,1,Rec_Exp,"&gt;"&amp;(TODAY()+WarnDays)))</f>
        <v>0</v>
      </c>
      <c r="CD14">
        <f ca="1">IF(BH14=0,0,COUNTIFS(Rec_Emp,الموظفون!$A$12,Rec_Course,'مصفوفة التدريب'!S$6,Rec_Done,1,Rec_Exp,"&gt;"&amp;(TODAY()+WarnDays)))</f>
        <v>0</v>
      </c>
      <c r="CE14">
        <f ca="1">IF(BI14=0,0,COUNTIFS(Rec_Emp,الموظفون!$A$12,Rec_Course,'مصفوفة التدريب'!T$6,Rec_Done,1,Rec_Exp,"&gt;"&amp;(TODAY()+WarnDays)))</f>
        <v>0</v>
      </c>
      <c r="CF14">
        <f ca="1">IF(BJ14=0,0,COUNTIFS(Rec_Emp,الموظفون!$A$12,Rec_Course,'مصفوفة التدريب'!U$6,Rec_Done,1,Rec_Exp,"&gt;"&amp;(TODAY()+WarnDays)))</f>
        <v>0</v>
      </c>
      <c r="CG14">
        <f ca="1">IF(BK14=0,0,COUNTIFS(Rec_Emp,الموظفون!$A$12,Rec_Course,'مصفوفة التدريب'!V$6,Rec_Done,1,Rec_Exp,"&gt;"&amp;(TODAY()+WarnDays)))</f>
        <v>0</v>
      </c>
      <c r="CH14">
        <f ca="1">IF(BL14=0,0,COUNTIFS(Rec_Emp,الموظفون!$A$12,Rec_Course,'مصفوفة التدريب'!W$6,Rec_Done,1,Rec_Exp,"&gt;"&amp;(TODAY()+WarnDays)))</f>
        <v>0</v>
      </c>
      <c r="CI14">
        <f ca="1">IF(BM14=0,0,COUNTIFS(Rec_Emp,الموظفون!$A$12,Rec_Course,'مصفوفة التدريب'!X$6,Rec_Done,1,Rec_Exp,"&gt;"&amp;(TODAY()+WarnDays)))</f>
        <v>0</v>
      </c>
      <c r="CJ14">
        <f ca="1">IF(BN14=0,0,COUNTIFS(Rec_Emp,الموظفون!$A$12,Rec_Course,'مصفوفة التدريب'!Y$6,Rec_Done,1,Rec_Exp,"&gt;"&amp;(TODAY()+WarnDays)))</f>
        <v>0</v>
      </c>
      <c r="CK14">
        <f ca="1">IF(BO14=0,0,COUNTIFS(Rec_Emp,الموظفون!$A$12,Rec_Course,'مصفوفة التدريب'!Z$6,Rec_Done,1,Rec_Exp,"&gt;"&amp;(TODAY()+WarnDays)))</f>
        <v>0</v>
      </c>
      <c r="CL14">
        <f ca="1">IF(BP14=0,0,COUNTIFS(Rec_Emp,الموظفون!$A$12,Rec_Course,'مصفوفة التدريب'!AA$6,Rec_Done,1,Rec_Exp,"&gt;"&amp;(TODAY()+WarnDays)))</f>
        <v>0</v>
      </c>
      <c r="CO14">
        <f>IF(OR(E14=0,AA14&gt;0),0,COUNTIFS(Rec_Emp,الموظفون!$A$12,Rec_Course,'مصفوفة التدريب'!H$6,Rec_Result,"راسب"))</f>
        <v>0</v>
      </c>
      <c r="CP14">
        <f>IF(OR(F14=0,AB14&gt;0),0,COUNTIFS(Rec_Emp,الموظفون!$A$12,Rec_Course,'مصفوفة التدريب'!I$6,Rec_Result,"راسب"))</f>
        <v>0</v>
      </c>
      <c r="CQ14">
        <f>IF(OR(G14=0,AC14&gt;0),0,COUNTIFS(Rec_Emp,الموظفون!$A$12,Rec_Course,'مصفوفة التدريب'!J$6,Rec_Result,"راسب"))</f>
        <v>0</v>
      </c>
      <c r="CR14">
        <f>IF(OR(H14=0,AD14&gt;0),0,COUNTIFS(Rec_Emp,الموظفون!$A$12,Rec_Course,'مصفوفة التدريب'!K$6,Rec_Result,"راسب"))</f>
        <v>0</v>
      </c>
      <c r="CS14">
        <f>IF(OR(I14=0,AE14&gt;0),0,COUNTIFS(Rec_Emp,الموظفون!$A$12,Rec_Course,'مصفوفة التدريب'!L$6,Rec_Result,"راسب"))</f>
        <v>0</v>
      </c>
      <c r="CT14">
        <f>IF(OR(J14=0,AF14&gt;0),0,COUNTIFS(Rec_Emp,الموظفون!$A$12,Rec_Course,'مصفوفة التدريب'!M$6,Rec_Result,"راسب"))</f>
        <v>0</v>
      </c>
      <c r="CU14">
        <f>IF(OR(K14=0,AG14&gt;0),0,COUNTIFS(Rec_Emp,الموظفون!$A$12,Rec_Course,'مصفوفة التدريب'!N$6,Rec_Result,"راسب"))</f>
        <v>0</v>
      </c>
      <c r="CV14">
        <f>IF(OR(L14=0,AH14&gt;0),0,COUNTIFS(Rec_Emp,الموظفون!$A$12,Rec_Course,'مصفوفة التدريب'!O$6,Rec_Result,"راسب"))</f>
        <v>0</v>
      </c>
      <c r="CW14">
        <f>IF(OR(M14=0,AI14&gt;0),0,COUNTIFS(Rec_Emp,الموظفون!$A$12,Rec_Course,'مصفوفة التدريب'!P$6,Rec_Result,"راسب"))</f>
        <v>0</v>
      </c>
      <c r="CX14">
        <f>IF(OR(N14=0,AJ14&gt;0),0,COUNTIFS(Rec_Emp,الموظفون!$A$12,Rec_Course,'مصفوفة التدريب'!Q$6,Rec_Result,"راسب"))</f>
        <v>0</v>
      </c>
      <c r="CY14">
        <f>IF(OR(O14=0,AK14&gt;0),0,COUNTIFS(Rec_Emp,الموظفون!$A$12,Rec_Course,'مصفوفة التدريب'!R$6,Rec_Result,"راسب"))</f>
        <v>0</v>
      </c>
      <c r="CZ14">
        <f>IF(OR(P14=0,AL14&gt;0),0,COUNTIFS(Rec_Emp,الموظفون!$A$12,Rec_Course,'مصفوفة التدريب'!S$6,Rec_Result,"راسب"))</f>
        <v>0</v>
      </c>
      <c r="DA14">
        <f>IF(OR(Q14=0,AM14&gt;0),0,COUNTIFS(Rec_Emp,الموظفون!$A$12,Rec_Course,'مصفوفة التدريب'!T$6,Rec_Result,"راسب"))</f>
        <v>0</v>
      </c>
      <c r="DB14">
        <f>IF(OR(R14=0,AN14&gt;0),0,COUNTIFS(Rec_Emp,الموظفون!$A$12,Rec_Course,'مصفوفة التدريب'!U$6,Rec_Result,"راسب"))</f>
        <v>0</v>
      </c>
      <c r="DC14">
        <f>IF(OR(S14=0,AO14&gt;0),0,COUNTIFS(Rec_Emp,الموظفون!$A$12,Rec_Course,'مصفوفة التدريب'!V$6,Rec_Result,"راسب"))</f>
        <v>0</v>
      </c>
      <c r="DD14">
        <f>IF(OR(T14=0,AP14&gt;0),0,COUNTIFS(Rec_Emp,الموظفون!$A$12,Rec_Course,'مصفوفة التدريب'!W$6,Rec_Result,"راسب"))</f>
        <v>0</v>
      </c>
      <c r="DE14">
        <f>IF(OR(U14=0,AQ14&gt;0),0,COUNTIFS(Rec_Emp,الموظفون!$A$12,Rec_Course,'مصفوفة التدريب'!X$6,Rec_Result,"راسب"))</f>
        <v>0</v>
      </c>
      <c r="DF14">
        <f>IF(OR(V14=0,AR14&gt;0),0,COUNTIFS(Rec_Emp,الموظفون!$A$12,Rec_Course,'مصفوفة التدريب'!Y$6,Rec_Result,"راسب"))</f>
        <v>0</v>
      </c>
      <c r="DG14">
        <f>IF(OR(W14=0,AS14&gt;0),0,COUNTIFS(Rec_Emp,الموظفون!$A$12,Rec_Course,'مصفوفة التدريب'!Z$6,Rec_Result,"راسب"))</f>
        <v>0</v>
      </c>
      <c r="DH14">
        <f>IF(OR(X14=0,AT14&gt;0),0,COUNTIFS(Rec_Emp,الموظفون!$A$12,Rec_Course,'مصفوفة التدريب'!AA$6,Rec_Result,"راسب"))</f>
        <v>0</v>
      </c>
      <c r="DK14">
        <f>IF(OR(E14=0,AA14&gt;0),0,IFERROR(AVERAGEIFS(Plan_End,Plan_Role,الموظفون!$D$12,Plan_Course,'مصفوفة التدريب'!H$6,Plan_Sched,"فترة محددة"),IFERROR(AVERAGEIFS(Plan_End,Plan_Role,"جميع الموظفين",Plan_Course,'مصفوفة التدريب'!H$6,Plan_Sched,"فترة محددة"),0)))</f>
        <v>46112</v>
      </c>
      <c r="DL14">
        <f>IF(OR(F14=0,AB14&gt;0),0,IFERROR(AVERAGEIFS(Plan_End,Plan_Role,الموظفون!$D$12,Plan_Course,'مصفوفة التدريب'!I$6,Plan_Sched,"فترة محددة"),IFERROR(AVERAGEIFS(Plan_End,Plan_Role,"جميع الموظفين",Plan_Course,'مصفوفة التدريب'!I$6,Plan_Sched,"فترة محددة"),0)))</f>
        <v>0</v>
      </c>
      <c r="DM14">
        <f>IF(OR(G14=0,AC14&gt;0),0,IFERROR(AVERAGEIFS(Plan_End,Plan_Role,الموظفون!$D$12,Plan_Course,'مصفوفة التدريب'!J$6,Plan_Sched,"فترة محددة"),IFERROR(AVERAGEIFS(Plan_End,Plan_Role,"جميع الموظفين",Plan_Course,'مصفوفة التدريب'!J$6,Plan_Sched,"فترة محددة"),0)))</f>
        <v>46142</v>
      </c>
      <c r="DN14">
        <f>IF(OR(H14=0,AD14&gt;0),0,IFERROR(AVERAGEIFS(Plan_End,Plan_Role,الموظفون!$D$12,Plan_Course,'مصفوفة التدريب'!K$6,Plan_Sched,"فترة محددة"),IFERROR(AVERAGEIFS(Plan_End,Plan_Role,"جميع الموظفين",Plan_Course,'مصفوفة التدريب'!K$6,Plan_Sched,"فترة محددة"),0)))</f>
        <v>46203</v>
      </c>
      <c r="DO14">
        <f>IF(OR(I14=0,AE14&gt;0),0,IFERROR(AVERAGEIFS(Plan_End,Plan_Role,الموظفون!$D$12,Plan_Course,'مصفوفة التدريب'!L$6,Plan_Sched,"فترة محددة"),IFERROR(AVERAGEIFS(Plan_End,Plan_Role,"جميع الموظفين",Plan_Course,'مصفوفة التدريب'!L$6,Plan_Sched,"فترة محددة"),0)))</f>
        <v>0</v>
      </c>
      <c r="DP14">
        <f>IF(OR(J14=0,AF14&gt;0),0,IFERROR(AVERAGEIFS(Plan_End,Plan_Role,الموظفون!$D$12,Plan_Course,'مصفوفة التدريب'!M$6,Plan_Sched,"فترة محددة"),IFERROR(AVERAGEIFS(Plan_End,Plan_Role,"جميع الموظفين",Plan_Course,'مصفوفة التدريب'!M$6,Plan_Sched,"فترة محددة"),0)))</f>
        <v>0</v>
      </c>
      <c r="DQ14">
        <f>IF(OR(K14=0,AG14&gt;0),0,IFERROR(AVERAGEIFS(Plan_End,Plan_Role,الموظفون!$D$12,Plan_Course,'مصفوفة التدريب'!N$6,Plan_Sched,"فترة محددة"),IFERROR(AVERAGEIFS(Plan_End,Plan_Role,"جميع الموظفين",Plan_Course,'مصفوفة التدريب'!N$6,Plan_Sched,"فترة محددة"),0)))</f>
        <v>0</v>
      </c>
      <c r="DR14">
        <f>IF(OR(L14=0,AH14&gt;0),0,IFERROR(AVERAGEIFS(Plan_End,Plan_Role,الموظفون!$D$12,Plan_Course,'مصفوفة التدريب'!O$6,Plan_Sched,"فترة محددة"),IFERROR(AVERAGEIFS(Plan_End,Plan_Role,"جميع الموظفين",Plan_Course,'مصفوفة التدريب'!O$6,Plan_Sched,"فترة محددة"),0)))</f>
        <v>0</v>
      </c>
      <c r="DS14">
        <f>IF(OR(M14=0,AI14&gt;0),0,IFERROR(AVERAGEIFS(Plan_End,Plan_Role,الموظفون!$D$12,Plan_Course,'مصفوفة التدريب'!P$6,Plan_Sched,"فترة محددة"),IFERROR(AVERAGEIFS(Plan_End,Plan_Role,"جميع الموظفين",Plan_Course,'مصفوفة التدريب'!P$6,Plan_Sched,"فترة محددة"),0)))</f>
        <v>0</v>
      </c>
      <c r="DT14">
        <f>IF(OR(N14=0,AJ14&gt;0),0,IFERROR(AVERAGEIFS(Plan_End,Plan_Role,الموظفون!$D$12,Plan_Course,'مصفوفة التدريب'!Q$6,Plan_Sched,"فترة محددة"),IFERROR(AVERAGEIFS(Plan_End,Plan_Role,"جميع الموظفين",Plan_Course,'مصفوفة التدريب'!Q$6,Plan_Sched,"فترة محددة"),0)))</f>
        <v>0</v>
      </c>
      <c r="DU14">
        <f>IF(OR(O14=0,AK14&gt;0),0,IFERROR(AVERAGEIFS(Plan_End,Plan_Role,الموظفون!$D$12,Plan_Course,'مصفوفة التدريب'!R$6,Plan_Sched,"فترة محددة"),IFERROR(AVERAGEIFS(Plan_End,Plan_Role,"جميع الموظفين",Plan_Course,'مصفوفة التدريب'!R$6,Plan_Sched,"فترة محددة"),0)))</f>
        <v>0</v>
      </c>
      <c r="DV14">
        <f>IF(OR(P14=0,AL14&gt;0),0,IFERROR(AVERAGEIFS(Plan_End,Plan_Role,الموظفون!$D$12,Plan_Course,'مصفوفة التدريب'!S$6,Plan_Sched,"فترة محددة"),IFERROR(AVERAGEIFS(Plan_End,Plan_Role,"جميع الموظفين",Plan_Course,'مصفوفة التدريب'!S$6,Plan_Sched,"فترة محددة"),0)))</f>
        <v>0</v>
      </c>
      <c r="DW14">
        <f>IF(OR(Q14=0,AM14&gt;0),0,IFERROR(AVERAGEIFS(Plan_End,Plan_Role,الموظفون!$D$12,Plan_Course,'مصفوفة التدريب'!T$6,Plan_Sched,"فترة محددة"),IFERROR(AVERAGEIFS(Plan_End,Plan_Role,"جميع الموظفين",Plan_Course,'مصفوفة التدريب'!T$6,Plan_Sched,"فترة محددة"),0)))</f>
        <v>0</v>
      </c>
      <c r="DX14">
        <f>IF(OR(R14=0,AN14&gt;0),0,IFERROR(AVERAGEIFS(Plan_End,Plan_Role,الموظفون!$D$12,Plan_Course,'مصفوفة التدريب'!U$6,Plan_Sched,"فترة محددة"),IFERROR(AVERAGEIFS(Plan_End,Plan_Role,"جميع الموظفين",Plan_Course,'مصفوفة التدريب'!U$6,Plan_Sched,"فترة محددة"),0)))</f>
        <v>0</v>
      </c>
      <c r="DY14">
        <f>IF(OR(S14=0,AO14&gt;0),0,IFERROR(AVERAGEIFS(Plan_End,Plan_Role,الموظفون!$D$12,Plan_Course,'مصفوفة التدريب'!V$6,Plan_Sched,"فترة محددة"),IFERROR(AVERAGEIFS(Plan_End,Plan_Role,"جميع الموظفين",Plan_Course,'مصفوفة التدريب'!V$6,Plan_Sched,"فترة محددة"),0)))</f>
        <v>0</v>
      </c>
      <c r="DZ14">
        <f>IF(OR(T14=0,AP14&gt;0),0,IFERROR(AVERAGEIFS(Plan_End,Plan_Role,الموظفون!$D$12,Plan_Course,'مصفوفة التدريب'!W$6,Plan_Sched,"فترة محددة"),IFERROR(AVERAGEIFS(Plan_End,Plan_Role,"جميع الموظفين",Plan_Course,'مصفوفة التدريب'!W$6,Plan_Sched,"فترة محددة"),0)))</f>
        <v>0</v>
      </c>
      <c r="EA14">
        <f>IF(OR(U14=0,AQ14&gt;0),0,IFERROR(AVERAGEIFS(Plan_End,Plan_Role,الموظفون!$D$12,Plan_Course,'مصفوفة التدريب'!X$6,Plan_Sched,"فترة محددة"),IFERROR(AVERAGEIFS(Plan_End,Plan_Role,"جميع الموظفين",Plan_Course,'مصفوفة التدريب'!X$6,Plan_Sched,"فترة محددة"),0)))</f>
        <v>0</v>
      </c>
      <c r="EB14">
        <f>IF(OR(V14=0,AR14&gt;0),0,IFERROR(AVERAGEIFS(Plan_End,Plan_Role,الموظفون!$D$12,Plan_Course,'مصفوفة التدريب'!Y$6,Plan_Sched,"فترة محددة"),IFERROR(AVERAGEIFS(Plan_End,Plan_Role,"جميع الموظفين",Plan_Course,'مصفوفة التدريب'!Y$6,Plan_Sched,"فترة محددة"),0)))</f>
        <v>0</v>
      </c>
      <c r="EC14">
        <f>IF(OR(W14=0,AS14&gt;0),0,IFERROR(AVERAGEIFS(Plan_End,Plan_Role,الموظفون!$D$12,Plan_Course,'مصفوفة التدريب'!Z$6,Plan_Sched,"فترة محددة"),IFERROR(AVERAGEIFS(Plan_End,Plan_Role,"جميع الموظفين",Plan_Course,'مصفوفة التدريب'!Z$6,Plan_Sched,"فترة محددة"),0)))</f>
        <v>0</v>
      </c>
      <c r="ED14">
        <f>IF(OR(X14=0,AT14&gt;0),0,IFERROR(AVERAGEIFS(Plan_End,Plan_Role,الموظفون!$D$12,Plan_Course,'مصفوفة التدريب'!AA$6,Plan_Sched,"فترة محددة"),IFERROR(AVERAGEIFS(Plan_End,Plan_Role,"جميع الموظفين",Plan_Course,'مصفوفة التدريب'!AA$6,Plan_Sched,"فترة محددة"),0)))</f>
        <v>0</v>
      </c>
      <c r="EG14">
        <f>IF(OR(E14=0,AA14&gt;0),0,IFERROR(AVERAGEIFS(Plan_Days,Plan_Role,الموظفون!$D$12,Plan_Course,'مصفوفة التدريب'!H$6,Plan_Sched,"خلال أيام من التعيين"),IFERROR(AVERAGEIFS(Plan_Days,Plan_Role,"جميع الموظفين",Plan_Course,'مصفوفة التدريب'!H$6,Plan_Sched,"خلال أيام من التعيين"),0)))</f>
        <v>0</v>
      </c>
      <c r="EH14">
        <f>IF(OR(F14=0,AB14&gt;0),0,IFERROR(AVERAGEIFS(Plan_Days,Plan_Role,الموظفون!$D$12,Plan_Course,'مصفوفة التدريب'!I$6,Plan_Sched,"خلال أيام من التعيين"),IFERROR(AVERAGEIFS(Plan_Days,Plan_Role,"جميع الموظفين",Plan_Course,'مصفوفة التدريب'!I$6,Plan_Sched,"خلال أيام من التعيين"),0)))</f>
        <v>30</v>
      </c>
      <c r="EI14">
        <f>IF(OR(G14=0,AC14&gt;0),0,IFERROR(AVERAGEIFS(Plan_Days,Plan_Role,الموظفون!$D$12,Plan_Course,'مصفوفة التدريب'!J$6,Plan_Sched,"خلال أيام من التعيين"),IFERROR(AVERAGEIFS(Plan_Days,Plan_Role,"جميع الموظفين",Plan_Course,'مصفوفة التدريب'!J$6,Plan_Sched,"خلال أيام من التعيين"),0)))</f>
        <v>0</v>
      </c>
      <c r="EJ14">
        <f>IF(OR(H14=0,AD14&gt;0),0,IFERROR(AVERAGEIFS(Plan_Days,Plan_Role,الموظفون!$D$12,Plan_Course,'مصفوفة التدريب'!K$6,Plan_Sched,"خلال أيام من التعيين"),IFERROR(AVERAGEIFS(Plan_Days,Plan_Role,"جميع الموظفين",Plan_Course,'مصفوفة التدريب'!K$6,Plan_Sched,"خلال أيام من التعيين"),0)))</f>
        <v>0</v>
      </c>
      <c r="EK14">
        <f>IF(OR(I14=0,AE14&gt;0),0,IFERROR(AVERAGEIFS(Plan_Days,Plan_Role,الموظفون!$D$12,Plan_Course,'مصفوفة التدريب'!L$6,Plan_Sched,"خلال أيام من التعيين"),IFERROR(AVERAGEIFS(Plan_Days,Plan_Role,"جميع الموظفين",Plan_Course,'مصفوفة التدريب'!L$6,Plan_Sched,"خلال أيام من التعيين"),0)))</f>
        <v>0</v>
      </c>
      <c r="EL14">
        <f>IF(OR(J14=0,AF14&gt;0),0,IFERROR(AVERAGEIFS(Plan_Days,Plan_Role,الموظفون!$D$12,Plan_Course,'مصفوفة التدريب'!M$6,Plan_Sched,"خلال أيام من التعيين"),IFERROR(AVERAGEIFS(Plan_Days,Plan_Role,"جميع الموظفين",Plan_Course,'مصفوفة التدريب'!M$6,Plan_Sched,"خلال أيام من التعيين"),0)))</f>
        <v>0</v>
      </c>
      <c r="EM14">
        <f>IF(OR(K14=0,AG14&gt;0),0,IFERROR(AVERAGEIFS(Plan_Days,Plan_Role,الموظفون!$D$12,Plan_Course,'مصفوفة التدريب'!N$6,Plan_Sched,"خلال أيام من التعيين"),IFERROR(AVERAGEIFS(Plan_Days,Plan_Role,"جميع الموظفين",Plan_Course,'مصفوفة التدريب'!N$6,Plan_Sched,"خلال أيام من التعيين"),0)))</f>
        <v>0</v>
      </c>
      <c r="EN14">
        <f>IF(OR(L14=0,AH14&gt;0),0,IFERROR(AVERAGEIFS(Plan_Days,Plan_Role,الموظفون!$D$12,Plan_Course,'مصفوفة التدريب'!O$6,Plan_Sched,"خلال أيام من التعيين"),IFERROR(AVERAGEIFS(Plan_Days,Plan_Role,"جميع الموظفين",Plan_Course,'مصفوفة التدريب'!O$6,Plan_Sched,"خلال أيام من التعيين"),0)))</f>
        <v>0</v>
      </c>
      <c r="EO14">
        <f>IF(OR(M14=0,AI14&gt;0),0,IFERROR(AVERAGEIFS(Plan_Days,Plan_Role,الموظفون!$D$12,Plan_Course,'مصفوفة التدريب'!P$6,Plan_Sched,"خلال أيام من التعيين"),IFERROR(AVERAGEIFS(Plan_Days,Plan_Role,"جميع الموظفين",Plan_Course,'مصفوفة التدريب'!P$6,Plan_Sched,"خلال أيام من التعيين"),0)))</f>
        <v>0</v>
      </c>
      <c r="EP14">
        <f>IF(OR(N14=0,AJ14&gt;0),0,IFERROR(AVERAGEIFS(Plan_Days,Plan_Role,الموظفون!$D$12,Plan_Course,'مصفوفة التدريب'!Q$6,Plan_Sched,"خلال أيام من التعيين"),IFERROR(AVERAGEIFS(Plan_Days,Plan_Role,"جميع الموظفين",Plan_Course,'مصفوفة التدريب'!Q$6,Plan_Sched,"خلال أيام من التعيين"),0)))</f>
        <v>0</v>
      </c>
      <c r="EQ14">
        <f>IF(OR(O14=0,AK14&gt;0),0,IFERROR(AVERAGEIFS(Plan_Days,Plan_Role,الموظفون!$D$12,Plan_Course,'مصفوفة التدريب'!R$6,Plan_Sched,"خلال أيام من التعيين"),IFERROR(AVERAGEIFS(Plan_Days,Plan_Role,"جميع الموظفين",Plan_Course,'مصفوفة التدريب'!R$6,Plan_Sched,"خلال أيام من التعيين"),0)))</f>
        <v>0</v>
      </c>
      <c r="ER14">
        <f>IF(OR(P14=0,AL14&gt;0),0,IFERROR(AVERAGEIFS(Plan_Days,Plan_Role,الموظفون!$D$12,Plan_Course,'مصفوفة التدريب'!S$6,Plan_Sched,"خلال أيام من التعيين"),IFERROR(AVERAGEIFS(Plan_Days,Plan_Role,"جميع الموظفين",Plan_Course,'مصفوفة التدريب'!S$6,Plan_Sched,"خلال أيام من التعيين"),0)))</f>
        <v>0</v>
      </c>
      <c r="ES14">
        <f>IF(OR(Q14=0,AM14&gt;0),0,IFERROR(AVERAGEIFS(Plan_Days,Plan_Role,الموظفون!$D$12,Plan_Course,'مصفوفة التدريب'!T$6,Plan_Sched,"خلال أيام من التعيين"),IFERROR(AVERAGEIFS(Plan_Days,Plan_Role,"جميع الموظفين",Plan_Course,'مصفوفة التدريب'!T$6,Plan_Sched,"خلال أيام من التعيين"),0)))</f>
        <v>0</v>
      </c>
      <c r="ET14">
        <f>IF(OR(R14=0,AN14&gt;0),0,IFERROR(AVERAGEIFS(Plan_Days,Plan_Role,الموظفون!$D$12,Plan_Course,'مصفوفة التدريب'!U$6,Plan_Sched,"خلال أيام من التعيين"),IFERROR(AVERAGEIFS(Plan_Days,Plan_Role,"جميع الموظفين",Plan_Course,'مصفوفة التدريب'!U$6,Plan_Sched,"خلال أيام من التعيين"),0)))</f>
        <v>0</v>
      </c>
      <c r="EU14">
        <f>IF(OR(S14=0,AO14&gt;0),0,IFERROR(AVERAGEIFS(Plan_Days,Plan_Role,الموظفون!$D$12,Plan_Course,'مصفوفة التدريب'!V$6,Plan_Sched,"خلال أيام من التعيين"),IFERROR(AVERAGEIFS(Plan_Days,Plan_Role,"جميع الموظفين",Plan_Course,'مصفوفة التدريب'!V$6,Plan_Sched,"خلال أيام من التعيين"),0)))</f>
        <v>0</v>
      </c>
      <c r="EV14">
        <f>IF(OR(T14=0,AP14&gt;0),0,IFERROR(AVERAGEIFS(Plan_Days,Plan_Role,الموظفون!$D$12,Plan_Course,'مصفوفة التدريب'!W$6,Plan_Sched,"خلال أيام من التعيين"),IFERROR(AVERAGEIFS(Plan_Days,Plan_Role,"جميع الموظفين",Plan_Course,'مصفوفة التدريب'!W$6,Plan_Sched,"خلال أيام من التعيين"),0)))</f>
        <v>0</v>
      </c>
      <c r="EW14">
        <f>IF(OR(U14=0,AQ14&gt;0),0,IFERROR(AVERAGEIFS(Plan_Days,Plan_Role,الموظفون!$D$12,Plan_Course,'مصفوفة التدريب'!X$6,Plan_Sched,"خلال أيام من التعيين"),IFERROR(AVERAGEIFS(Plan_Days,Plan_Role,"جميع الموظفين",Plan_Course,'مصفوفة التدريب'!X$6,Plan_Sched,"خلال أيام من التعيين"),0)))</f>
        <v>0</v>
      </c>
      <c r="EX14">
        <f>IF(OR(V14=0,AR14&gt;0),0,IFERROR(AVERAGEIFS(Plan_Days,Plan_Role,الموظفون!$D$12,Plan_Course,'مصفوفة التدريب'!Y$6,Plan_Sched,"خلال أيام من التعيين"),IFERROR(AVERAGEIFS(Plan_Days,Plan_Role,"جميع الموظفين",Plan_Course,'مصفوفة التدريب'!Y$6,Plan_Sched,"خلال أيام من التعيين"),0)))</f>
        <v>0</v>
      </c>
      <c r="EY14">
        <f>IF(OR(W14=0,AS14&gt;0),0,IFERROR(AVERAGEIFS(Plan_Days,Plan_Role,الموظفون!$D$12,Plan_Course,'مصفوفة التدريب'!Z$6,Plan_Sched,"خلال أيام من التعيين"),IFERROR(AVERAGEIFS(Plan_Days,Plan_Role,"جميع الموظفين",Plan_Course,'مصفوفة التدريب'!Z$6,Plan_Sched,"خلال أيام من التعيين"),0)))</f>
        <v>0</v>
      </c>
      <c r="EZ14">
        <f>IF(OR(X14=0,AT14&gt;0),0,IFERROR(AVERAGEIFS(Plan_Days,Plan_Role,الموظفون!$D$12,Plan_Course,'مصفوفة التدريب'!AA$6,Plan_Sched,"خلال أيام من التعيين"),IFERROR(AVERAGEIFS(Plan_Days,Plan_Role,"جميع الموظفين",Plan_Course,'مصفوفة التدريب'!AA$6,Plan_Sched,"خلال أيام من التعيين"),0)))</f>
        <v>0</v>
      </c>
      <c r="FC14">
        <f>IF(OR(E14=0,AA14&gt;0),0,MAX(IF(AND(الموظفون!$F$12&lt;&gt;"",DK14&lt;الموظفون!$F$12),0,DK14),IF(AND(الموظفون!$F$12&lt;&gt;"",EG14&gt;0),الموظفون!$F$12+EG14,0)))</f>
        <v>0</v>
      </c>
      <c r="FD14">
        <f>IF(OR(F14=0,AB14&gt;0),0,MAX(IF(AND(الموظفون!$F$12&lt;&gt;"",DL14&lt;الموظفون!$F$12),0,DL14),IF(AND(الموظفون!$F$12&lt;&gt;"",EH14&gt;0),الموظفون!$F$12+EH14,0)))</f>
        <v>46288</v>
      </c>
      <c r="FE14">
        <f>IF(OR(G14=0,AC14&gt;0),0,MAX(IF(AND(الموظفون!$F$12&lt;&gt;"",DM14&lt;الموظفون!$F$12),0,DM14),IF(AND(الموظفون!$F$12&lt;&gt;"",EI14&gt;0),الموظفون!$F$12+EI14,0)))</f>
        <v>0</v>
      </c>
      <c r="FF14">
        <f>IF(OR(H14=0,AD14&gt;0),0,MAX(IF(AND(الموظفون!$F$12&lt;&gt;"",DN14&lt;الموظفون!$F$12),0,DN14),IF(AND(الموظفون!$F$12&lt;&gt;"",EJ14&gt;0),الموظفون!$F$12+EJ14,0)))</f>
        <v>0</v>
      </c>
      <c r="FG14">
        <f>IF(OR(I14=0,AE14&gt;0),0,MAX(IF(AND(الموظفون!$F$12&lt;&gt;"",DO14&lt;الموظفون!$F$12),0,DO14),IF(AND(الموظفون!$F$12&lt;&gt;"",EK14&gt;0),الموظفون!$F$12+EK14,0)))</f>
        <v>0</v>
      </c>
      <c r="FH14">
        <f>IF(OR(J14=0,AF14&gt;0),0,MAX(IF(AND(الموظفون!$F$12&lt;&gt;"",DP14&lt;الموظفون!$F$12),0,DP14),IF(AND(الموظفون!$F$12&lt;&gt;"",EL14&gt;0),الموظفون!$F$12+EL14,0)))</f>
        <v>0</v>
      </c>
      <c r="FI14">
        <f>IF(OR(K14=0,AG14&gt;0),0,MAX(IF(AND(الموظفون!$F$12&lt;&gt;"",DQ14&lt;الموظفون!$F$12),0,DQ14),IF(AND(الموظفون!$F$12&lt;&gt;"",EM14&gt;0),الموظفون!$F$12+EM14,0)))</f>
        <v>0</v>
      </c>
      <c r="FJ14">
        <f>IF(OR(L14=0,AH14&gt;0),0,MAX(IF(AND(الموظفون!$F$12&lt;&gt;"",DR14&lt;الموظفون!$F$12),0,DR14),IF(AND(الموظفون!$F$12&lt;&gt;"",EN14&gt;0),الموظفون!$F$12+EN14,0)))</f>
        <v>0</v>
      </c>
      <c r="FK14">
        <f>IF(OR(M14=0,AI14&gt;0),0,MAX(IF(AND(الموظفون!$F$12&lt;&gt;"",DS14&lt;الموظفون!$F$12),0,DS14),IF(AND(الموظفون!$F$12&lt;&gt;"",EO14&gt;0),الموظفون!$F$12+EO14,0)))</f>
        <v>0</v>
      </c>
      <c r="FL14">
        <f>IF(OR(N14=0,AJ14&gt;0),0,MAX(IF(AND(الموظفون!$F$12&lt;&gt;"",DT14&lt;الموظفون!$F$12),0,DT14),IF(AND(الموظفون!$F$12&lt;&gt;"",EP14&gt;0),الموظفون!$F$12+EP14,0)))</f>
        <v>0</v>
      </c>
      <c r="FM14">
        <f>IF(OR(O14=0,AK14&gt;0),0,MAX(IF(AND(الموظفون!$F$12&lt;&gt;"",DU14&lt;الموظفون!$F$12),0,DU14),IF(AND(الموظفون!$F$12&lt;&gt;"",EQ14&gt;0),الموظفون!$F$12+EQ14,0)))</f>
        <v>0</v>
      </c>
      <c r="FN14">
        <f>IF(OR(P14=0,AL14&gt;0),0,MAX(IF(AND(الموظفون!$F$12&lt;&gt;"",DV14&lt;الموظفون!$F$12),0,DV14),IF(AND(الموظفون!$F$12&lt;&gt;"",ER14&gt;0),الموظفون!$F$12+ER14,0)))</f>
        <v>0</v>
      </c>
      <c r="FO14">
        <f>IF(OR(Q14=0,AM14&gt;0),0,MAX(IF(AND(الموظفون!$F$12&lt;&gt;"",DW14&lt;الموظفون!$F$12),0,DW14),IF(AND(الموظفون!$F$12&lt;&gt;"",ES14&gt;0),الموظفون!$F$12+ES14,0)))</f>
        <v>0</v>
      </c>
      <c r="FP14">
        <f>IF(OR(R14=0,AN14&gt;0),0,MAX(IF(AND(الموظفون!$F$12&lt;&gt;"",DX14&lt;الموظفون!$F$12),0,DX14),IF(AND(الموظفون!$F$12&lt;&gt;"",ET14&gt;0),الموظفون!$F$12+ET14,0)))</f>
        <v>0</v>
      </c>
      <c r="FQ14">
        <f>IF(OR(S14=0,AO14&gt;0),0,MAX(IF(AND(الموظفون!$F$12&lt;&gt;"",DY14&lt;الموظفون!$F$12),0,DY14),IF(AND(الموظفون!$F$12&lt;&gt;"",EU14&gt;0),الموظفون!$F$12+EU14,0)))</f>
        <v>0</v>
      </c>
      <c r="FR14">
        <f>IF(OR(T14=0,AP14&gt;0),0,MAX(IF(AND(الموظفون!$F$12&lt;&gt;"",DZ14&lt;الموظفون!$F$12),0,DZ14),IF(AND(الموظفون!$F$12&lt;&gt;"",EV14&gt;0),الموظفون!$F$12+EV14,0)))</f>
        <v>0</v>
      </c>
      <c r="FS14">
        <f>IF(OR(U14=0,AQ14&gt;0),0,MAX(IF(AND(الموظفون!$F$12&lt;&gt;"",EA14&lt;الموظفون!$F$12),0,EA14),IF(AND(الموظفون!$F$12&lt;&gt;"",EW14&gt;0),الموظفون!$F$12+EW14,0)))</f>
        <v>0</v>
      </c>
      <c r="FT14">
        <f>IF(OR(V14=0,AR14&gt;0),0,MAX(IF(AND(الموظفون!$F$12&lt;&gt;"",EB14&lt;الموظفون!$F$12),0,EB14),IF(AND(الموظفون!$F$12&lt;&gt;"",EX14&gt;0),الموظفون!$F$12+EX14,0)))</f>
        <v>0</v>
      </c>
      <c r="FU14">
        <f>IF(OR(W14=0,AS14&gt;0),0,MAX(IF(AND(الموظفون!$F$12&lt;&gt;"",EC14&lt;الموظفون!$F$12),0,EC14),IF(AND(الموظفون!$F$12&lt;&gt;"",EY14&gt;0),الموظفون!$F$12+EY14,0)))</f>
        <v>0</v>
      </c>
      <c r="FV14">
        <f>IF(OR(X14=0,AT14&gt;0),0,MAX(IF(AND(الموظفون!$F$12&lt;&gt;"",ED14&lt;الموظفون!$F$12),0,ED14),IF(AND(الموظفون!$F$12&lt;&gt;"",EZ14&gt;0),الموظفون!$F$12+EZ14,0)))</f>
        <v>0</v>
      </c>
    </row>
    <row r="15" spans="1:178" x14ac:dyDescent="0.3">
      <c r="E15">
        <f>IF(OR(الموظفون!$A$13="",'مصفوفة التدريب'!H$6=""),0,COUNTIFS(Plan_Role,الموظفون!$D$13,Plan_Course,'مصفوفة التدريب'!H$6)+COUNTIFS(Plan_Role,"جميع الموظفين",Plan_Course,'مصفوفة التدريب'!H$6))</f>
        <v>0</v>
      </c>
      <c r="F15">
        <f>IF(OR(الموظفون!$A$13="",'مصفوفة التدريب'!I$6=""),0,COUNTIFS(Plan_Role,الموظفون!$D$13,Plan_Course,'مصفوفة التدريب'!I$6)+COUNTIFS(Plan_Role,"جميع الموظفين",Plan_Course,'مصفوفة التدريب'!I$6))</f>
        <v>1</v>
      </c>
      <c r="G15">
        <f>IF(OR(الموظفون!$A$13="",'مصفوفة التدريب'!J$6=""),0,COUNTIFS(Plan_Role,الموظفون!$D$13,Plan_Course,'مصفوفة التدريب'!J$6)+COUNTIFS(Plan_Role,"جميع الموظفين",Plan_Course,'مصفوفة التدريب'!J$6))</f>
        <v>1</v>
      </c>
      <c r="H15">
        <f>IF(OR(الموظفون!$A$13="",'مصفوفة التدريب'!K$6=""),0,COUNTIFS(Plan_Role,الموظفون!$D$13,Plan_Course,'مصفوفة التدريب'!K$6)+COUNTIFS(Plan_Role,"جميع الموظفين",Plan_Course,'مصفوفة التدريب'!K$6))</f>
        <v>1</v>
      </c>
      <c r="I15">
        <f>IF(OR(الموظفون!$A$13="",'مصفوفة التدريب'!L$6=""),0,COUNTIFS(Plan_Role,الموظفون!$D$13,Plan_Course,'مصفوفة التدريب'!L$6)+COUNTIFS(Plan_Role,"جميع الموظفين",Plan_Course,'مصفوفة التدريب'!L$6))</f>
        <v>0</v>
      </c>
      <c r="J15">
        <f>IF(OR(الموظفون!$A$13="",'مصفوفة التدريب'!M$6=""),0,COUNTIFS(Plan_Role,الموظفون!$D$13,Plan_Course,'مصفوفة التدريب'!M$6)+COUNTIFS(Plan_Role,"جميع الموظفين",Plan_Course,'مصفوفة التدريب'!M$6))</f>
        <v>0</v>
      </c>
      <c r="K15">
        <f>IF(OR(الموظفون!$A$13="",'مصفوفة التدريب'!N$6=""),0,COUNTIFS(Plan_Role,الموظفون!$D$13,Plan_Course,'مصفوفة التدريب'!N$6)+COUNTIFS(Plan_Role,"جميع الموظفين",Plan_Course,'مصفوفة التدريب'!N$6))</f>
        <v>1</v>
      </c>
      <c r="L15">
        <f>IF(OR(الموظفون!$A$13="",'مصفوفة التدريب'!O$6=""),0,COUNTIFS(Plan_Role,الموظفون!$D$13,Plan_Course,'مصفوفة التدريب'!O$6)+COUNTIFS(Plan_Role,"جميع الموظفين",Plan_Course,'مصفوفة التدريب'!O$6))</f>
        <v>1</v>
      </c>
      <c r="M15">
        <f>IF(OR(الموظفون!$A$13="",'مصفوفة التدريب'!P$6=""),0,COUNTIFS(Plan_Role,الموظفون!$D$13,Plan_Course,'مصفوفة التدريب'!P$6)+COUNTIFS(Plan_Role,"جميع الموظفين",Plan_Course,'مصفوفة التدريب'!P$6))</f>
        <v>0</v>
      </c>
      <c r="N15">
        <f>IF(OR(الموظفون!$A$13="",'مصفوفة التدريب'!Q$6=""),0,COUNTIFS(Plan_Role,الموظفون!$D$13,Plan_Course,'مصفوفة التدريب'!Q$6)+COUNTIFS(Plan_Role,"جميع الموظفين",Plan_Course,'مصفوفة التدريب'!Q$6))</f>
        <v>0</v>
      </c>
      <c r="O15">
        <f>IF(OR(الموظفون!$A$13="",'مصفوفة التدريب'!R$6=""),0,COUNTIFS(Plan_Role,الموظفون!$D$13,Plan_Course,'مصفوفة التدريب'!R$6)+COUNTIFS(Plan_Role,"جميع الموظفين",Plan_Course,'مصفوفة التدريب'!R$6))</f>
        <v>0</v>
      </c>
      <c r="P15">
        <f>IF(OR(الموظفون!$A$13="",'مصفوفة التدريب'!S$6=""),0,COUNTIFS(Plan_Role,الموظفون!$D$13,Plan_Course,'مصفوفة التدريب'!S$6)+COUNTIFS(Plan_Role,"جميع الموظفين",Plan_Course,'مصفوفة التدريب'!S$6))</f>
        <v>0</v>
      </c>
      <c r="Q15">
        <f>IF(OR(الموظفون!$A$13="",'مصفوفة التدريب'!T$6=""),0,COUNTIFS(Plan_Role,الموظفون!$D$13,Plan_Course,'مصفوفة التدريب'!T$6)+COUNTIFS(Plan_Role,"جميع الموظفين",Plan_Course,'مصفوفة التدريب'!T$6))</f>
        <v>0</v>
      </c>
      <c r="R15">
        <f>IF(OR(الموظفون!$A$13="",'مصفوفة التدريب'!U$6=""),0,COUNTIFS(Plan_Role,الموظفون!$D$13,Plan_Course,'مصفوفة التدريب'!U$6)+COUNTIFS(Plan_Role,"جميع الموظفين",Plan_Course,'مصفوفة التدريب'!U$6))</f>
        <v>0</v>
      </c>
      <c r="S15">
        <f>IF(OR(الموظفون!$A$13="",'مصفوفة التدريب'!V$6=""),0,COUNTIFS(Plan_Role,الموظفون!$D$13,Plan_Course,'مصفوفة التدريب'!V$6)+COUNTIFS(Plan_Role,"جميع الموظفين",Plan_Course,'مصفوفة التدريب'!V$6))</f>
        <v>0</v>
      </c>
      <c r="T15">
        <f>IF(OR(الموظفون!$A$13="",'مصفوفة التدريب'!W$6=""),0,COUNTIFS(Plan_Role,الموظفون!$D$13,Plan_Course,'مصفوفة التدريب'!W$6)+COUNTIFS(Plan_Role,"جميع الموظفين",Plan_Course,'مصفوفة التدريب'!W$6))</f>
        <v>0</v>
      </c>
      <c r="U15">
        <f>IF(OR(الموظفون!$A$13="",'مصفوفة التدريب'!X$6=""),0,COUNTIFS(Plan_Role,الموظفون!$D$13,Plan_Course,'مصفوفة التدريب'!X$6)+COUNTIFS(Plan_Role,"جميع الموظفين",Plan_Course,'مصفوفة التدريب'!X$6))</f>
        <v>0</v>
      </c>
      <c r="V15">
        <f>IF(OR(الموظفون!$A$13="",'مصفوفة التدريب'!Y$6=""),0,COUNTIFS(Plan_Role,الموظفون!$D$13,Plan_Course,'مصفوفة التدريب'!Y$6)+COUNTIFS(Plan_Role,"جميع الموظفين",Plan_Course,'مصفوفة التدريب'!Y$6))</f>
        <v>0</v>
      </c>
      <c r="W15">
        <f>IF(OR(الموظفون!$A$13="",'مصفوفة التدريب'!Z$6=""),0,COUNTIFS(Plan_Role,الموظفون!$D$13,Plan_Course,'مصفوفة التدريب'!Z$6)+COUNTIFS(Plan_Role,"جميع الموظفين",Plan_Course,'مصفوفة التدريب'!Z$6))</f>
        <v>0</v>
      </c>
      <c r="X15">
        <f>IF(OR(الموظفون!$A$13="",'مصفوفة التدريب'!AA$6=""),0,COUNTIFS(Plan_Role,الموظفون!$D$13,Plan_Course,'مصفوفة التدريب'!AA$6)+COUNTIFS(Plan_Role,"جميع الموظفين",Plan_Course,'مصفوفة التدريب'!AA$6))</f>
        <v>0</v>
      </c>
      <c r="AA15">
        <f>IF(E15=0,0,COUNTIFS(Rec_Emp,الموظفون!$A$13,Rec_Course,'مصفوفة التدريب'!H$6,Rec_Done,1))</f>
        <v>0</v>
      </c>
      <c r="AB15">
        <f>IF(F15=0,0,COUNTIFS(Rec_Emp,الموظفون!$A$13,Rec_Course,'مصفوفة التدريب'!I$6,Rec_Done,1))</f>
        <v>1</v>
      </c>
      <c r="AC15">
        <f>IF(G15=0,0,COUNTIFS(Rec_Emp,الموظفون!$A$13,Rec_Course,'مصفوفة التدريب'!J$6,Rec_Done,1))</f>
        <v>1</v>
      </c>
      <c r="AD15">
        <f>IF(H15=0,0,COUNTIFS(Rec_Emp,الموظفون!$A$13,Rec_Course,'مصفوفة التدريب'!K$6,Rec_Done,1))</f>
        <v>1</v>
      </c>
      <c r="AE15">
        <f>IF(I15=0,0,COUNTIFS(Rec_Emp,الموظفون!$A$13,Rec_Course,'مصفوفة التدريب'!L$6,Rec_Done,1))</f>
        <v>0</v>
      </c>
      <c r="AF15">
        <f>IF(J15=0,0,COUNTIFS(Rec_Emp,الموظفون!$A$13,Rec_Course,'مصفوفة التدريب'!M$6,Rec_Done,1))</f>
        <v>0</v>
      </c>
      <c r="AG15">
        <f>IF(K15=0,0,COUNTIFS(Rec_Emp,الموظفون!$A$13,Rec_Course,'مصفوفة التدريب'!N$6,Rec_Done,1))</f>
        <v>1</v>
      </c>
      <c r="AH15">
        <f>IF(L15=0,0,COUNTIFS(Rec_Emp,الموظفون!$A$13,Rec_Course,'مصفوفة التدريب'!O$6,Rec_Done,1))</f>
        <v>1</v>
      </c>
      <c r="AI15">
        <f>IF(M15=0,0,COUNTIFS(Rec_Emp,الموظفون!$A$13,Rec_Course,'مصفوفة التدريب'!P$6,Rec_Done,1))</f>
        <v>0</v>
      </c>
      <c r="AJ15">
        <f>IF(N15=0,0,COUNTIFS(Rec_Emp,الموظفون!$A$13,Rec_Course,'مصفوفة التدريب'!Q$6,Rec_Done,1))</f>
        <v>0</v>
      </c>
      <c r="AK15">
        <f>IF(O15=0,0,COUNTIFS(Rec_Emp,الموظفون!$A$13,Rec_Course,'مصفوفة التدريب'!R$6,Rec_Done,1))</f>
        <v>0</v>
      </c>
      <c r="AL15">
        <f>IF(P15=0,0,COUNTIFS(Rec_Emp,الموظفون!$A$13,Rec_Course,'مصفوفة التدريب'!S$6,Rec_Done,1))</f>
        <v>0</v>
      </c>
      <c r="AM15">
        <f>IF(Q15=0,0,COUNTIFS(Rec_Emp,الموظفون!$A$13,Rec_Course,'مصفوفة التدريب'!T$6,Rec_Done,1))</f>
        <v>0</v>
      </c>
      <c r="AN15">
        <f>IF(R15=0,0,COUNTIFS(Rec_Emp,الموظفون!$A$13,Rec_Course,'مصفوفة التدريب'!U$6,Rec_Done,1))</f>
        <v>0</v>
      </c>
      <c r="AO15">
        <f>IF(S15=0,0,COUNTIFS(Rec_Emp,الموظفون!$A$13,Rec_Course,'مصفوفة التدريب'!V$6,Rec_Done,1))</f>
        <v>0</v>
      </c>
      <c r="AP15">
        <f>IF(T15=0,0,COUNTIFS(Rec_Emp,الموظفون!$A$13,Rec_Course,'مصفوفة التدريب'!W$6,Rec_Done,1))</f>
        <v>0</v>
      </c>
      <c r="AQ15">
        <f>IF(U15=0,0,COUNTIFS(Rec_Emp,الموظفون!$A$13,Rec_Course,'مصفوفة التدريب'!X$6,Rec_Done,1))</f>
        <v>0</v>
      </c>
      <c r="AR15">
        <f>IF(V15=0,0,COUNTIFS(Rec_Emp,الموظفون!$A$13,Rec_Course,'مصفوفة التدريب'!Y$6,Rec_Done,1))</f>
        <v>0</v>
      </c>
      <c r="AS15">
        <f>IF(W15=0,0,COUNTIFS(Rec_Emp,الموظفون!$A$13,Rec_Course,'مصفوفة التدريب'!Z$6,Rec_Done,1))</f>
        <v>0</v>
      </c>
      <c r="AT15">
        <f>IF(X15=0,0,COUNTIFS(Rec_Emp,الموظفون!$A$13,Rec_Course,'مصفوفة التدريب'!AA$6,Rec_Done,1))</f>
        <v>0</v>
      </c>
      <c r="AW15">
        <f ca="1">IF(AA15=0,0,COUNTIFS(Rec_Emp,الموظفون!$A$13,Rec_Course,'مصفوفة التدريب'!H$6,Rec_Done,1,Rec_Exp,"&gt;="&amp;TODAY()))</f>
        <v>0</v>
      </c>
      <c r="AX15">
        <f ca="1">IF(AB15=0,0,COUNTIFS(Rec_Emp,الموظفون!$A$13,Rec_Course,'مصفوفة التدريب'!I$6,Rec_Done,1,Rec_Exp,"&gt;="&amp;TODAY()))</f>
        <v>1</v>
      </c>
      <c r="AY15">
        <f ca="1">IF(AC15=0,0,COUNTIFS(Rec_Emp,الموظفون!$A$13,Rec_Course,'مصفوفة التدريب'!J$6,Rec_Done,1,Rec_Exp,"&gt;="&amp;TODAY()))</f>
        <v>1</v>
      </c>
      <c r="AZ15">
        <f ca="1">IF(AD15=0,0,COUNTIFS(Rec_Emp,الموظفون!$A$13,Rec_Course,'مصفوفة التدريب'!K$6,Rec_Done,1,Rec_Exp,"&gt;="&amp;TODAY()))</f>
        <v>1</v>
      </c>
      <c r="BA15">
        <f ca="1">IF(AE15=0,0,COUNTIFS(Rec_Emp,الموظفون!$A$13,Rec_Course,'مصفوفة التدريب'!L$6,Rec_Done,1,Rec_Exp,"&gt;="&amp;TODAY()))</f>
        <v>0</v>
      </c>
      <c r="BB15">
        <f ca="1">IF(AF15=0,0,COUNTIFS(Rec_Emp,الموظفون!$A$13,Rec_Course,'مصفوفة التدريب'!M$6,Rec_Done,1,Rec_Exp,"&gt;="&amp;TODAY()))</f>
        <v>0</v>
      </c>
      <c r="BC15">
        <f ca="1">IF(AG15=0,0,COUNTIFS(Rec_Emp,الموظفون!$A$13,Rec_Course,'مصفوفة التدريب'!N$6,Rec_Done,1,Rec_Exp,"&gt;="&amp;TODAY()))</f>
        <v>1</v>
      </c>
      <c r="BD15">
        <f ca="1">IF(AH15=0,0,COUNTIFS(Rec_Emp,الموظفون!$A$13,Rec_Course,'مصفوفة التدريب'!O$6,Rec_Done,1,Rec_Exp,"&gt;="&amp;TODAY()))</f>
        <v>1</v>
      </c>
      <c r="BE15">
        <f ca="1">IF(AI15=0,0,COUNTIFS(Rec_Emp,الموظفون!$A$13,Rec_Course,'مصفوفة التدريب'!P$6,Rec_Done,1,Rec_Exp,"&gt;="&amp;TODAY()))</f>
        <v>0</v>
      </c>
      <c r="BF15">
        <f ca="1">IF(AJ15=0,0,COUNTIFS(Rec_Emp,الموظفون!$A$13,Rec_Course,'مصفوفة التدريب'!Q$6,Rec_Done,1,Rec_Exp,"&gt;="&amp;TODAY()))</f>
        <v>0</v>
      </c>
      <c r="BG15">
        <f ca="1">IF(AK15=0,0,COUNTIFS(Rec_Emp,الموظفون!$A$13,Rec_Course,'مصفوفة التدريب'!R$6,Rec_Done,1,Rec_Exp,"&gt;="&amp;TODAY()))</f>
        <v>0</v>
      </c>
      <c r="BH15">
        <f ca="1">IF(AL15=0,0,COUNTIFS(Rec_Emp,الموظفون!$A$13,Rec_Course,'مصفوفة التدريب'!S$6,Rec_Done,1,Rec_Exp,"&gt;="&amp;TODAY()))</f>
        <v>0</v>
      </c>
      <c r="BI15">
        <f ca="1">IF(AM15=0,0,COUNTIFS(Rec_Emp,الموظفون!$A$13,Rec_Course,'مصفوفة التدريب'!T$6,Rec_Done,1,Rec_Exp,"&gt;="&amp;TODAY()))</f>
        <v>0</v>
      </c>
      <c r="BJ15">
        <f ca="1">IF(AN15=0,0,COUNTIFS(Rec_Emp,الموظفون!$A$13,Rec_Course,'مصفوفة التدريب'!U$6,Rec_Done,1,Rec_Exp,"&gt;="&amp;TODAY()))</f>
        <v>0</v>
      </c>
      <c r="BK15">
        <f ca="1">IF(AO15=0,0,COUNTIFS(Rec_Emp,الموظفون!$A$13,Rec_Course,'مصفوفة التدريب'!V$6,Rec_Done,1,Rec_Exp,"&gt;="&amp;TODAY()))</f>
        <v>0</v>
      </c>
      <c r="BL15">
        <f ca="1">IF(AP15=0,0,COUNTIFS(Rec_Emp,الموظفون!$A$13,Rec_Course,'مصفوفة التدريب'!W$6,Rec_Done,1,Rec_Exp,"&gt;="&amp;TODAY()))</f>
        <v>0</v>
      </c>
      <c r="BM15">
        <f ca="1">IF(AQ15=0,0,COUNTIFS(Rec_Emp,الموظفون!$A$13,Rec_Course,'مصفوفة التدريب'!X$6,Rec_Done,1,Rec_Exp,"&gt;="&amp;TODAY()))</f>
        <v>0</v>
      </c>
      <c r="BN15">
        <f ca="1">IF(AR15=0,0,COUNTIFS(Rec_Emp,الموظفون!$A$13,Rec_Course,'مصفوفة التدريب'!Y$6,Rec_Done,1,Rec_Exp,"&gt;="&amp;TODAY()))</f>
        <v>0</v>
      </c>
      <c r="BO15">
        <f ca="1">IF(AS15=0,0,COUNTIFS(Rec_Emp,الموظفون!$A$13,Rec_Course,'مصفوفة التدريب'!Z$6,Rec_Done,1,Rec_Exp,"&gt;="&amp;TODAY()))</f>
        <v>0</v>
      </c>
      <c r="BP15">
        <f ca="1">IF(AT15=0,0,COUNTIFS(Rec_Emp,الموظفون!$A$13,Rec_Course,'مصفوفة التدريب'!AA$6,Rec_Done,1,Rec_Exp,"&gt;="&amp;TODAY()))</f>
        <v>0</v>
      </c>
      <c r="BS15">
        <f ca="1">IF(AW15=0,0,COUNTIFS(Rec_Emp,الموظفون!$A$13,Rec_Course,'مصفوفة التدريب'!H$6,Rec_Done,1,Rec_Exp,"&gt;"&amp;(TODAY()+WarnDays)))</f>
        <v>0</v>
      </c>
      <c r="BT15">
        <f ca="1">IF(AX15=0,0,COUNTIFS(Rec_Emp,الموظفون!$A$13,Rec_Course,'مصفوفة التدريب'!I$6,Rec_Done,1,Rec_Exp,"&gt;"&amp;(TODAY()+WarnDays)))</f>
        <v>1</v>
      </c>
      <c r="BU15">
        <f ca="1">IF(AY15=0,0,COUNTIFS(Rec_Emp,الموظفون!$A$13,Rec_Course,'مصفوفة التدريب'!J$6,Rec_Done,1,Rec_Exp,"&gt;"&amp;(TODAY()+WarnDays)))</f>
        <v>1</v>
      </c>
      <c r="BV15">
        <f ca="1">IF(AZ15=0,0,COUNTIFS(Rec_Emp,الموظفون!$A$13,Rec_Course,'مصفوفة التدريب'!K$6,Rec_Done,1,Rec_Exp,"&gt;"&amp;(TODAY()+WarnDays)))</f>
        <v>1</v>
      </c>
      <c r="BW15">
        <f ca="1">IF(BA15=0,0,COUNTIFS(Rec_Emp,الموظفون!$A$13,Rec_Course,'مصفوفة التدريب'!L$6,Rec_Done,1,Rec_Exp,"&gt;"&amp;(TODAY()+WarnDays)))</f>
        <v>0</v>
      </c>
      <c r="BX15">
        <f ca="1">IF(BB15=0,0,COUNTIFS(Rec_Emp,الموظفون!$A$13,Rec_Course,'مصفوفة التدريب'!M$6,Rec_Done,1,Rec_Exp,"&gt;"&amp;(TODAY()+WarnDays)))</f>
        <v>0</v>
      </c>
      <c r="BY15">
        <f ca="1">IF(BC15=0,0,COUNTIFS(Rec_Emp,الموظفون!$A$13,Rec_Course,'مصفوفة التدريب'!N$6,Rec_Done,1,Rec_Exp,"&gt;"&amp;(TODAY()+WarnDays)))</f>
        <v>0</v>
      </c>
      <c r="BZ15">
        <f ca="1">IF(BD15=0,0,COUNTIFS(Rec_Emp,الموظفون!$A$13,Rec_Course,'مصفوفة التدريب'!O$6,Rec_Done,1,Rec_Exp,"&gt;"&amp;(TODAY()+WarnDays)))</f>
        <v>1</v>
      </c>
      <c r="CA15">
        <f ca="1">IF(BE15=0,0,COUNTIFS(Rec_Emp,الموظفون!$A$13,Rec_Course,'مصفوفة التدريب'!P$6,Rec_Done,1,Rec_Exp,"&gt;"&amp;(TODAY()+WarnDays)))</f>
        <v>0</v>
      </c>
      <c r="CB15">
        <f ca="1">IF(BF15=0,0,COUNTIFS(Rec_Emp,الموظفون!$A$13,Rec_Course,'مصفوفة التدريب'!Q$6,Rec_Done,1,Rec_Exp,"&gt;"&amp;(TODAY()+WarnDays)))</f>
        <v>0</v>
      </c>
      <c r="CC15">
        <f ca="1">IF(BG15=0,0,COUNTIFS(Rec_Emp,الموظفون!$A$13,Rec_Course,'مصفوفة التدريب'!R$6,Rec_Done,1,Rec_Exp,"&gt;"&amp;(TODAY()+WarnDays)))</f>
        <v>0</v>
      </c>
      <c r="CD15">
        <f ca="1">IF(BH15=0,0,COUNTIFS(Rec_Emp,الموظفون!$A$13,Rec_Course,'مصفوفة التدريب'!S$6,Rec_Done,1,Rec_Exp,"&gt;"&amp;(TODAY()+WarnDays)))</f>
        <v>0</v>
      </c>
      <c r="CE15">
        <f ca="1">IF(BI15=0,0,COUNTIFS(Rec_Emp,الموظفون!$A$13,Rec_Course,'مصفوفة التدريب'!T$6,Rec_Done,1,Rec_Exp,"&gt;"&amp;(TODAY()+WarnDays)))</f>
        <v>0</v>
      </c>
      <c r="CF15">
        <f ca="1">IF(BJ15=0,0,COUNTIFS(Rec_Emp,الموظفون!$A$13,Rec_Course,'مصفوفة التدريب'!U$6,Rec_Done,1,Rec_Exp,"&gt;"&amp;(TODAY()+WarnDays)))</f>
        <v>0</v>
      </c>
      <c r="CG15">
        <f ca="1">IF(BK15=0,0,COUNTIFS(Rec_Emp,الموظفون!$A$13,Rec_Course,'مصفوفة التدريب'!V$6,Rec_Done,1,Rec_Exp,"&gt;"&amp;(TODAY()+WarnDays)))</f>
        <v>0</v>
      </c>
      <c r="CH15">
        <f ca="1">IF(BL15=0,0,COUNTIFS(Rec_Emp,الموظفون!$A$13,Rec_Course,'مصفوفة التدريب'!W$6,Rec_Done,1,Rec_Exp,"&gt;"&amp;(TODAY()+WarnDays)))</f>
        <v>0</v>
      </c>
      <c r="CI15">
        <f ca="1">IF(BM15=0,0,COUNTIFS(Rec_Emp,الموظفون!$A$13,Rec_Course,'مصفوفة التدريب'!X$6,Rec_Done,1,Rec_Exp,"&gt;"&amp;(TODAY()+WarnDays)))</f>
        <v>0</v>
      </c>
      <c r="CJ15">
        <f ca="1">IF(BN15=0,0,COUNTIFS(Rec_Emp,الموظفون!$A$13,Rec_Course,'مصفوفة التدريب'!Y$6,Rec_Done,1,Rec_Exp,"&gt;"&amp;(TODAY()+WarnDays)))</f>
        <v>0</v>
      </c>
      <c r="CK15">
        <f ca="1">IF(BO15=0,0,COUNTIFS(Rec_Emp,الموظفون!$A$13,Rec_Course,'مصفوفة التدريب'!Z$6,Rec_Done,1,Rec_Exp,"&gt;"&amp;(TODAY()+WarnDays)))</f>
        <v>0</v>
      </c>
      <c r="CL15">
        <f ca="1">IF(BP15=0,0,COUNTIFS(Rec_Emp,الموظفون!$A$13,Rec_Course,'مصفوفة التدريب'!AA$6,Rec_Done,1,Rec_Exp,"&gt;"&amp;(TODAY()+WarnDays)))</f>
        <v>0</v>
      </c>
      <c r="CO15">
        <f>IF(OR(E15=0,AA15&gt;0),0,COUNTIFS(Rec_Emp,الموظفون!$A$13,Rec_Course,'مصفوفة التدريب'!H$6,Rec_Result,"راسب"))</f>
        <v>0</v>
      </c>
      <c r="CP15">
        <f>IF(OR(F15=0,AB15&gt;0),0,COUNTIFS(Rec_Emp,الموظفون!$A$13,Rec_Course,'مصفوفة التدريب'!I$6,Rec_Result,"راسب"))</f>
        <v>0</v>
      </c>
      <c r="CQ15">
        <f>IF(OR(G15=0,AC15&gt;0),0,COUNTIFS(Rec_Emp,الموظفون!$A$13,Rec_Course,'مصفوفة التدريب'!J$6,Rec_Result,"راسب"))</f>
        <v>0</v>
      </c>
      <c r="CR15">
        <f>IF(OR(H15=0,AD15&gt;0),0,COUNTIFS(Rec_Emp,الموظفون!$A$13,Rec_Course,'مصفوفة التدريب'!K$6,Rec_Result,"راسب"))</f>
        <v>0</v>
      </c>
      <c r="CS15">
        <f>IF(OR(I15=0,AE15&gt;0),0,COUNTIFS(Rec_Emp,الموظفون!$A$13,Rec_Course,'مصفوفة التدريب'!L$6,Rec_Result,"راسب"))</f>
        <v>0</v>
      </c>
      <c r="CT15">
        <f>IF(OR(J15=0,AF15&gt;0),0,COUNTIFS(Rec_Emp,الموظفون!$A$13,Rec_Course,'مصفوفة التدريب'!M$6,Rec_Result,"راسب"))</f>
        <v>0</v>
      </c>
      <c r="CU15">
        <f>IF(OR(K15=0,AG15&gt;0),0,COUNTIFS(Rec_Emp,الموظفون!$A$13,Rec_Course,'مصفوفة التدريب'!N$6,Rec_Result,"راسب"))</f>
        <v>0</v>
      </c>
      <c r="CV15">
        <f>IF(OR(L15=0,AH15&gt;0),0,COUNTIFS(Rec_Emp,الموظفون!$A$13,Rec_Course,'مصفوفة التدريب'!O$6,Rec_Result,"راسب"))</f>
        <v>0</v>
      </c>
      <c r="CW15">
        <f>IF(OR(M15=0,AI15&gt;0),0,COUNTIFS(Rec_Emp,الموظفون!$A$13,Rec_Course,'مصفوفة التدريب'!P$6,Rec_Result,"راسب"))</f>
        <v>0</v>
      </c>
      <c r="CX15">
        <f>IF(OR(N15=0,AJ15&gt;0),0,COUNTIFS(Rec_Emp,الموظفون!$A$13,Rec_Course,'مصفوفة التدريب'!Q$6,Rec_Result,"راسب"))</f>
        <v>0</v>
      </c>
      <c r="CY15">
        <f>IF(OR(O15=0,AK15&gt;0),0,COUNTIFS(Rec_Emp,الموظفون!$A$13,Rec_Course,'مصفوفة التدريب'!R$6,Rec_Result,"راسب"))</f>
        <v>0</v>
      </c>
      <c r="CZ15">
        <f>IF(OR(P15=0,AL15&gt;0),0,COUNTIFS(Rec_Emp,الموظفون!$A$13,Rec_Course,'مصفوفة التدريب'!S$6,Rec_Result,"راسب"))</f>
        <v>0</v>
      </c>
      <c r="DA15">
        <f>IF(OR(Q15=0,AM15&gt;0),0,COUNTIFS(Rec_Emp,الموظفون!$A$13,Rec_Course,'مصفوفة التدريب'!T$6,Rec_Result,"راسب"))</f>
        <v>0</v>
      </c>
      <c r="DB15">
        <f>IF(OR(R15=0,AN15&gt;0),0,COUNTIFS(Rec_Emp,الموظفون!$A$13,Rec_Course,'مصفوفة التدريب'!U$6,Rec_Result,"راسب"))</f>
        <v>0</v>
      </c>
      <c r="DC15">
        <f>IF(OR(S15=0,AO15&gt;0),0,COUNTIFS(Rec_Emp,الموظفون!$A$13,Rec_Course,'مصفوفة التدريب'!V$6,Rec_Result,"راسب"))</f>
        <v>0</v>
      </c>
      <c r="DD15">
        <f>IF(OR(T15=0,AP15&gt;0),0,COUNTIFS(Rec_Emp,الموظفون!$A$13,Rec_Course,'مصفوفة التدريب'!W$6,Rec_Result,"راسب"))</f>
        <v>0</v>
      </c>
      <c r="DE15">
        <f>IF(OR(U15=0,AQ15&gt;0),0,COUNTIFS(Rec_Emp,الموظفون!$A$13,Rec_Course,'مصفوفة التدريب'!X$6,Rec_Result,"راسب"))</f>
        <v>0</v>
      </c>
      <c r="DF15">
        <f>IF(OR(V15=0,AR15&gt;0),0,COUNTIFS(Rec_Emp,الموظفون!$A$13,Rec_Course,'مصفوفة التدريب'!Y$6,Rec_Result,"راسب"))</f>
        <v>0</v>
      </c>
      <c r="DG15">
        <f>IF(OR(W15=0,AS15&gt;0),0,COUNTIFS(Rec_Emp,الموظفون!$A$13,Rec_Course,'مصفوفة التدريب'!Z$6,Rec_Result,"راسب"))</f>
        <v>0</v>
      </c>
      <c r="DH15">
        <f>IF(OR(X15=0,AT15&gt;0),0,COUNTIFS(Rec_Emp,الموظفون!$A$13,Rec_Course,'مصفوفة التدريب'!AA$6,Rec_Result,"راسب"))</f>
        <v>0</v>
      </c>
      <c r="DK15">
        <f>IF(OR(E15=0,AA15&gt;0),0,IFERROR(AVERAGEIFS(Plan_End,Plan_Role,الموظفون!$D$13,Plan_Course,'مصفوفة التدريب'!H$6,Plan_Sched,"فترة محددة"),IFERROR(AVERAGEIFS(Plan_End,Plan_Role,"جميع الموظفين",Plan_Course,'مصفوفة التدريب'!H$6,Plan_Sched,"فترة محددة"),0)))</f>
        <v>0</v>
      </c>
      <c r="DL15">
        <f>IF(OR(F15=0,AB15&gt;0),0,IFERROR(AVERAGEIFS(Plan_End,Plan_Role,الموظفون!$D$13,Plan_Course,'مصفوفة التدريب'!I$6,Plan_Sched,"فترة محددة"),IFERROR(AVERAGEIFS(Plan_End,Plan_Role,"جميع الموظفين",Plan_Course,'مصفوفة التدريب'!I$6,Plan_Sched,"فترة محددة"),0)))</f>
        <v>0</v>
      </c>
      <c r="DM15">
        <f>IF(OR(G15=0,AC15&gt;0),0,IFERROR(AVERAGEIFS(Plan_End,Plan_Role,الموظفون!$D$13,Plan_Course,'مصفوفة التدريب'!J$6,Plan_Sched,"فترة محددة"),IFERROR(AVERAGEIFS(Plan_End,Plan_Role,"جميع الموظفين",Plan_Course,'مصفوفة التدريب'!J$6,Plan_Sched,"فترة محددة"),0)))</f>
        <v>0</v>
      </c>
      <c r="DN15">
        <f>IF(OR(H15=0,AD15&gt;0),0,IFERROR(AVERAGEIFS(Plan_End,Plan_Role,الموظفون!$D$13,Plan_Course,'مصفوفة التدريب'!K$6,Plan_Sched,"فترة محددة"),IFERROR(AVERAGEIFS(Plan_End,Plan_Role,"جميع الموظفين",Plan_Course,'مصفوفة التدريب'!K$6,Plan_Sched,"فترة محددة"),0)))</f>
        <v>0</v>
      </c>
      <c r="DO15">
        <f>IF(OR(I15=0,AE15&gt;0),0,IFERROR(AVERAGEIFS(Plan_End,Plan_Role,الموظفون!$D$13,Plan_Course,'مصفوفة التدريب'!L$6,Plan_Sched,"فترة محددة"),IFERROR(AVERAGEIFS(Plan_End,Plan_Role,"جميع الموظفين",Plan_Course,'مصفوفة التدريب'!L$6,Plan_Sched,"فترة محددة"),0)))</f>
        <v>0</v>
      </c>
      <c r="DP15">
        <f>IF(OR(J15=0,AF15&gt;0),0,IFERROR(AVERAGEIFS(Plan_End,Plan_Role,الموظفون!$D$13,Plan_Course,'مصفوفة التدريب'!M$6,Plan_Sched,"فترة محددة"),IFERROR(AVERAGEIFS(Plan_End,Plan_Role,"جميع الموظفين",Plan_Course,'مصفوفة التدريب'!M$6,Plan_Sched,"فترة محددة"),0)))</f>
        <v>0</v>
      </c>
      <c r="DQ15">
        <f>IF(OR(K15=0,AG15&gt;0),0,IFERROR(AVERAGEIFS(Plan_End,Plan_Role,الموظفون!$D$13,Plan_Course,'مصفوفة التدريب'!N$6,Plan_Sched,"فترة محددة"),IFERROR(AVERAGEIFS(Plan_End,Plan_Role,"جميع الموظفين",Plan_Course,'مصفوفة التدريب'!N$6,Plan_Sched,"فترة محددة"),0)))</f>
        <v>0</v>
      </c>
      <c r="DR15">
        <f>IF(OR(L15=0,AH15&gt;0),0,IFERROR(AVERAGEIFS(Plan_End,Plan_Role,الموظفون!$D$13,Plan_Course,'مصفوفة التدريب'!O$6,Plan_Sched,"فترة محددة"),IFERROR(AVERAGEIFS(Plan_End,Plan_Role,"جميع الموظفين",Plan_Course,'مصفوفة التدريب'!O$6,Plan_Sched,"فترة محددة"),0)))</f>
        <v>0</v>
      </c>
      <c r="DS15">
        <f>IF(OR(M15=0,AI15&gt;0),0,IFERROR(AVERAGEIFS(Plan_End,Plan_Role,الموظفون!$D$13,Plan_Course,'مصفوفة التدريب'!P$6,Plan_Sched,"فترة محددة"),IFERROR(AVERAGEIFS(Plan_End,Plan_Role,"جميع الموظفين",Plan_Course,'مصفوفة التدريب'!P$6,Plan_Sched,"فترة محددة"),0)))</f>
        <v>0</v>
      </c>
      <c r="DT15">
        <f>IF(OR(N15=0,AJ15&gt;0),0,IFERROR(AVERAGEIFS(Plan_End,Plan_Role,الموظفون!$D$13,Plan_Course,'مصفوفة التدريب'!Q$6,Plan_Sched,"فترة محددة"),IFERROR(AVERAGEIFS(Plan_End,Plan_Role,"جميع الموظفين",Plan_Course,'مصفوفة التدريب'!Q$6,Plan_Sched,"فترة محددة"),0)))</f>
        <v>0</v>
      </c>
      <c r="DU15">
        <f>IF(OR(O15=0,AK15&gt;0),0,IFERROR(AVERAGEIFS(Plan_End,Plan_Role,الموظفون!$D$13,Plan_Course,'مصفوفة التدريب'!R$6,Plan_Sched,"فترة محددة"),IFERROR(AVERAGEIFS(Plan_End,Plan_Role,"جميع الموظفين",Plan_Course,'مصفوفة التدريب'!R$6,Plan_Sched,"فترة محددة"),0)))</f>
        <v>0</v>
      </c>
      <c r="DV15">
        <f>IF(OR(P15=0,AL15&gt;0),0,IFERROR(AVERAGEIFS(Plan_End,Plan_Role,الموظفون!$D$13,Plan_Course,'مصفوفة التدريب'!S$6,Plan_Sched,"فترة محددة"),IFERROR(AVERAGEIFS(Plan_End,Plan_Role,"جميع الموظفين",Plan_Course,'مصفوفة التدريب'!S$6,Plan_Sched,"فترة محددة"),0)))</f>
        <v>0</v>
      </c>
      <c r="DW15">
        <f>IF(OR(Q15=0,AM15&gt;0),0,IFERROR(AVERAGEIFS(Plan_End,Plan_Role,الموظفون!$D$13,Plan_Course,'مصفوفة التدريب'!T$6,Plan_Sched,"فترة محددة"),IFERROR(AVERAGEIFS(Plan_End,Plan_Role,"جميع الموظفين",Plan_Course,'مصفوفة التدريب'!T$6,Plan_Sched,"فترة محددة"),0)))</f>
        <v>0</v>
      </c>
      <c r="DX15">
        <f>IF(OR(R15=0,AN15&gt;0),0,IFERROR(AVERAGEIFS(Plan_End,Plan_Role,الموظفون!$D$13,Plan_Course,'مصفوفة التدريب'!U$6,Plan_Sched,"فترة محددة"),IFERROR(AVERAGEIFS(Plan_End,Plan_Role,"جميع الموظفين",Plan_Course,'مصفوفة التدريب'!U$6,Plan_Sched,"فترة محددة"),0)))</f>
        <v>0</v>
      </c>
      <c r="DY15">
        <f>IF(OR(S15=0,AO15&gt;0),0,IFERROR(AVERAGEIFS(Plan_End,Plan_Role,الموظفون!$D$13,Plan_Course,'مصفوفة التدريب'!V$6,Plan_Sched,"فترة محددة"),IFERROR(AVERAGEIFS(Plan_End,Plan_Role,"جميع الموظفين",Plan_Course,'مصفوفة التدريب'!V$6,Plan_Sched,"فترة محددة"),0)))</f>
        <v>0</v>
      </c>
      <c r="DZ15">
        <f>IF(OR(T15=0,AP15&gt;0),0,IFERROR(AVERAGEIFS(Plan_End,Plan_Role,الموظفون!$D$13,Plan_Course,'مصفوفة التدريب'!W$6,Plan_Sched,"فترة محددة"),IFERROR(AVERAGEIFS(Plan_End,Plan_Role,"جميع الموظفين",Plan_Course,'مصفوفة التدريب'!W$6,Plan_Sched,"فترة محددة"),0)))</f>
        <v>0</v>
      </c>
      <c r="EA15">
        <f>IF(OR(U15=0,AQ15&gt;0),0,IFERROR(AVERAGEIFS(Plan_End,Plan_Role,الموظفون!$D$13,Plan_Course,'مصفوفة التدريب'!X$6,Plan_Sched,"فترة محددة"),IFERROR(AVERAGEIFS(Plan_End,Plan_Role,"جميع الموظفين",Plan_Course,'مصفوفة التدريب'!X$6,Plan_Sched,"فترة محددة"),0)))</f>
        <v>0</v>
      </c>
      <c r="EB15">
        <f>IF(OR(V15=0,AR15&gt;0),0,IFERROR(AVERAGEIFS(Plan_End,Plan_Role,الموظفون!$D$13,Plan_Course,'مصفوفة التدريب'!Y$6,Plan_Sched,"فترة محددة"),IFERROR(AVERAGEIFS(Plan_End,Plan_Role,"جميع الموظفين",Plan_Course,'مصفوفة التدريب'!Y$6,Plan_Sched,"فترة محددة"),0)))</f>
        <v>0</v>
      </c>
      <c r="EC15">
        <f>IF(OR(W15=0,AS15&gt;0),0,IFERROR(AVERAGEIFS(Plan_End,Plan_Role,الموظفون!$D$13,Plan_Course,'مصفوفة التدريب'!Z$6,Plan_Sched,"فترة محددة"),IFERROR(AVERAGEIFS(Plan_End,Plan_Role,"جميع الموظفين",Plan_Course,'مصفوفة التدريب'!Z$6,Plan_Sched,"فترة محددة"),0)))</f>
        <v>0</v>
      </c>
      <c r="ED15">
        <f>IF(OR(X15=0,AT15&gt;0),0,IFERROR(AVERAGEIFS(Plan_End,Plan_Role,الموظفون!$D$13,Plan_Course,'مصفوفة التدريب'!AA$6,Plan_Sched,"فترة محددة"),IFERROR(AVERAGEIFS(Plan_End,Plan_Role,"جميع الموظفين",Plan_Course,'مصفوفة التدريب'!AA$6,Plan_Sched,"فترة محددة"),0)))</f>
        <v>0</v>
      </c>
      <c r="EG15">
        <f>IF(OR(E15=0,AA15&gt;0),0,IFERROR(AVERAGEIFS(Plan_Days,Plan_Role,الموظفون!$D$13,Plan_Course,'مصفوفة التدريب'!H$6,Plan_Sched,"خلال أيام من التعيين"),IFERROR(AVERAGEIFS(Plan_Days,Plan_Role,"جميع الموظفين",Plan_Course,'مصفوفة التدريب'!H$6,Plan_Sched,"خلال أيام من التعيين"),0)))</f>
        <v>0</v>
      </c>
      <c r="EH15">
        <f>IF(OR(F15=0,AB15&gt;0),0,IFERROR(AVERAGEIFS(Plan_Days,Plan_Role,الموظفون!$D$13,Plan_Course,'مصفوفة التدريب'!I$6,Plan_Sched,"خلال أيام من التعيين"),IFERROR(AVERAGEIFS(Plan_Days,Plan_Role,"جميع الموظفين",Plan_Course,'مصفوفة التدريب'!I$6,Plan_Sched,"خلال أيام من التعيين"),0)))</f>
        <v>0</v>
      </c>
      <c r="EI15">
        <f>IF(OR(G15=0,AC15&gt;0),0,IFERROR(AVERAGEIFS(Plan_Days,Plan_Role,الموظفون!$D$13,Plan_Course,'مصفوفة التدريب'!J$6,Plan_Sched,"خلال أيام من التعيين"),IFERROR(AVERAGEIFS(Plan_Days,Plan_Role,"جميع الموظفين",Plan_Course,'مصفوفة التدريب'!J$6,Plan_Sched,"خلال أيام من التعيين"),0)))</f>
        <v>0</v>
      </c>
      <c r="EJ15">
        <f>IF(OR(H15=0,AD15&gt;0),0,IFERROR(AVERAGEIFS(Plan_Days,Plan_Role,الموظفون!$D$13,Plan_Course,'مصفوفة التدريب'!K$6,Plan_Sched,"خلال أيام من التعيين"),IFERROR(AVERAGEIFS(Plan_Days,Plan_Role,"جميع الموظفين",Plan_Course,'مصفوفة التدريب'!K$6,Plan_Sched,"خلال أيام من التعيين"),0)))</f>
        <v>0</v>
      </c>
      <c r="EK15">
        <f>IF(OR(I15=0,AE15&gt;0),0,IFERROR(AVERAGEIFS(Plan_Days,Plan_Role,الموظفون!$D$13,Plan_Course,'مصفوفة التدريب'!L$6,Plan_Sched,"خلال أيام من التعيين"),IFERROR(AVERAGEIFS(Plan_Days,Plan_Role,"جميع الموظفين",Plan_Course,'مصفوفة التدريب'!L$6,Plan_Sched,"خلال أيام من التعيين"),0)))</f>
        <v>0</v>
      </c>
      <c r="EL15">
        <f>IF(OR(J15=0,AF15&gt;0),0,IFERROR(AVERAGEIFS(Plan_Days,Plan_Role,الموظفون!$D$13,Plan_Course,'مصفوفة التدريب'!M$6,Plan_Sched,"خلال أيام من التعيين"),IFERROR(AVERAGEIFS(Plan_Days,Plan_Role,"جميع الموظفين",Plan_Course,'مصفوفة التدريب'!M$6,Plan_Sched,"خلال أيام من التعيين"),0)))</f>
        <v>0</v>
      </c>
      <c r="EM15">
        <f>IF(OR(K15=0,AG15&gt;0),0,IFERROR(AVERAGEIFS(Plan_Days,Plan_Role,الموظفون!$D$13,Plan_Course,'مصفوفة التدريب'!N$6,Plan_Sched,"خلال أيام من التعيين"),IFERROR(AVERAGEIFS(Plan_Days,Plan_Role,"جميع الموظفين",Plan_Course,'مصفوفة التدريب'!N$6,Plan_Sched,"خلال أيام من التعيين"),0)))</f>
        <v>0</v>
      </c>
      <c r="EN15">
        <f>IF(OR(L15=0,AH15&gt;0),0,IFERROR(AVERAGEIFS(Plan_Days,Plan_Role,الموظفون!$D$13,Plan_Course,'مصفوفة التدريب'!O$6,Plan_Sched,"خلال أيام من التعيين"),IFERROR(AVERAGEIFS(Plan_Days,Plan_Role,"جميع الموظفين",Plan_Course,'مصفوفة التدريب'!O$6,Plan_Sched,"خلال أيام من التعيين"),0)))</f>
        <v>0</v>
      </c>
      <c r="EO15">
        <f>IF(OR(M15=0,AI15&gt;0),0,IFERROR(AVERAGEIFS(Plan_Days,Plan_Role,الموظفون!$D$13,Plan_Course,'مصفوفة التدريب'!P$6,Plan_Sched,"خلال أيام من التعيين"),IFERROR(AVERAGEIFS(Plan_Days,Plan_Role,"جميع الموظفين",Plan_Course,'مصفوفة التدريب'!P$6,Plan_Sched,"خلال أيام من التعيين"),0)))</f>
        <v>0</v>
      </c>
      <c r="EP15">
        <f>IF(OR(N15=0,AJ15&gt;0),0,IFERROR(AVERAGEIFS(Plan_Days,Plan_Role,الموظفون!$D$13,Plan_Course,'مصفوفة التدريب'!Q$6,Plan_Sched,"خلال أيام من التعيين"),IFERROR(AVERAGEIFS(Plan_Days,Plan_Role,"جميع الموظفين",Plan_Course,'مصفوفة التدريب'!Q$6,Plan_Sched,"خلال أيام من التعيين"),0)))</f>
        <v>0</v>
      </c>
      <c r="EQ15">
        <f>IF(OR(O15=0,AK15&gt;0),0,IFERROR(AVERAGEIFS(Plan_Days,Plan_Role,الموظفون!$D$13,Plan_Course,'مصفوفة التدريب'!R$6,Plan_Sched,"خلال أيام من التعيين"),IFERROR(AVERAGEIFS(Plan_Days,Plan_Role,"جميع الموظفين",Plan_Course,'مصفوفة التدريب'!R$6,Plan_Sched,"خلال أيام من التعيين"),0)))</f>
        <v>0</v>
      </c>
      <c r="ER15">
        <f>IF(OR(P15=0,AL15&gt;0),0,IFERROR(AVERAGEIFS(Plan_Days,Plan_Role,الموظفون!$D$13,Plan_Course,'مصفوفة التدريب'!S$6,Plan_Sched,"خلال أيام من التعيين"),IFERROR(AVERAGEIFS(Plan_Days,Plan_Role,"جميع الموظفين",Plan_Course,'مصفوفة التدريب'!S$6,Plan_Sched,"خلال أيام من التعيين"),0)))</f>
        <v>0</v>
      </c>
      <c r="ES15">
        <f>IF(OR(Q15=0,AM15&gt;0),0,IFERROR(AVERAGEIFS(Plan_Days,Plan_Role,الموظفون!$D$13,Plan_Course,'مصفوفة التدريب'!T$6,Plan_Sched,"خلال أيام من التعيين"),IFERROR(AVERAGEIFS(Plan_Days,Plan_Role,"جميع الموظفين",Plan_Course,'مصفوفة التدريب'!T$6,Plan_Sched,"خلال أيام من التعيين"),0)))</f>
        <v>0</v>
      </c>
      <c r="ET15">
        <f>IF(OR(R15=0,AN15&gt;0),0,IFERROR(AVERAGEIFS(Plan_Days,Plan_Role,الموظفون!$D$13,Plan_Course,'مصفوفة التدريب'!U$6,Plan_Sched,"خلال أيام من التعيين"),IFERROR(AVERAGEIFS(Plan_Days,Plan_Role,"جميع الموظفين",Plan_Course,'مصفوفة التدريب'!U$6,Plan_Sched,"خلال أيام من التعيين"),0)))</f>
        <v>0</v>
      </c>
      <c r="EU15">
        <f>IF(OR(S15=0,AO15&gt;0),0,IFERROR(AVERAGEIFS(Plan_Days,Plan_Role,الموظفون!$D$13,Plan_Course,'مصفوفة التدريب'!V$6,Plan_Sched,"خلال أيام من التعيين"),IFERROR(AVERAGEIFS(Plan_Days,Plan_Role,"جميع الموظفين",Plan_Course,'مصفوفة التدريب'!V$6,Plan_Sched,"خلال أيام من التعيين"),0)))</f>
        <v>0</v>
      </c>
      <c r="EV15">
        <f>IF(OR(T15=0,AP15&gt;0),0,IFERROR(AVERAGEIFS(Plan_Days,Plan_Role,الموظفون!$D$13,Plan_Course,'مصفوفة التدريب'!W$6,Plan_Sched,"خلال أيام من التعيين"),IFERROR(AVERAGEIFS(Plan_Days,Plan_Role,"جميع الموظفين",Plan_Course,'مصفوفة التدريب'!W$6,Plan_Sched,"خلال أيام من التعيين"),0)))</f>
        <v>0</v>
      </c>
      <c r="EW15">
        <f>IF(OR(U15=0,AQ15&gt;0),0,IFERROR(AVERAGEIFS(Plan_Days,Plan_Role,الموظفون!$D$13,Plan_Course,'مصفوفة التدريب'!X$6,Plan_Sched,"خلال أيام من التعيين"),IFERROR(AVERAGEIFS(Plan_Days,Plan_Role,"جميع الموظفين",Plan_Course,'مصفوفة التدريب'!X$6,Plan_Sched,"خلال أيام من التعيين"),0)))</f>
        <v>0</v>
      </c>
      <c r="EX15">
        <f>IF(OR(V15=0,AR15&gt;0),0,IFERROR(AVERAGEIFS(Plan_Days,Plan_Role,الموظفون!$D$13,Plan_Course,'مصفوفة التدريب'!Y$6,Plan_Sched,"خلال أيام من التعيين"),IFERROR(AVERAGEIFS(Plan_Days,Plan_Role,"جميع الموظفين",Plan_Course,'مصفوفة التدريب'!Y$6,Plan_Sched,"خلال أيام من التعيين"),0)))</f>
        <v>0</v>
      </c>
      <c r="EY15">
        <f>IF(OR(W15=0,AS15&gt;0),0,IFERROR(AVERAGEIFS(Plan_Days,Plan_Role,الموظفون!$D$13,Plan_Course,'مصفوفة التدريب'!Z$6,Plan_Sched,"خلال أيام من التعيين"),IFERROR(AVERAGEIFS(Plan_Days,Plan_Role,"جميع الموظفين",Plan_Course,'مصفوفة التدريب'!Z$6,Plan_Sched,"خلال أيام من التعيين"),0)))</f>
        <v>0</v>
      </c>
      <c r="EZ15">
        <f>IF(OR(X15=0,AT15&gt;0),0,IFERROR(AVERAGEIFS(Plan_Days,Plan_Role,الموظفون!$D$13,Plan_Course,'مصفوفة التدريب'!AA$6,Plan_Sched,"خلال أيام من التعيين"),IFERROR(AVERAGEIFS(Plan_Days,Plan_Role,"جميع الموظفين",Plan_Course,'مصفوفة التدريب'!AA$6,Plan_Sched,"خلال أيام من التعيين"),0)))</f>
        <v>0</v>
      </c>
      <c r="FC15">
        <f>IF(OR(E15=0,AA15&gt;0),0,MAX(IF(AND(الموظفون!$F$13&lt;&gt;"",DK15&lt;الموظفون!$F$13),0,DK15),IF(AND(الموظفون!$F$13&lt;&gt;"",EG15&gt;0),الموظفون!$F$13+EG15,0)))</f>
        <v>0</v>
      </c>
      <c r="FD15">
        <f>IF(OR(F15=0,AB15&gt;0),0,MAX(IF(AND(الموظفون!$F$13&lt;&gt;"",DL15&lt;الموظفون!$F$13),0,DL15),IF(AND(الموظفون!$F$13&lt;&gt;"",EH15&gt;0),الموظفون!$F$13+EH15,0)))</f>
        <v>0</v>
      </c>
      <c r="FE15">
        <f>IF(OR(G15=0,AC15&gt;0),0,MAX(IF(AND(الموظفون!$F$13&lt;&gt;"",DM15&lt;الموظفون!$F$13),0,DM15),IF(AND(الموظفون!$F$13&lt;&gt;"",EI15&gt;0),الموظفون!$F$13+EI15,0)))</f>
        <v>0</v>
      </c>
      <c r="FF15">
        <f>IF(OR(H15=0,AD15&gt;0),0,MAX(IF(AND(الموظفون!$F$13&lt;&gt;"",DN15&lt;الموظفون!$F$13),0,DN15),IF(AND(الموظفون!$F$13&lt;&gt;"",EJ15&gt;0),الموظفون!$F$13+EJ15,0)))</f>
        <v>0</v>
      </c>
      <c r="FG15">
        <f>IF(OR(I15=0,AE15&gt;0),0,MAX(IF(AND(الموظفون!$F$13&lt;&gt;"",DO15&lt;الموظفون!$F$13),0,DO15),IF(AND(الموظفون!$F$13&lt;&gt;"",EK15&gt;0),الموظفون!$F$13+EK15,0)))</f>
        <v>0</v>
      </c>
      <c r="FH15">
        <f>IF(OR(J15=0,AF15&gt;0),0,MAX(IF(AND(الموظفون!$F$13&lt;&gt;"",DP15&lt;الموظفون!$F$13),0,DP15),IF(AND(الموظفون!$F$13&lt;&gt;"",EL15&gt;0),الموظفون!$F$13+EL15,0)))</f>
        <v>0</v>
      </c>
      <c r="FI15">
        <f>IF(OR(K15=0,AG15&gt;0),0,MAX(IF(AND(الموظفون!$F$13&lt;&gt;"",DQ15&lt;الموظفون!$F$13),0,DQ15),IF(AND(الموظفون!$F$13&lt;&gt;"",EM15&gt;0),الموظفون!$F$13+EM15,0)))</f>
        <v>0</v>
      </c>
      <c r="FJ15">
        <f>IF(OR(L15=0,AH15&gt;0),0,MAX(IF(AND(الموظفون!$F$13&lt;&gt;"",DR15&lt;الموظفون!$F$13),0,DR15),IF(AND(الموظفون!$F$13&lt;&gt;"",EN15&gt;0),الموظفون!$F$13+EN15,0)))</f>
        <v>0</v>
      </c>
      <c r="FK15">
        <f>IF(OR(M15=0,AI15&gt;0),0,MAX(IF(AND(الموظفون!$F$13&lt;&gt;"",DS15&lt;الموظفون!$F$13),0,DS15),IF(AND(الموظفون!$F$13&lt;&gt;"",EO15&gt;0),الموظفون!$F$13+EO15,0)))</f>
        <v>0</v>
      </c>
      <c r="FL15">
        <f>IF(OR(N15=0,AJ15&gt;0),0,MAX(IF(AND(الموظفون!$F$13&lt;&gt;"",DT15&lt;الموظفون!$F$13),0,DT15),IF(AND(الموظفون!$F$13&lt;&gt;"",EP15&gt;0),الموظفون!$F$13+EP15,0)))</f>
        <v>0</v>
      </c>
      <c r="FM15">
        <f>IF(OR(O15=0,AK15&gt;0),0,MAX(IF(AND(الموظفون!$F$13&lt;&gt;"",DU15&lt;الموظفون!$F$13),0,DU15),IF(AND(الموظفون!$F$13&lt;&gt;"",EQ15&gt;0),الموظفون!$F$13+EQ15,0)))</f>
        <v>0</v>
      </c>
      <c r="FN15">
        <f>IF(OR(P15=0,AL15&gt;0),0,MAX(IF(AND(الموظفون!$F$13&lt;&gt;"",DV15&lt;الموظفون!$F$13),0,DV15),IF(AND(الموظفون!$F$13&lt;&gt;"",ER15&gt;0),الموظفون!$F$13+ER15,0)))</f>
        <v>0</v>
      </c>
      <c r="FO15">
        <f>IF(OR(Q15=0,AM15&gt;0),0,MAX(IF(AND(الموظفون!$F$13&lt;&gt;"",DW15&lt;الموظفون!$F$13),0,DW15),IF(AND(الموظفون!$F$13&lt;&gt;"",ES15&gt;0),الموظفون!$F$13+ES15,0)))</f>
        <v>0</v>
      </c>
      <c r="FP15">
        <f>IF(OR(R15=0,AN15&gt;0),0,MAX(IF(AND(الموظفون!$F$13&lt;&gt;"",DX15&lt;الموظفون!$F$13),0,DX15),IF(AND(الموظفون!$F$13&lt;&gt;"",ET15&gt;0),الموظفون!$F$13+ET15,0)))</f>
        <v>0</v>
      </c>
      <c r="FQ15">
        <f>IF(OR(S15=0,AO15&gt;0),0,MAX(IF(AND(الموظفون!$F$13&lt;&gt;"",DY15&lt;الموظفون!$F$13),0,DY15),IF(AND(الموظفون!$F$13&lt;&gt;"",EU15&gt;0),الموظفون!$F$13+EU15,0)))</f>
        <v>0</v>
      </c>
      <c r="FR15">
        <f>IF(OR(T15=0,AP15&gt;0),0,MAX(IF(AND(الموظفون!$F$13&lt;&gt;"",DZ15&lt;الموظفون!$F$13),0,DZ15),IF(AND(الموظفون!$F$13&lt;&gt;"",EV15&gt;0),الموظفون!$F$13+EV15,0)))</f>
        <v>0</v>
      </c>
      <c r="FS15">
        <f>IF(OR(U15=0,AQ15&gt;0),0,MAX(IF(AND(الموظفون!$F$13&lt;&gt;"",EA15&lt;الموظفون!$F$13),0,EA15),IF(AND(الموظفون!$F$13&lt;&gt;"",EW15&gt;0),الموظفون!$F$13+EW15,0)))</f>
        <v>0</v>
      </c>
      <c r="FT15">
        <f>IF(OR(V15=0,AR15&gt;0),0,MAX(IF(AND(الموظفون!$F$13&lt;&gt;"",EB15&lt;الموظفون!$F$13),0,EB15),IF(AND(الموظفون!$F$13&lt;&gt;"",EX15&gt;0),الموظفون!$F$13+EX15,0)))</f>
        <v>0</v>
      </c>
      <c r="FU15">
        <f>IF(OR(W15=0,AS15&gt;0),0,MAX(IF(AND(الموظفون!$F$13&lt;&gt;"",EC15&lt;الموظفون!$F$13),0,EC15),IF(AND(الموظفون!$F$13&lt;&gt;"",EY15&gt;0),الموظفون!$F$13+EY15,0)))</f>
        <v>0</v>
      </c>
      <c r="FV15">
        <f>IF(OR(X15=0,AT15&gt;0),0,MAX(IF(AND(الموظفون!$F$13&lt;&gt;"",ED15&lt;الموظفون!$F$13),0,ED15),IF(AND(الموظفون!$F$13&lt;&gt;"",EZ15&gt;0),الموظفون!$F$13+EZ15,0)))</f>
        <v>0</v>
      </c>
    </row>
    <row r="16" spans="1:178" x14ac:dyDescent="0.3">
      <c r="E16">
        <f>IF(OR(الموظفون!$A$14="",'مصفوفة التدريب'!H$6=""),0,COUNTIFS(Plan_Role,الموظفون!$D$14,Plan_Course,'مصفوفة التدريب'!H$6)+COUNTIFS(Plan_Role,"جميع الموظفين",Plan_Course,'مصفوفة التدريب'!H$6))</f>
        <v>1</v>
      </c>
      <c r="F16">
        <f>IF(OR(الموظفون!$A$14="",'مصفوفة التدريب'!I$6=""),0,COUNTIFS(Plan_Role,الموظفون!$D$14,Plan_Course,'مصفوفة التدريب'!I$6)+COUNTIFS(Plan_Role,"جميع الموظفين",Plan_Course,'مصفوفة التدريب'!I$6))</f>
        <v>1</v>
      </c>
      <c r="G16">
        <f>IF(OR(الموظفون!$A$14="",'مصفوفة التدريب'!J$6=""),0,COUNTIFS(Plan_Role,الموظفون!$D$14,Plan_Course,'مصفوفة التدريب'!J$6)+COUNTIFS(Plan_Role,"جميع الموظفين",Plan_Course,'مصفوفة التدريب'!J$6))</f>
        <v>1</v>
      </c>
      <c r="H16">
        <f>IF(OR(الموظفون!$A$14="",'مصفوفة التدريب'!K$6=""),0,COUNTIFS(Plan_Role,الموظفون!$D$14,Plan_Course,'مصفوفة التدريب'!K$6)+COUNTIFS(Plan_Role,"جميع الموظفين",Plan_Course,'مصفوفة التدريب'!K$6))</f>
        <v>1</v>
      </c>
      <c r="I16">
        <f>IF(OR(الموظفون!$A$14="",'مصفوفة التدريب'!L$6=""),0,COUNTIFS(Plan_Role,الموظفون!$D$14,Plan_Course,'مصفوفة التدريب'!L$6)+COUNTIFS(Plan_Role,"جميع الموظفين",Plan_Course,'مصفوفة التدريب'!L$6))</f>
        <v>0</v>
      </c>
      <c r="J16">
        <f>IF(OR(الموظفون!$A$14="",'مصفوفة التدريب'!M$6=""),0,COUNTIFS(Plan_Role,الموظفون!$D$14,Plan_Course,'مصفوفة التدريب'!M$6)+COUNTIFS(Plan_Role,"جميع الموظفين",Plan_Course,'مصفوفة التدريب'!M$6))</f>
        <v>0</v>
      </c>
      <c r="K16">
        <f>IF(OR(الموظفون!$A$14="",'مصفوفة التدريب'!N$6=""),0,COUNTIFS(Plan_Role,الموظفون!$D$14,Plan_Course,'مصفوفة التدريب'!N$6)+COUNTIFS(Plan_Role,"جميع الموظفين",Plan_Course,'مصفوفة التدريب'!N$6))</f>
        <v>0</v>
      </c>
      <c r="L16">
        <f>IF(OR(الموظفون!$A$14="",'مصفوفة التدريب'!O$6=""),0,COUNTIFS(Plan_Role,الموظفون!$D$14,Plan_Course,'مصفوفة التدريب'!O$6)+COUNTIFS(Plan_Role,"جميع الموظفين",Plan_Course,'مصفوفة التدريب'!O$6))</f>
        <v>0</v>
      </c>
      <c r="M16">
        <f>IF(OR(الموظفون!$A$14="",'مصفوفة التدريب'!P$6=""),0,COUNTIFS(Plan_Role,الموظفون!$D$14,Plan_Course,'مصفوفة التدريب'!P$6)+COUNTIFS(Plan_Role,"جميع الموظفين",Plan_Course,'مصفوفة التدريب'!P$6))</f>
        <v>0</v>
      </c>
      <c r="N16">
        <f>IF(OR(الموظفون!$A$14="",'مصفوفة التدريب'!Q$6=""),0,COUNTIFS(Plan_Role,الموظفون!$D$14,Plan_Course,'مصفوفة التدريب'!Q$6)+COUNTIFS(Plan_Role,"جميع الموظفين",Plan_Course,'مصفوفة التدريب'!Q$6))</f>
        <v>0</v>
      </c>
      <c r="O16">
        <f>IF(OR(الموظفون!$A$14="",'مصفوفة التدريب'!R$6=""),0,COUNTIFS(Plan_Role,الموظفون!$D$14,Plan_Course,'مصفوفة التدريب'!R$6)+COUNTIFS(Plan_Role,"جميع الموظفين",Plan_Course,'مصفوفة التدريب'!R$6))</f>
        <v>0</v>
      </c>
      <c r="P16">
        <f>IF(OR(الموظفون!$A$14="",'مصفوفة التدريب'!S$6=""),0,COUNTIFS(Plan_Role,الموظفون!$D$14,Plan_Course,'مصفوفة التدريب'!S$6)+COUNTIFS(Plan_Role,"جميع الموظفين",Plan_Course,'مصفوفة التدريب'!S$6))</f>
        <v>0</v>
      </c>
      <c r="Q16">
        <f>IF(OR(الموظفون!$A$14="",'مصفوفة التدريب'!T$6=""),0,COUNTIFS(Plan_Role,الموظفون!$D$14,Plan_Course,'مصفوفة التدريب'!T$6)+COUNTIFS(Plan_Role,"جميع الموظفين",Plan_Course,'مصفوفة التدريب'!T$6))</f>
        <v>0</v>
      </c>
      <c r="R16">
        <f>IF(OR(الموظفون!$A$14="",'مصفوفة التدريب'!U$6=""),0,COUNTIFS(Plan_Role,الموظفون!$D$14,Plan_Course,'مصفوفة التدريب'!U$6)+COUNTIFS(Plan_Role,"جميع الموظفين",Plan_Course,'مصفوفة التدريب'!U$6))</f>
        <v>0</v>
      </c>
      <c r="S16">
        <f>IF(OR(الموظفون!$A$14="",'مصفوفة التدريب'!V$6=""),0,COUNTIFS(Plan_Role,الموظفون!$D$14,Plan_Course,'مصفوفة التدريب'!V$6)+COUNTIFS(Plan_Role,"جميع الموظفين",Plan_Course,'مصفوفة التدريب'!V$6))</f>
        <v>0</v>
      </c>
      <c r="T16">
        <f>IF(OR(الموظفون!$A$14="",'مصفوفة التدريب'!W$6=""),0,COUNTIFS(Plan_Role,الموظفون!$D$14,Plan_Course,'مصفوفة التدريب'!W$6)+COUNTIFS(Plan_Role,"جميع الموظفين",Plan_Course,'مصفوفة التدريب'!W$6))</f>
        <v>0</v>
      </c>
      <c r="U16">
        <f>IF(OR(الموظفون!$A$14="",'مصفوفة التدريب'!X$6=""),0,COUNTIFS(Plan_Role,الموظفون!$D$14,Plan_Course,'مصفوفة التدريب'!X$6)+COUNTIFS(Plan_Role,"جميع الموظفين",Plan_Course,'مصفوفة التدريب'!X$6))</f>
        <v>0</v>
      </c>
      <c r="V16">
        <f>IF(OR(الموظفون!$A$14="",'مصفوفة التدريب'!Y$6=""),0,COUNTIFS(Plan_Role,الموظفون!$D$14,Plan_Course,'مصفوفة التدريب'!Y$6)+COUNTIFS(Plan_Role,"جميع الموظفين",Plan_Course,'مصفوفة التدريب'!Y$6))</f>
        <v>0</v>
      </c>
      <c r="W16">
        <f>IF(OR(الموظفون!$A$14="",'مصفوفة التدريب'!Z$6=""),0,COUNTIFS(Plan_Role,الموظفون!$D$14,Plan_Course,'مصفوفة التدريب'!Z$6)+COUNTIFS(Plan_Role,"جميع الموظفين",Plan_Course,'مصفوفة التدريب'!Z$6))</f>
        <v>0</v>
      </c>
      <c r="X16">
        <f>IF(OR(الموظفون!$A$14="",'مصفوفة التدريب'!AA$6=""),0,COUNTIFS(Plan_Role,الموظفون!$D$14,Plan_Course,'مصفوفة التدريب'!AA$6)+COUNTIFS(Plan_Role,"جميع الموظفين",Plan_Course,'مصفوفة التدريب'!AA$6))</f>
        <v>0</v>
      </c>
      <c r="AA16">
        <f>IF(E16=0,0,COUNTIFS(Rec_Emp,الموظفون!$A$14,Rec_Course,'مصفوفة التدريب'!H$6,Rec_Done,1))</f>
        <v>0</v>
      </c>
      <c r="AB16">
        <f>IF(F16=0,0,COUNTIFS(Rec_Emp,الموظفون!$A$14,Rec_Course,'مصفوفة التدريب'!I$6,Rec_Done,1))</f>
        <v>0</v>
      </c>
      <c r="AC16">
        <f>IF(G16=0,0,COUNTIFS(Rec_Emp,الموظفون!$A$14,Rec_Course,'مصفوفة التدريب'!J$6,Rec_Done,1))</f>
        <v>0</v>
      </c>
      <c r="AD16">
        <f>IF(H16=0,0,COUNTIFS(Rec_Emp,الموظفون!$A$14,Rec_Course,'مصفوفة التدريب'!K$6,Rec_Done,1))</f>
        <v>0</v>
      </c>
      <c r="AE16">
        <f>IF(I16=0,0,COUNTIFS(Rec_Emp,الموظفون!$A$14,Rec_Course,'مصفوفة التدريب'!L$6,Rec_Done,1))</f>
        <v>0</v>
      </c>
      <c r="AF16">
        <f>IF(J16=0,0,COUNTIFS(Rec_Emp,الموظفون!$A$14,Rec_Course,'مصفوفة التدريب'!M$6,Rec_Done,1))</f>
        <v>0</v>
      </c>
      <c r="AG16">
        <f>IF(K16=0,0,COUNTIFS(Rec_Emp,الموظفون!$A$14,Rec_Course,'مصفوفة التدريب'!N$6,Rec_Done,1))</f>
        <v>0</v>
      </c>
      <c r="AH16">
        <f>IF(L16=0,0,COUNTIFS(Rec_Emp,الموظفون!$A$14,Rec_Course,'مصفوفة التدريب'!O$6,Rec_Done,1))</f>
        <v>0</v>
      </c>
      <c r="AI16">
        <f>IF(M16=0,0,COUNTIFS(Rec_Emp,الموظفون!$A$14,Rec_Course,'مصفوفة التدريب'!P$6,Rec_Done,1))</f>
        <v>0</v>
      </c>
      <c r="AJ16">
        <f>IF(N16=0,0,COUNTIFS(Rec_Emp,الموظفون!$A$14,Rec_Course,'مصفوفة التدريب'!Q$6,Rec_Done,1))</f>
        <v>0</v>
      </c>
      <c r="AK16">
        <f>IF(O16=0,0,COUNTIFS(Rec_Emp,الموظفون!$A$14,Rec_Course,'مصفوفة التدريب'!R$6,Rec_Done,1))</f>
        <v>0</v>
      </c>
      <c r="AL16">
        <f>IF(P16=0,0,COUNTIFS(Rec_Emp,الموظفون!$A$14,Rec_Course,'مصفوفة التدريب'!S$6,Rec_Done,1))</f>
        <v>0</v>
      </c>
      <c r="AM16">
        <f>IF(Q16=0,0,COUNTIFS(Rec_Emp,الموظفون!$A$14,Rec_Course,'مصفوفة التدريب'!T$6,Rec_Done,1))</f>
        <v>0</v>
      </c>
      <c r="AN16">
        <f>IF(R16=0,0,COUNTIFS(Rec_Emp,الموظفون!$A$14,Rec_Course,'مصفوفة التدريب'!U$6,Rec_Done,1))</f>
        <v>0</v>
      </c>
      <c r="AO16">
        <f>IF(S16=0,0,COUNTIFS(Rec_Emp,الموظفون!$A$14,Rec_Course,'مصفوفة التدريب'!V$6,Rec_Done,1))</f>
        <v>0</v>
      </c>
      <c r="AP16">
        <f>IF(T16=0,0,COUNTIFS(Rec_Emp,الموظفون!$A$14,Rec_Course,'مصفوفة التدريب'!W$6,Rec_Done,1))</f>
        <v>0</v>
      </c>
      <c r="AQ16">
        <f>IF(U16=0,0,COUNTIFS(Rec_Emp,الموظفون!$A$14,Rec_Course,'مصفوفة التدريب'!X$6,Rec_Done,1))</f>
        <v>0</v>
      </c>
      <c r="AR16">
        <f>IF(V16=0,0,COUNTIFS(Rec_Emp,الموظفون!$A$14,Rec_Course,'مصفوفة التدريب'!Y$6,Rec_Done,1))</f>
        <v>0</v>
      </c>
      <c r="AS16">
        <f>IF(W16=0,0,COUNTIFS(Rec_Emp,الموظفون!$A$14,Rec_Course,'مصفوفة التدريب'!Z$6,Rec_Done,1))</f>
        <v>0</v>
      </c>
      <c r="AT16">
        <f>IF(X16=0,0,COUNTIFS(Rec_Emp,الموظفون!$A$14,Rec_Course,'مصفوفة التدريب'!AA$6,Rec_Done,1))</f>
        <v>0</v>
      </c>
      <c r="AW16">
        <f ca="1">IF(AA16=0,0,COUNTIFS(Rec_Emp,الموظفون!$A$14,Rec_Course,'مصفوفة التدريب'!H$6,Rec_Done,1,Rec_Exp,"&gt;="&amp;TODAY()))</f>
        <v>0</v>
      </c>
      <c r="AX16">
        <f ca="1">IF(AB16=0,0,COUNTIFS(Rec_Emp,الموظفون!$A$14,Rec_Course,'مصفوفة التدريب'!I$6,Rec_Done,1,Rec_Exp,"&gt;="&amp;TODAY()))</f>
        <v>0</v>
      </c>
      <c r="AY16">
        <f ca="1">IF(AC16=0,0,COUNTIFS(Rec_Emp,الموظفون!$A$14,Rec_Course,'مصفوفة التدريب'!J$6,Rec_Done,1,Rec_Exp,"&gt;="&amp;TODAY()))</f>
        <v>0</v>
      </c>
      <c r="AZ16">
        <f ca="1">IF(AD16=0,0,COUNTIFS(Rec_Emp,الموظفون!$A$14,Rec_Course,'مصفوفة التدريب'!K$6,Rec_Done,1,Rec_Exp,"&gt;="&amp;TODAY()))</f>
        <v>0</v>
      </c>
      <c r="BA16">
        <f ca="1">IF(AE16=0,0,COUNTIFS(Rec_Emp,الموظفون!$A$14,Rec_Course,'مصفوفة التدريب'!L$6,Rec_Done,1,Rec_Exp,"&gt;="&amp;TODAY()))</f>
        <v>0</v>
      </c>
      <c r="BB16">
        <f ca="1">IF(AF16=0,0,COUNTIFS(Rec_Emp,الموظفون!$A$14,Rec_Course,'مصفوفة التدريب'!M$6,Rec_Done,1,Rec_Exp,"&gt;="&amp;TODAY()))</f>
        <v>0</v>
      </c>
      <c r="BC16">
        <f ca="1">IF(AG16=0,0,COUNTIFS(Rec_Emp,الموظفون!$A$14,Rec_Course,'مصفوفة التدريب'!N$6,Rec_Done,1,Rec_Exp,"&gt;="&amp;TODAY()))</f>
        <v>0</v>
      </c>
      <c r="BD16">
        <f ca="1">IF(AH16=0,0,COUNTIFS(Rec_Emp,الموظفون!$A$14,Rec_Course,'مصفوفة التدريب'!O$6,Rec_Done,1,Rec_Exp,"&gt;="&amp;TODAY()))</f>
        <v>0</v>
      </c>
      <c r="BE16">
        <f ca="1">IF(AI16=0,0,COUNTIFS(Rec_Emp,الموظفون!$A$14,Rec_Course,'مصفوفة التدريب'!P$6,Rec_Done,1,Rec_Exp,"&gt;="&amp;TODAY()))</f>
        <v>0</v>
      </c>
      <c r="BF16">
        <f ca="1">IF(AJ16=0,0,COUNTIFS(Rec_Emp,الموظفون!$A$14,Rec_Course,'مصفوفة التدريب'!Q$6,Rec_Done,1,Rec_Exp,"&gt;="&amp;TODAY()))</f>
        <v>0</v>
      </c>
      <c r="BG16">
        <f ca="1">IF(AK16=0,0,COUNTIFS(Rec_Emp,الموظفون!$A$14,Rec_Course,'مصفوفة التدريب'!R$6,Rec_Done,1,Rec_Exp,"&gt;="&amp;TODAY()))</f>
        <v>0</v>
      </c>
      <c r="BH16">
        <f ca="1">IF(AL16=0,0,COUNTIFS(Rec_Emp,الموظفون!$A$14,Rec_Course,'مصفوفة التدريب'!S$6,Rec_Done,1,Rec_Exp,"&gt;="&amp;TODAY()))</f>
        <v>0</v>
      </c>
      <c r="BI16">
        <f ca="1">IF(AM16=0,0,COUNTIFS(Rec_Emp,الموظفون!$A$14,Rec_Course,'مصفوفة التدريب'!T$6,Rec_Done,1,Rec_Exp,"&gt;="&amp;TODAY()))</f>
        <v>0</v>
      </c>
      <c r="BJ16">
        <f ca="1">IF(AN16=0,0,COUNTIFS(Rec_Emp,الموظفون!$A$14,Rec_Course,'مصفوفة التدريب'!U$6,Rec_Done,1,Rec_Exp,"&gt;="&amp;TODAY()))</f>
        <v>0</v>
      </c>
      <c r="BK16">
        <f ca="1">IF(AO16=0,0,COUNTIFS(Rec_Emp,الموظفون!$A$14,Rec_Course,'مصفوفة التدريب'!V$6,Rec_Done,1,Rec_Exp,"&gt;="&amp;TODAY()))</f>
        <v>0</v>
      </c>
      <c r="BL16">
        <f ca="1">IF(AP16=0,0,COUNTIFS(Rec_Emp,الموظفون!$A$14,Rec_Course,'مصفوفة التدريب'!W$6,Rec_Done,1,Rec_Exp,"&gt;="&amp;TODAY()))</f>
        <v>0</v>
      </c>
      <c r="BM16">
        <f ca="1">IF(AQ16=0,0,COUNTIFS(Rec_Emp,الموظفون!$A$14,Rec_Course,'مصفوفة التدريب'!X$6,Rec_Done,1,Rec_Exp,"&gt;="&amp;TODAY()))</f>
        <v>0</v>
      </c>
      <c r="BN16">
        <f ca="1">IF(AR16=0,0,COUNTIFS(Rec_Emp,الموظفون!$A$14,Rec_Course,'مصفوفة التدريب'!Y$6,Rec_Done,1,Rec_Exp,"&gt;="&amp;TODAY()))</f>
        <v>0</v>
      </c>
      <c r="BO16">
        <f ca="1">IF(AS16=0,0,COUNTIFS(Rec_Emp,الموظفون!$A$14,Rec_Course,'مصفوفة التدريب'!Z$6,Rec_Done,1,Rec_Exp,"&gt;="&amp;TODAY()))</f>
        <v>0</v>
      </c>
      <c r="BP16">
        <f ca="1">IF(AT16=0,0,COUNTIFS(Rec_Emp,الموظفون!$A$14,Rec_Course,'مصفوفة التدريب'!AA$6,Rec_Done,1,Rec_Exp,"&gt;="&amp;TODAY()))</f>
        <v>0</v>
      </c>
      <c r="BS16">
        <f ca="1">IF(AW16=0,0,COUNTIFS(Rec_Emp,الموظفون!$A$14,Rec_Course,'مصفوفة التدريب'!H$6,Rec_Done,1,Rec_Exp,"&gt;"&amp;(TODAY()+WarnDays)))</f>
        <v>0</v>
      </c>
      <c r="BT16">
        <f ca="1">IF(AX16=0,0,COUNTIFS(Rec_Emp,الموظفون!$A$14,Rec_Course,'مصفوفة التدريب'!I$6,Rec_Done,1,Rec_Exp,"&gt;"&amp;(TODAY()+WarnDays)))</f>
        <v>0</v>
      </c>
      <c r="BU16">
        <f ca="1">IF(AY16=0,0,COUNTIFS(Rec_Emp,الموظفون!$A$14,Rec_Course,'مصفوفة التدريب'!J$6,Rec_Done,1,Rec_Exp,"&gt;"&amp;(TODAY()+WarnDays)))</f>
        <v>0</v>
      </c>
      <c r="BV16">
        <f ca="1">IF(AZ16=0,0,COUNTIFS(Rec_Emp,الموظفون!$A$14,Rec_Course,'مصفوفة التدريب'!K$6,Rec_Done,1,Rec_Exp,"&gt;"&amp;(TODAY()+WarnDays)))</f>
        <v>0</v>
      </c>
      <c r="BW16">
        <f ca="1">IF(BA16=0,0,COUNTIFS(Rec_Emp,الموظفون!$A$14,Rec_Course,'مصفوفة التدريب'!L$6,Rec_Done,1,Rec_Exp,"&gt;"&amp;(TODAY()+WarnDays)))</f>
        <v>0</v>
      </c>
      <c r="BX16">
        <f ca="1">IF(BB16=0,0,COUNTIFS(Rec_Emp,الموظفون!$A$14,Rec_Course,'مصفوفة التدريب'!M$6,Rec_Done,1,Rec_Exp,"&gt;"&amp;(TODAY()+WarnDays)))</f>
        <v>0</v>
      </c>
      <c r="BY16">
        <f ca="1">IF(BC16=0,0,COUNTIFS(Rec_Emp,الموظفون!$A$14,Rec_Course,'مصفوفة التدريب'!N$6,Rec_Done,1,Rec_Exp,"&gt;"&amp;(TODAY()+WarnDays)))</f>
        <v>0</v>
      </c>
      <c r="BZ16">
        <f ca="1">IF(BD16=0,0,COUNTIFS(Rec_Emp,الموظفون!$A$14,Rec_Course,'مصفوفة التدريب'!O$6,Rec_Done,1,Rec_Exp,"&gt;"&amp;(TODAY()+WarnDays)))</f>
        <v>0</v>
      </c>
      <c r="CA16">
        <f ca="1">IF(BE16=0,0,COUNTIFS(Rec_Emp,الموظفون!$A$14,Rec_Course,'مصفوفة التدريب'!P$6,Rec_Done,1,Rec_Exp,"&gt;"&amp;(TODAY()+WarnDays)))</f>
        <v>0</v>
      </c>
      <c r="CB16">
        <f ca="1">IF(BF16=0,0,COUNTIFS(Rec_Emp,الموظفون!$A$14,Rec_Course,'مصفوفة التدريب'!Q$6,Rec_Done,1,Rec_Exp,"&gt;"&amp;(TODAY()+WarnDays)))</f>
        <v>0</v>
      </c>
      <c r="CC16">
        <f ca="1">IF(BG16=0,0,COUNTIFS(Rec_Emp,الموظفون!$A$14,Rec_Course,'مصفوفة التدريب'!R$6,Rec_Done,1,Rec_Exp,"&gt;"&amp;(TODAY()+WarnDays)))</f>
        <v>0</v>
      </c>
      <c r="CD16">
        <f ca="1">IF(BH16=0,0,COUNTIFS(Rec_Emp,الموظفون!$A$14,Rec_Course,'مصفوفة التدريب'!S$6,Rec_Done,1,Rec_Exp,"&gt;"&amp;(TODAY()+WarnDays)))</f>
        <v>0</v>
      </c>
      <c r="CE16">
        <f ca="1">IF(BI16=0,0,COUNTIFS(Rec_Emp,الموظفون!$A$14,Rec_Course,'مصفوفة التدريب'!T$6,Rec_Done,1,Rec_Exp,"&gt;"&amp;(TODAY()+WarnDays)))</f>
        <v>0</v>
      </c>
      <c r="CF16">
        <f ca="1">IF(BJ16=0,0,COUNTIFS(Rec_Emp,الموظفون!$A$14,Rec_Course,'مصفوفة التدريب'!U$6,Rec_Done,1,Rec_Exp,"&gt;"&amp;(TODAY()+WarnDays)))</f>
        <v>0</v>
      </c>
      <c r="CG16">
        <f ca="1">IF(BK16=0,0,COUNTIFS(Rec_Emp,الموظفون!$A$14,Rec_Course,'مصفوفة التدريب'!V$6,Rec_Done,1,Rec_Exp,"&gt;"&amp;(TODAY()+WarnDays)))</f>
        <v>0</v>
      </c>
      <c r="CH16">
        <f ca="1">IF(BL16=0,0,COUNTIFS(Rec_Emp,الموظفون!$A$14,Rec_Course,'مصفوفة التدريب'!W$6,Rec_Done,1,Rec_Exp,"&gt;"&amp;(TODAY()+WarnDays)))</f>
        <v>0</v>
      </c>
      <c r="CI16">
        <f ca="1">IF(BM16=0,0,COUNTIFS(Rec_Emp,الموظفون!$A$14,Rec_Course,'مصفوفة التدريب'!X$6,Rec_Done,1,Rec_Exp,"&gt;"&amp;(TODAY()+WarnDays)))</f>
        <v>0</v>
      </c>
      <c r="CJ16">
        <f ca="1">IF(BN16=0,0,COUNTIFS(Rec_Emp,الموظفون!$A$14,Rec_Course,'مصفوفة التدريب'!Y$6,Rec_Done,1,Rec_Exp,"&gt;"&amp;(TODAY()+WarnDays)))</f>
        <v>0</v>
      </c>
      <c r="CK16">
        <f ca="1">IF(BO16=0,0,COUNTIFS(Rec_Emp,الموظفون!$A$14,Rec_Course,'مصفوفة التدريب'!Z$6,Rec_Done,1,Rec_Exp,"&gt;"&amp;(TODAY()+WarnDays)))</f>
        <v>0</v>
      </c>
      <c r="CL16">
        <f ca="1">IF(BP16=0,0,COUNTIFS(Rec_Emp,الموظفون!$A$14,Rec_Course,'مصفوفة التدريب'!AA$6,Rec_Done,1,Rec_Exp,"&gt;"&amp;(TODAY()+WarnDays)))</f>
        <v>0</v>
      </c>
      <c r="CO16">
        <f>IF(OR(E16=0,AA16&gt;0),0,COUNTIFS(Rec_Emp,الموظفون!$A$14,Rec_Course,'مصفوفة التدريب'!H$6,Rec_Result,"راسب"))</f>
        <v>0</v>
      </c>
      <c r="CP16">
        <f>IF(OR(F16=0,AB16&gt;0),0,COUNTIFS(Rec_Emp,الموظفون!$A$14,Rec_Course,'مصفوفة التدريب'!I$6,Rec_Result,"راسب"))</f>
        <v>0</v>
      </c>
      <c r="CQ16">
        <f>IF(OR(G16=0,AC16&gt;0),0,COUNTIFS(Rec_Emp,الموظفون!$A$14,Rec_Course,'مصفوفة التدريب'!J$6,Rec_Result,"راسب"))</f>
        <v>0</v>
      </c>
      <c r="CR16">
        <f>IF(OR(H16=0,AD16&gt;0),0,COUNTIFS(Rec_Emp,الموظفون!$A$14,Rec_Course,'مصفوفة التدريب'!K$6,Rec_Result,"راسب"))</f>
        <v>0</v>
      </c>
      <c r="CS16">
        <f>IF(OR(I16=0,AE16&gt;0),0,COUNTIFS(Rec_Emp,الموظفون!$A$14,Rec_Course,'مصفوفة التدريب'!L$6,Rec_Result,"راسب"))</f>
        <v>0</v>
      </c>
      <c r="CT16">
        <f>IF(OR(J16=0,AF16&gt;0),0,COUNTIFS(Rec_Emp,الموظفون!$A$14,Rec_Course,'مصفوفة التدريب'!M$6,Rec_Result,"راسب"))</f>
        <v>0</v>
      </c>
      <c r="CU16">
        <f>IF(OR(K16=0,AG16&gt;0),0,COUNTIFS(Rec_Emp,الموظفون!$A$14,Rec_Course,'مصفوفة التدريب'!N$6,Rec_Result,"راسب"))</f>
        <v>0</v>
      </c>
      <c r="CV16">
        <f>IF(OR(L16=0,AH16&gt;0),0,COUNTIFS(Rec_Emp,الموظفون!$A$14,Rec_Course,'مصفوفة التدريب'!O$6,Rec_Result,"راسب"))</f>
        <v>0</v>
      </c>
      <c r="CW16">
        <f>IF(OR(M16=0,AI16&gt;0),0,COUNTIFS(Rec_Emp,الموظفون!$A$14,Rec_Course,'مصفوفة التدريب'!P$6,Rec_Result,"راسب"))</f>
        <v>0</v>
      </c>
      <c r="CX16">
        <f>IF(OR(N16=0,AJ16&gt;0),0,COUNTIFS(Rec_Emp,الموظفون!$A$14,Rec_Course,'مصفوفة التدريب'!Q$6,Rec_Result,"راسب"))</f>
        <v>0</v>
      </c>
      <c r="CY16">
        <f>IF(OR(O16=0,AK16&gt;0),0,COUNTIFS(Rec_Emp,الموظفون!$A$14,Rec_Course,'مصفوفة التدريب'!R$6,Rec_Result,"راسب"))</f>
        <v>0</v>
      </c>
      <c r="CZ16">
        <f>IF(OR(P16=0,AL16&gt;0),0,COUNTIFS(Rec_Emp,الموظفون!$A$14,Rec_Course,'مصفوفة التدريب'!S$6,Rec_Result,"راسب"))</f>
        <v>0</v>
      </c>
      <c r="DA16">
        <f>IF(OR(Q16=0,AM16&gt;0),0,COUNTIFS(Rec_Emp,الموظفون!$A$14,Rec_Course,'مصفوفة التدريب'!T$6,Rec_Result,"راسب"))</f>
        <v>0</v>
      </c>
      <c r="DB16">
        <f>IF(OR(R16=0,AN16&gt;0),0,COUNTIFS(Rec_Emp,الموظفون!$A$14,Rec_Course,'مصفوفة التدريب'!U$6,Rec_Result,"راسب"))</f>
        <v>0</v>
      </c>
      <c r="DC16">
        <f>IF(OR(S16=0,AO16&gt;0),0,COUNTIFS(Rec_Emp,الموظفون!$A$14,Rec_Course,'مصفوفة التدريب'!V$6,Rec_Result,"راسب"))</f>
        <v>0</v>
      </c>
      <c r="DD16">
        <f>IF(OR(T16=0,AP16&gt;0),0,COUNTIFS(Rec_Emp,الموظفون!$A$14,Rec_Course,'مصفوفة التدريب'!W$6,Rec_Result,"راسب"))</f>
        <v>0</v>
      </c>
      <c r="DE16">
        <f>IF(OR(U16=0,AQ16&gt;0),0,COUNTIFS(Rec_Emp,الموظفون!$A$14,Rec_Course,'مصفوفة التدريب'!X$6,Rec_Result,"راسب"))</f>
        <v>0</v>
      </c>
      <c r="DF16">
        <f>IF(OR(V16=0,AR16&gt;0),0,COUNTIFS(Rec_Emp,الموظفون!$A$14,Rec_Course,'مصفوفة التدريب'!Y$6,Rec_Result,"راسب"))</f>
        <v>0</v>
      </c>
      <c r="DG16">
        <f>IF(OR(W16=0,AS16&gt;0),0,COUNTIFS(Rec_Emp,الموظفون!$A$14,Rec_Course,'مصفوفة التدريب'!Z$6,Rec_Result,"راسب"))</f>
        <v>0</v>
      </c>
      <c r="DH16">
        <f>IF(OR(X16=0,AT16&gt;0),0,COUNTIFS(Rec_Emp,الموظفون!$A$14,Rec_Course,'مصفوفة التدريب'!AA$6,Rec_Result,"راسب"))</f>
        <v>0</v>
      </c>
      <c r="DK16">
        <f>IF(OR(E16=0,AA16&gt;0),0,IFERROR(AVERAGEIFS(Plan_End,Plan_Role,الموظفون!$D$14,Plan_Course,'مصفوفة التدريب'!H$6,Plan_Sched,"فترة محددة"),IFERROR(AVERAGEIFS(Plan_End,Plan_Role,"جميع الموظفين",Plan_Course,'مصفوفة التدريب'!H$6,Plan_Sched,"فترة محددة"),0)))</f>
        <v>46112</v>
      </c>
      <c r="DL16">
        <f>IF(OR(F16=0,AB16&gt;0),0,IFERROR(AVERAGEIFS(Plan_End,Plan_Role,الموظفون!$D$14,Plan_Course,'مصفوفة التدريب'!I$6,Plan_Sched,"فترة محددة"),IFERROR(AVERAGEIFS(Plan_End,Plan_Role,"جميع الموظفين",Plan_Course,'مصفوفة التدريب'!I$6,Plan_Sched,"فترة محددة"),0)))</f>
        <v>0</v>
      </c>
      <c r="DM16">
        <f>IF(OR(G16=0,AC16&gt;0),0,IFERROR(AVERAGEIFS(Plan_End,Plan_Role,الموظفون!$D$14,Plan_Course,'مصفوفة التدريب'!J$6,Plan_Sched,"فترة محددة"),IFERROR(AVERAGEIFS(Plan_End,Plan_Role,"جميع الموظفين",Plan_Course,'مصفوفة التدريب'!J$6,Plan_Sched,"فترة محددة"),0)))</f>
        <v>46142</v>
      </c>
      <c r="DN16">
        <f>IF(OR(H16=0,AD16&gt;0),0,IFERROR(AVERAGEIFS(Plan_End,Plan_Role,الموظفون!$D$14,Plan_Course,'مصفوفة التدريب'!K$6,Plan_Sched,"فترة محددة"),IFERROR(AVERAGEIFS(Plan_End,Plan_Role,"جميع الموظفين",Plan_Course,'مصفوفة التدريب'!K$6,Plan_Sched,"فترة محددة"),0)))</f>
        <v>46203</v>
      </c>
      <c r="DO16">
        <f>IF(OR(I16=0,AE16&gt;0),0,IFERROR(AVERAGEIFS(Plan_End,Plan_Role,الموظفون!$D$14,Plan_Course,'مصفوفة التدريب'!L$6,Plan_Sched,"فترة محددة"),IFERROR(AVERAGEIFS(Plan_End,Plan_Role,"جميع الموظفين",Plan_Course,'مصفوفة التدريب'!L$6,Plan_Sched,"فترة محددة"),0)))</f>
        <v>0</v>
      </c>
      <c r="DP16">
        <f>IF(OR(J16=0,AF16&gt;0),0,IFERROR(AVERAGEIFS(Plan_End,Plan_Role,الموظفون!$D$14,Plan_Course,'مصفوفة التدريب'!M$6,Plan_Sched,"فترة محددة"),IFERROR(AVERAGEIFS(Plan_End,Plan_Role,"جميع الموظفين",Plan_Course,'مصفوفة التدريب'!M$6,Plan_Sched,"فترة محددة"),0)))</f>
        <v>0</v>
      </c>
      <c r="DQ16">
        <f>IF(OR(K16=0,AG16&gt;0),0,IFERROR(AVERAGEIFS(Plan_End,Plan_Role,الموظفون!$D$14,Plan_Course,'مصفوفة التدريب'!N$6,Plan_Sched,"فترة محددة"),IFERROR(AVERAGEIFS(Plan_End,Plan_Role,"جميع الموظفين",Plan_Course,'مصفوفة التدريب'!N$6,Plan_Sched,"فترة محددة"),0)))</f>
        <v>0</v>
      </c>
      <c r="DR16">
        <f>IF(OR(L16=0,AH16&gt;0),0,IFERROR(AVERAGEIFS(Plan_End,Plan_Role,الموظفون!$D$14,Plan_Course,'مصفوفة التدريب'!O$6,Plan_Sched,"فترة محددة"),IFERROR(AVERAGEIFS(Plan_End,Plan_Role,"جميع الموظفين",Plan_Course,'مصفوفة التدريب'!O$6,Plan_Sched,"فترة محددة"),0)))</f>
        <v>0</v>
      </c>
      <c r="DS16">
        <f>IF(OR(M16=0,AI16&gt;0),0,IFERROR(AVERAGEIFS(Plan_End,Plan_Role,الموظفون!$D$14,Plan_Course,'مصفوفة التدريب'!P$6,Plan_Sched,"فترة محددة"),IFERROR(AVERAGEIFS(Plan_End,Plan_Role,"جميع الموظفين",Plan_Course,'مصفوفة التدريب'!P$6,Plan_Sched,"فترة محددة"),0)))</f>
        <v>0</v>
      </c>
      <c r="DT16">
        <f>IF(OR(N16=0,AJ16&gt;0),0,IFERROR(AVERAGEIFS(Plan_End,Plan_Role,الموظفون!$D$14,Plan_Course,'مصفوفة التدريب'!Q$6,Plan_Sched,"فترة محددة"),IFERROR(AVERAGEIFS(Plan_End,Plan_Role,"جميع الموظفين",Plan_Course,'مصفوفة التدريب'!Q$6,Plan_Sched,"فترة محددة"),0)))</f>
        <v>0</v>
      </c>
      <c r="DU16">
        <f>IF(OR(O16=0,AK16&gt;0),0,IFERROR(AVERAGEIFS(Plan_End,Plan_Role,الموظفون!$D$14,Plan_Course,'مصفوفة التدريب'!R$6,Plan_Sched,"فترة محددة"),IFERROR(AVERAGEIFS(Plan_End,Plan_Role,"جميع الموظفين",Plan_Course,'مصفوفة التدريب'!R$6,Plan_Sched,"فترة محددة"),0)))</f>
        <v>0</v>
      </c>
      <c r="DV16">
        <f>IF(OR(P16=0,AL16&gt;0),0,IFERROR(AVERAGEIFS(Plan_End,Plan_Role,الموظفون!$D$14,Plan_Course,'مصفوفة التدريب'!S$6,Plan_Sched,"فترة محددة"),IFERROR(AVERAGEIFS(Plan_End,Plan_Role,"جميع الموظفين",Plan_Course,'مصفوفة التدريب'!S$6,Plan_Sched,"فترة محددة"),0)))</f>
        <v>0</v>
      </c>
      <c r="DW16">
        <f>IF(OR(Q16=0,AM16&gt;0),0,IFERROR(AVERAGEIFS(Plan_End,Plan_Role,الموظفون!$D$14,Plan_Course,'مصفوفة التدريب'!T$6,Plan_Sched,"فترة محددة"),IFERROR(AVERAGEIFS(Plan_End,Plan_Role,"جميع الموظفين",Plan_Course,'مصفوفة التدريب'!T$6,Plan_Sched,"فترة محددة"),0)))</f>
        <v>0</v>
      </c>
      <c r="DX16">
        <f>IF(OR(R16=0,AN16&gt;0),0,IFERROR(AVERAGEIFS(Plan_End,Plan_Role,الموظفون!$D$14,Plan_Course,'مصفوفة التدريب'!U$6,Plan_Sched,"فترة محددة"),IFERROR(AVERAGEIFS(Plan_End,Plan_Role,"جميع الموظفين",Plan_Course,'مصفوفة التدريب'!U$6,Plan_Sched,"فترة محددة"),0)))</f>
        <v>0</v>
      </c>
      <c r="DY16">
        <f>IF(OR(S16=0,AO16&gt;0),0,IFERROR(AVERAGEIFS(Plan_End,Plan_Role,الموظفون!$D$14,Plan_Course,'مصفوفة التدريب'!V$6,Plan_Sched,"فترة محددة"),IFERROR(AVERAGEIFS(Plan_End,Plan_Role,"جميع الموظفين",Plan_Course,'مصفوفة التدريب'!V$6,Plan_Sched,"فترة محددة"),0)))</f>
        <v>0</v>
      </c>
      <c r="DZ16">
        <f>IF(OR(T16=0,AP16&gt;0),0,IFERROR(AVERAGEIFS(Plan_End,Plan_Role,الموظفون!$D$14,Plan_Course,'مصفوفة التدريب'!W$6,Plan_Sched,"فترة محددة"),IFERROR(AVERAGEIFS(Plan_End,Plan_Role,"جميع الموظفين",Plan_Course,'مصفوفة التدريب'!W$6,Plan_Sched,"فترة محددة"),0)))</f>
        <v>0</v>
      </c>
      <c r="EA16">
        <f>IF(OR(U16=0,AQ16&gt;0),0,IFERROR(AVERAGEIFS(Plan_End,Plan_Role,الموظفون!$D$14,Plan_Course,'مصفوفة التدريب'!X$6,Plan_Sched,"فترة محددة"),IFERROR(AVERAGEIFS(Plan_End,Plan_Role,"جميع الموظفين",Plan_Course,'مصفوفة التدريب'!X$6,Plan_Sched,"فترة محددة"),0)))</f>
        <v>0</v>
      </c>
      <c r="EB16">
        <f>IF(OR(V16=0,AR16&gt;0),0,IFERROR(AVERAGEIFS(Plan_End,Plan_Role,الموظفون!$D$14,Plan_Course,'مصفوفة التدريب'!Y$6,Plan_Sched,"فترة محددة"),IFERROR(AVERAGEIFS(Plan_End,Plan_Role,"جميع الموظفين",Plan_Course,'مصفوفة التدريب'!Y$6,Plan_Sched,"فترة محددة"),0)))</f>
        <v>0</v>
      </c>
      <c r="EC16">
        <f>IF(OR(W16=0,AS16&gt;0),0,IFERROR(AVERAGEIFS(Plan_End,Plan_Role,الموظفون!$D$14,Plan_Course,'مصفوفة التدريب'!Z$6,Plan_Sched,"فترة محددة"),IFERROR(AVERAGEIFS(Plan_End,Plan_Role,"جميع الموظفين",Plan_Course,'مصفوفة التدريب'!Z$6,Plan_Sched,"فترة محددة"),0)))</f>
        <v>0</v>
      </c>
      <c r="ED16">
        <f>IF(OR(X16=0,AT16&gt;0),0,IFERROR(AVERAGEIFS(Plan_End,Plan_Role,الموظفون!$D$14,Plan_Course,'مصفوفة التدريب'!AA$6,Plan_Sched,"فترة محددة"),IFERROR(AVERAGEIFS(Plan_End,Plan_Role,"جميع الموظفين",Plan_Course,'مصفوفة التدريب'!AA$6,Plan_Sched,"فترة محددة"),0)))</f>
        <v>0</v>
      </c>
      <c r="EG16">
        <f>IF(OR(E16=0,AA16&gt;0),0,IFERROR(AVERAGEIFS(Plan_Days,Plan_Role,الموظفون!$D$14,Plan_Course,'مصفوفة التدريب'!H$6,Plan_Sched,"خلال أيام من التعيين"),IFERROR(AVERAGEIFS(Plan_Days,Plan_Role,"جميع الموظفين",Plan_Course,'مصفوفة التدريب'!H$6,Plan_Sched,"خلال أيام من التعيين"),0)))</f>
        <v>0</v>
      </c>
      <c r="EH16">
        <f>IF(OR(F16=0,AB16&gt;0),0,IFERROR(AVERAGEIFS(Plan_Days,Plan_Role,الموظفون!$D$14,Plan_Course,'مصفوفة التدريب'!I$6,Plan_Sched,"خلال أيام من التعيين"),IFERROR(AVERAGEIFS(Plan_Days,Plan_Role,"جميع الموظفين",Plan_Course,'مصفوفة التدريب'!I$6,Plan_Sched,"خلال أيام من التعيين"),0)))</f>
        <v>30</v>
      </c>
      <c r="EI16">
        <f>IF(OR(G16=0,AC16&gt;0),0,IFERROR(AVERAGEIFS(Plan_Days,Plan_Role,الموظفون!$D$14,Plan_Course,'مصفوفة التدريب'!J$6,Plan_Sched,"خلال أيام من التعيين"),IFERROR(AVERAGEIFS(Plan_Days,Plan_Role,"جميع الموظفين",Plan_Course,'مصفوفة التدريب'!J$6,Plan_Sched,"خلال أيام من التعيين"),0)))</f>
        <v>0</v>
      </c>
      <c r="EJ16">
        <f>IF(OR(H16=0,AD16&gt;0),0,IFERROR(AVERAGEIFS(Plan_Days,Plan_Role,الموظفون!$D$14,Plan_Course,'مصفوفة التدريب'!K$6,Plan_Sched,"خلال أيام من التعيين"),IFERROR(AVERAGEIFS(Plan_Days,Plan_Role,"جميع الموظفين",Plan_Course,'مصفوفة التدريب'!K$6,Plan_Sched,"خلال أيام من التعيين"),0)))</f>
        <v>0</v>
      </c>
      <c r="EK16">
        <f>IF(OR(I16=0,AE16&gt;0),0,IFERROR(AVERAGEIFS(Plan_Days,Plan_Role,الموظفون!$D$14,Plan_Course,'مصفوفة التدريب'!L$6,Plan_Sched,"خلال أيام من التعيين"),IFERROR(AVERAGEIFS(Plan_Days,Plan_Role,"جميع الموظفين",Plan_Course,'مصفوفة التدريب'!L$6,Plan_Sched,"خلال أيام من التعيين"),0)))</f>
        <v>0</v>
      </c>
      <c r="EL16">
        <f>IF(OR(J16=0,AF16&gt;0),0,IFERROR(AVERAGEIFS(Plan_Days,Plan_Role,الموظفون!$D$14,Plan_Course,'مصفوفة التدريب'!M$6,Plan_Sched,"خلال أيام من التعيين"),IFERROR(AVERAGEIFS(Plan_Days,Plan_Role,"جميع الموظفين",Plan_Course,'مصفوفة التدريب'!M$6,Plan_Sched,"خلال أيام من التعيين"),0)))</f>
        <v>0</v>
      </c>
      <c r="EM16">
        <f>IF(OR(K16=0,AG16&gt;0),0,IFERROR(AVERAGEIFS(Plan_Days,Plan_Role,الموظفون!$D$14,Plan_Course,'مصفوفة التدريب'!N$6,Plan_Sched,"خلال أيام من التعيين"),IFERROR(AVERAGEIFS(Plan_Days,Plan_Role,"جميع الموظفين",Plan_Course,'مصفوفة التدريب'!N$6,Plan_Sched,"خلال أيام من التعيين"),0)))</f>
        <v>0</v>
      </c>
      <c r="EN16">
        <f>IF(OR(L16=0,AH16&gt;0),0,IFERROR(AVERAGEIFS(Plan_Days,Plan_Role,الموظفون!$D$14,Plan_Course,'مصفوفة التدريب'!O$6,Plan_Sched,"خلال أيام من التعيين"),IFERROR(AVERAGEIFS(Plan_Days,Plan_Role,"جميع الموظفين",Plan_Course,'مصفوفة التدريب'!O$6,Plan_Sched,"خلال أيام من التعيين"),0)))</f>
        <v>0</v>
      </c>
      <c r="EO16">
        <f>IF(OR(M16=0,AI16&gt;0),0,IFERROR(AVERAGEIFS(Plan_Days,Plan_Role,الموظفون!$D$14,Plan_Course,'مصفوفة التدريب'!P$6,Plan_Sched,"خلال أيام من التعيين"),IFERROR(AVERAGEIFS(Plan_Days,Plan_Role,"جميع الموظفين",Plan_Course,'مصفوفة التدريب'!P$6,Plan_Sched,"خلال أيام من التعيين"),0)))</f>
        <v>0</v>
      </c>
      <c r="EP16">
        <f>IF(OR(N16=0,AJ16&gt;0),0,IFERROR(AVERAGEIFS(Plan_Days,Plan_Role,الموظفون!$D$14,Plan_Course,'مصفوفة التدريب'!Q$6,Plan_Sched,"خلال أيام من التعيين"),IFERROR(AVERAGEIFS(Plan_Days,Plan_Role,"جميع الموظفين",Plan_Course,'مصفوفة التدريب'!Q$6,Plan_Sched,"خلال أيام من التعيين"),0)))</f>
        <v>0</v>
      </c>
      <c r="EQ16">
        <f>IF(OR(O16=0,AK16&gt;0),0,IFERROR(AVERAGEIFS(Plan_Days,Plan_Role,الموظفون!$D$14,Plan_Course,'مصفوفة التدريب'!R$6,Plan_Sched,"خلال أيام من التعيين"),IFERROR(AVERAGEIFS(Plan_Days,Plan_Role,"جميع الموظفين",Plan_Course,'مصفوفة التدريب'!R$6,Plan_Sched,"خلال أيام من التعيين"),0)))</f>
        <v>0</v>
      </c>
      <c r="ER16">
        <f>IF(OR(P16=0,AL16&gt;0),0,IFERROR(AVERAGEIFS(Plan_Days,Plan_Role,الموظفون!$D$14,Plan_Course,'مصفوفة التدريب'!S$6,Plan_Sched,"خلال أيام من التعيين"),IFERROR(AVERAGEIFS(Plan_Days,Plan_Role,"جميع الموظفين",Plan_Course,'مصفوفة التدريب'!S$6,Plan_Sched,"خلال أيام من التعيين"),0)))</f>
        <v>0</v>
      </c>
      <c r="ES16">
        <f>IF(OR(Q16=0,AM16&gt;0),0,IFERROR(AVERAGEIFS(Plan_Days,Plan_Role,الموظفون!$D$14,Plan_Course,'مصفوفة التدريب'!T$6,Plan_Sched,"خلال أيام من التعيين"),IFERROR(AVERAGEIFS(Plan_Days,Plan_Role,"جميع الموظفين",Plan_Course,'مصفوفة التدريب'!T$6,Plan_Sched,"خلال أيام من التعيين"),0)))</f>
        <v>0</v>
      </c>
      <c r="ET16">
        <f>IF(OR(R16=0,AN16&gt;0),0,IFERROR(AVERAGEIFS(Plan_Days,Plan_Role,الموظفون!$D$14,Plan_Course,'مصفوفة التدريب'!U$6,Plan_Sched,"خلال أيام من التعيين"),IFERROR(AVERAGEIFS(Plan_Days,Plan_Role,"جميع الموظفين",Plan_Course,'مصفوفة التدريب'!U$6,Plan_Sched,"خلال أيام من التعيين"),0)))</f>
        <v>0</v>
      </c>
      <c r="EU16">
        <f>IF(OR(S16=0,AO16&gt;0),0,IFERROR(AVERAGEIFS(Plan_Days,Plan_Role,الموظفون!$D$14,Plan_Course,'مصفوفة التدريب'!V$6,Plan_Sched,"خلال أيام من التعيين"),IFERROR(AVERAGEIFS(Plan_Days,Plan_Role,"جميع الموظفين",Plan_Course,'مصفوفة التدريب'!V$6,Plan_Sched,"خلال أيام من التعيين"),0)))</f>
        <v>0</v>
      </c>
      <c r="EV16">
        <f>IF(OR(T16=0,AP16&gt;0),0,IFERROR(AVERAGEIFS(Plan_Days,Plan_Role,الموظفون!$D$14,Plan_Course,'مصفوفة التدريب'!W$6,Plan_Sched,"خلال أيام من التعيين"),IFERROR(AVERAGEIFS(Plan_Days,Plan_Role,"جميع الموظفين",Plan_Course,'مصفوفة التدريب'!W$6,Plan_Sched,"خلال أيام من التعيين"),0)))</f>
        <v>0</v>
      </c>
      <c r="EW16">
        <f>IF(OR(U16=0,AQ16&gt;0),0,IFERROR(AVERAGEIFS(Plan_Days,Plan_Role,الموظفون!$D$14,Plan_Course,'مصفوفة التدريب'!X$6,Plan_Sched,"خلال أيام من التعيين"),IFERROR(AVERAGEIFS(Plan_Days,Plan_Role,"جميع الموظفين",Plan_Course,'مصفوفة التدريب'!X$6,Plan_Sched,"خلال أيام من التعيين"),0)))</f>
        <v>0</v>
      </c>
      <c r="EX16">
        <f>IF(OR(V16=0,AR16&gt;0),0,IFERROR(AVERAGEIFS(Plan_Days,Plan_Role,الموظفون!$D$14,Plan_Course,'مصفوفة التدريب'!Y$6,Plan_Sched,"خلال أيام من التعيين"),IFERROR(AVERAGEIFS(Plan_Days,Plan_Role,"جميع الموظفين",Plan_Course,'مصفوفة التدريب'!Y$6,Plan_Sched,"خلال أيام من التعيين"),0)))</f>
        <v>0</v>
      </c>
      <c r="EY16">
        <f>IF(OR(W16=0,AS16&gt;0),0,IFERROR(AVERAGEIFS(Plan_Days,Plan_Role,الموظفون!$D$14,Plan_Course,'مصفوفة التدريب'!Z$6,Plan_Sched,"خلال أيام من التعيين"),IFERROR(AVERAGEIFS(Plan_Days,Plan_Role,"جميع الموظفين",Plan_Course,'مصفوفة التدريب'!Z$6,Plan_Sched,"خلال أيام من التعيين"),0)))</f>
        <v>0</v>
      </c>
      <c r="EZ16">
        <f>IF(OR(X16=0,AT16&gt;0),0,IFERROR(AVERAGEIFS(Plan_Days,Plan_Role,الموظفون!$D$14,Plan_Course,'مصفوفة التدريب'!AA$6,Plan_Sched,"خلال أيام من التعيين"),IFERROR(AVERAGEIFS(Plan_Days,Plan_Role,"جميع الموظفين",Plan_Course,'مصفوفة التدريب'!AA$6,Plan_Sched,"خلال أيام من التعيين"),0)))</f>
        <v>0</v>
      </c>
      <c r="FC16">
        <f>IF(OR(E16=0,AA16&gt;0),0,MAX(IF(AND(الموظفون!$F$14&lt;&gt;"",DK16&lt;الموظفون!$F$14),0,DK16),IF(AND(الموظفون!$F$14&lt;&gt;"",EG16&gt;0),الموظفون!$F$14+EG16,0)))</f>
        <v>0</v>
      </c>
      <c r="FD16">
        <f>IF(OR(F16=0,AB16&gt;0),0,MAX(IF(AND(الموظفون!$F$14&lt;&gt;"",DL16&lt;الموظفون!$F$14),0,DL16),IF(AND(الموظفون!$F$14&lt;&gt;"",EH16&gt;0),الموظفون!$F$14+EH16,0)))</f>
        <v>46305</v>
      </c>
      <c r="FE16">
        <f>IF(OR(G16=0,AC16&gt;0),0,MAX(IF(AND(الموظفون!$F$14&lt;&gt;"",DM16&lt;الموظفون!$F$14),0,DM16),IF(AND(الموظفون!$F$14&lt;&gt;"",EI16&gt;0),الموظفون!$F$14+EI16,0)))</f>
        <v>0</v>
      </c>
      <c r="FF16">
        <f>IF(OR(H16=0,AD16&gt;0),0,MAX(IF(AND(الموظفون!$F$14&lt;&gt;"",DN16&lt;الموظفون!$F$14),0,DN16),IF(AND(الموظفون!$F$14&lt;&gt;"",EJ16&gt;0),الموظفون!$F$14+EJ16,0)))</f>
        <v>0</v>
      </c>
      <c r="FG16">
        <f>IF(OR(I16=0,AE16&gt;0),0,MAX(IF(AND(الموظفون!$F$14&lt;&gt;"",DO16&lt;الموظفون!$F$14),0,DO16),IF(AND(الموظفون!$F$14&lt;&gt;"",EK16&gt;0),الموظفون!$F$14+EK16,0)))</f>
        <v>0</v>
      </c>
      <c r="FH16">
        <f>IF(OR(J16=0,AF16&gt;0),0,MAX(IF(AND(الموظفون!$F$14&lt;&gt;"",DP16&lt;الموظفون!$F$14),0,DP16),IF(AND(الموظفون!$F$14&lt;&gt;"",EL16&gt;0),الموظفون!$F$14+EL16,0)))</f>
        <v>0</v>
      </c>
      <c r="FI16">
        <f>IF(OR(K16=0,AG16&gt;0),0,MAX(IF(AND(الموظفون!$F$14&lt;&gt;"",DQ16&lt;الموظفون!$F$14),0,DQ16),IF(AND(الموظفون!$F$14&lt;&gt;"",EM16&gt;0),الموظفون!$F$14+EM16,0)))</f>
        <v>0</v>
      </c>
      <c r="FJ16">
        <f>IF(OR(L16=0,AH16&gt;0),0,MAX(IF(AND(الموظفون!$F$14&lt;&gt;"",DR16&lt;الموظفون!$F$14),0,DR16),IF(AND(الموظفون!$F$14&lt;&gt;"",EN16&gt;0),الموظفون!$F$14+EN16,0)))</f>
        <v>0</v>
      </c>
      <c r="FK16">
        <f>IF(OR(M16=0,AI16&gt;0),0,MAX(IF(AND(الموظفون!$F$14&lt;&gt;"",DS16&lt;الموظفون!$F$14),0,DS16),IF(AND(الموظفون!$F$14&lt;&gt;"",EO16&gt;0),الموظفون!$F$14+EO16,0)))</f>
        <v>0</v>
      </c>
      <c r="FL16">
        <f>IF(OR(N16=0,AJ16&gt;0),0,MAX(IF(AND(الموظفون!$F$14&lt;&gt;"",DT16&lt;الموظفون!$F$14),0,DT16),IF(AND(الموظفون!$F$14&lt;&gt;"",EP16&gt;0),الموظفون!$F$14+EP16,0)))</f>
        <v>0</v>
      </c>
      <c r="FM16">
        <f>IF(OR(O16=0,AK16&gt;0),0,MAX(IF(AND(الموظفون!$F$14&lt;&gt;"",DU16&lt;الموظفون!$F$14),0,DU16),IF(AND(الموظفون!$F$14&lt;&gt;"",EQ16&gt;0),الموظفون!$F$14+EQ16,0)))</f>
        <v>0</v>
      </c>
      <c r="FN16">
        <f>IF(OR(P16=0,AL16&gt;0),0,MAX(IF(AND(الموظفون!$F$14&lt;&gt;"",DV16&lt;الموظفون!$F$14),0,DV16),IF(AND(الموظفون!$F$14&lt;&gt;"",ER16&gt;0),الموظفون!$F$14+ER16,0)))</f>
        <v>0</v>
      </c>
      <c r="FO16">
        <f>IF(OR(Q16=0,AM16&gt;0),0,MAX(IF(AND(الموظفون!$F$14&lt;&gt;"",DW16&lt;الموظفون!$F$14),0,DW16),IF(AND(الموظفون!$F$14&lt;&gt;"",ES16&gt;0),الموظفون!$F$14+ES16,0)))</f>
        <v>0</v>
      </c>
      <c r="FP16">
        <f>IF(OR(R16=0,AN16&gt;0),0,MAX(IF(AND(الموظفون!$F$14&lt;&gt;"",DX16&lt;الموظفون!$F$14),0,DX16),IF(AND(الموظفون!$F$14&lt;&gt;"",ET16&gt;0),الموظفون!$F$14+ET16,0)))</f>
        <v>0</v>
      </c>
      <c r="FQ16">
        <f>IF(OR(S16=0,AO16&gt;0),0,MAX(IF(AND(الموظفون!$F$14&lt;&gt;"",DY16&lt;الموظفون!$F$14),0,DY16),IF(AND(الموظفون!$F$14&lt;&gt;"",EU16&gt;0),الموظفون!$F$14+EU16,0)))</f>
        <v>0</v>
      </c>
      <c r="FR16">
        <f>IF(OR(T16=0,AP16&gt;0),0,MAX(IF(AND(الموظفون!$F$14&lt;&gt;"",DZ16&lt;الموظفون!$F$14),0,DZ16),IF(AND(الموظفون!$F$14&lt;&gt;"",EV16&gt;0),الموظفون!$F$14+EV16,0)))</f>
        <v>0</v>
      </c>
      <c r="FS16">
        <f>IF(OR(U16=0,AQ16&gt;0),0,MAX(IF(AND(الموظفون!$F$14&lt;&gt;"",EA16&lt;الموظفون!$F$14),0,EA16),IF(AND(الموظفون!$F$14&lt;&gt;"",EW16&gt;0),الموظفون!$F$14+EW16,0)))</f>
        <v>0</v>
      </c>
      <c r="FT16">
        <f>IF(OR(V16=0,AR16&gt;0),0,MAX(IF(AND(الموظفون!$F$14&lt;&gt;"",EB16&lt;الموظفون!$F$14),0,EB16),IF(AND(الموظفون!$F$14&lt;&gt;"",EX16&gt;0),الموظفون!$F$14+EX16,0)))</f>
        <v>0</v>
      </c>
      <c r="FU16">
        <f>IF(OR(W16=0,AS16&gt;0),0,MAX(IF(AND(الموظفون!$F$14&lt;&gt;"",EC16&lt;الموظفون!$F$14),0,EC16),IF(AND(الموظفون!$F$14&lt;&gt;"",EY16&gt;0),الموظفون!$F$14+EY16,0)))</f>
        <v>0</v>
      </c>
      <c r="FV16">
        <f>IF(OR(X16=0,AT16&gt;0),0,MAX(IF(AND(الموظفون!$F$14&lt;&gt;"",ED16&lt;الموظفون!$F$14),0,ED16),IF(AND(الموظفون!$F$14&lt;&gt;"",EZ16&gt;0),الموظفون!$F$14+EZ16,0)))</f>
        <v>0</v>
      </c>
    </row>
    <row r="17" spans="5:178" x14ac:dyDescent="0.3">
      <c r="E17">
        <f>IF(OR(الموظفون!$A$15="",'مصفوفة التدريب'!H$6=""),0,COUNTIFS(Plan_Role,الموظفون!$D$15,Plan_Course,'مصفوفة التدريب'!H$6)+COUNTIFS(Plan_Role,"جميع الموظفين",Plan_Course,'مصفوفة التدريب'!H$6))</f>
        <v>1</v>
      </c>
      <c r="F17">
        <f>IF(OR(الموظفون!$A$15="",'مصفوفة التدريب'!I$6=""),0,COUNTIFS(Plan_Role,الموظفون!$D$15,Plan_Course,'مصفوفة التدريب'!I$6)+COUNTIFS(Plan_Role,"جميع الموظفين",Plan_Course,'مصفوفة التدريب'!I$6))</f>
        <v>1</v>
      </c>
      <c r="G17">
        <f>IF(OR(الموظفون!$A$15="",'مصفوفة التدريب'!J$6=""),0,COUNTIFS(Plan_Role,الموظفون!$D$15,Plan_Course,'مصفوفة التدريب'!J$6)+COUNTIFS(Plan_Role,"جميع الموظفين",Plan_Course,'مصفوفة التدريب'!J$6))</f>
        <v>1</v>
      </c>
      <c r="H17">
        <f>IF(OR(الموظفون!$A$15="",'مصفوفة التدريب'!K$6=""),0,COUNTIFS(Plan_Role,الموظفون!$D$15,Plan_Course,'مصفوفة التدريب'!K$6)+COUNTIFS(Plan_Role,"جميع الموظفين",Plan_Course,'مصفوفة التدريب'!K$6))</f>
        <v>1</v>
      </c>
      <c r="I17">
        <f>IF(OR(الموظفون!$A$15="",'مصفوفة التدريب'!L$6=""),0,COUNTIFS(Plan_Role,الموظفون!$D$15,Plan_Course,'مصفوفة التدريب'!L$6)+COUNTIFS(Plan_Role,"جميع الموظفين",Plan_Course,'مصفوفة التدريب'!L$6))</f>
        <v>0</v>
      </c>
      <c r="J17">
        <f>IF(OR(الموظفون!$A$15="",'مصفوفة التدريب'!M$6=""),0,COUNTIFS(Plan_Role,الموظفون!$D$15,Plan_Course,'مصفوفة التدريب'!M$6)+COUNTIFS(Plan_Role,"جميع الموظفين",Plan_Course,'مصفوفة التدريب'!M$6))</f>
        <v>0</v>
      </c>
      <c r="K17">
        <f>IF(OR(الموظفون!$A$15="",'مصفوفة التدريب'!N$6=""),0,COUNTIFS(Plan_Role,الموظفون!$D$15,Plan_Course,'مصفوفة التدريب'!N$6)+COUNTIFS(Plan_Role,"جميع الموظفين",Plan_Course,'مصفوفة التدريب'!N$6))</f>
        <v>0</v>
      </c>
      <c r="L17">
        <f>IF(OR(الموظفون!$A$15="",'مصفوفة التدريب'!O$6=""),0,COUNTIFS(Plan_Role,الموظفون!$D$15,Plan_Course,'مصفوفة التدريب'!O$6)+COUNTIFS(Plan_Role,"جميع الموظفين",Plan_Course,'مصفوفة التدريب'!O$6))</f>
        <v>0</v>
      </c>
      <c r="M17">
        <f>IF(OR(الموظفون!$A$15="",'مصفوفة التدريب'!P$6=""),0,COUNTIFS(Plan_Role,الموظفون!$D$15,Plan_Course,'مصفوفة التدريب'!P$6)+COUNTIFS(Plan_Role,"جميع الموظفين",Plan_Course,'مصفوفة التدريب'!P$6))</f>
        <v>0</v>
      </c>
      <c r="N17">
        <f>IF(OR(الموظفون!$A$15="",'مصفوفة التدريب'!Q$6=""),0,COUNTIFS(Plan_Role,الموظفون!$D$15,Plan_Course,'مصفوفة التدريب'!Q$6)+COUNTIFS(Plan_Role,"جميع الموظفين",Plan_Course,'مصفوفة التدريب'!Q$6))</f>
        <v>0</v>
      </c>
      <c r="O17">
        <f>IF(OR(الموظفون!$A$15="",'مصفوفة التدريب'!R$6=""),0,COUNTIFS(Plan_Role,الموظفون!$D$15,Plan_Course,'مصفوفة التدريب'!R$6)+COUNTIFS(Plan_Role,"جميع الموظفين",Plan_Course,'مصفوفة التدريب'!R$6))</f>
        <v>0</v>
      </c>
      <c r="P17">
        <f>IF(OR(الموظفون!$A$15="",'مصفوفة التدريب'!S$6=""),0,COUNTIFS(Plan_Role,الموظفون!$D$15,Plan_Course,'مصفوفة التدريب'!S$6)+COUNTIFS(Plan_Role,"جميع الموظفين",Plan_Course,'مصفوفة التدريب'!S$6))</f>
        <v>0</v>
      </c>
      <c r="Q17">
        <f>IF(OR(الموظفون!$A$15="",'مصفوفة التدريب'!T$6=""),0,COUNTIFS(Plan_Role,الموظفون!$D$15,Plan_Course,'مصفوفة التدريب'!T$6)+COUNTIFS(Plan_Role,"جميع الموظفين",Plan_Course,'مصفوفة التدريب'!T$6))</f>
        <v>0</v>
      </c>
      <c r="R17">
        <f>IF(OR(الموظفون!$A$15="",'مصفوفة التدريب'!U$6=""),0,COUNTIFS(Plan_Role,الموظفون!$D$15,Plan_Course,'مصفوفة التدريب'!U$6)+COUNTIFS(Plan_Role,"جميع الموظفين",Plan_Course,'مصفوفة التدريب'!U$6))</f>
        <v>0</v>
      </c>
      <c r="S17">
        <f>IF(OR(الموظفون!$A$15="",'مصفوفة التدريب'!V$6=""),0,COUNTIFS(Plan_Role,الموظفون!$D$15,Plan_Course,'مصفوفة التدريب'!V$6)+COUNTIFS(Plan_Role,"جميع الموظفين",Plan_Course,'مصفوفة التدريب'!V$6))</f>
        <v>0</v>
      </c>
      <c r="T17">
        <f>IF(OR(الموظفون!$A$15="",'مصفوفة التدريب'!W$6=""),0,COUNTIFS(Plan_Role,الموظفون!$D$15,Plan_Course,'مصفوفة التدريب'!W$6)+COUNTIFS(Plan_Role,"جميع الموظفين",Plan_Course,'مصفوفة التدريب'!W$6))</f>
        <v>0</v>
      </c>
      <c r="U17">
        <f>IF(OR(الموظفون!$A$15="",'مصفوفة التدريب'!X$6=""),0,COUNTIFS(Plan_Role,الموظفون!$D$15,Plan_Course,'مصفوفة التدريب'!X$6)+COUNTIFS(Plan_Role,"جميع الموظفين",Plan_Course,'مصفوفة التدريب'!X$6))</f>
        <v>0</v>
      </c>
      <c r="V17">
        <f>IF(OR(الموظفون!$A$15="",'مصفوفة التدريب'!Y$6=""),0,COUNTIFS(Plan_Role,الموظفون!$D$15,Plan_Course,'مصفوفة التدريب'!Y$6)+COUNTIFS(Plan_Role,"جميع الموظفين",Plan_Course,'مصفوفة التدريب'!Y$6))</f>
        <v>0</v>
      </c>
      <c r="W17">
        <f>IF(OR(الموظفون!$A$15="",'مصفوفة التدريب'!Z$6=""),0,COUNTIFS(Plan_Role,الموظفون!$D$15,Plan_Course,'مصفوفة التدريب'!Z$6)+COUNTIFS(Plan_Role,"جميع الموظفين",Plan_Course,'مصفوفة التدريب'!Z$6))</f>
        <v>0</v>
      </c>
      <c r="X17">
        <f>IF(OR(الموظفون!$A$15="",'مصفوفة التدريب'!AA$6=""),0,COUNTIFS(Plan_Role,الموظفون!$D$15,Plan_Course,'مصفوفة التدريب'!AA$6)+COUNTIFS(Plan_Role,"جميع الموظفين",Plan_Course,'مصفوفة التدريب'!AA$6))</f>
        <v>0</v>
      </c>
      <c r="AA17">
        <f>IF(E17=0,0,COUNTIFS(Rec_Emp,الموظفون!$A$15,Rec_Course,'مصفوفة التدريب'!H$6,Rec_Done,1))</f>
        <v>0</v>
      </c>
      <c r="AB17">
        <f>IF(F17=0,0,COUNTIFS(Rec_Emp,الموظفون!$A$15,Rec_Course,'مصفوفة التدريب'!I$6,Rec_Done,1))</f>
        <v>1</v>
      </c>
      <c r="AC17">
        <f>IF(G17=0,0,COUNTIFS(Rec_Emp,الموظفون!$A$15,Rec_Course,'مصفوفة التدريب'!J$6,Rec_Done,1))</f>
        <v>0</v>
      </c>
      <c r="AD17">
        <f>IF(H17=0,0,COUNTIFS(Rec_Emp,الموظفون!$A$15,Rec_Course,'مصفوفة التدريب'!K$6,Rec_Done,1))</f>
        <v>0</v>
      </c>
      <c r="AE17">
        <f>IF(I17=0,0,COUNTIFS(Rec_Emp,الموظفون!$A$15,Rec_Course,'مصفوفة التدريب'!L$6,Rec_Done,1))</f>
        <v>0</v>
      </c>
      <c r="AF17">
        <f>IF(J17=0,0,COUNTIFS(Rec_Emp,الموظفون!$A$15,Rec_Course,'مصفوفة التدريب'!M$6,Rec_Done,1))</f>
        <v>0</v>
      </c>
      <c r="AG17">
        <f>IF(K17=0,0,COUNTIFS(Rec_Emp,الموظفون!$A$15,Rec_Course,'مصفوفة التدريب'!N$6,Rec_Done,1))</f>
        <v>0</v>
      </c>
      <c r="AH17">
        <f>IF(L17=0,0,COUNTIFS(Rec_Emp,الموظفون!$A$15,Rec_Course,'مصفوفة التدريب'!O$6,Rec_Done,1))</f>
        <v>0</v>
      </c>
      <c r="AI17">
        <f>IF(M17=0,0,COUNTIFS(Rec_Emp,الموظفون!$A$15,Rec_Course,'مصفوفة التدريب'!P$6,Rec_Done,1))</f>
        <v>0</v>
      </c>
      <c r="AJ17">
        <f>IF(N17=0,0,COUNTIFS(Rec_Emp,الموظفون!$A$15,Rec_Course,'مصفوفة التدريب'!Q$6,Rec_Done,1))</f>
        <v>0</v>
      </c>
      <c r="AK17">
        <f>IF(O17=0,0,COUNTIFS(Rec_Emp,الموظفون!$A$15,Rec_Course,'مصفوفة التدريب'!R$6,Rec_Done,1))</f>
        <v>0</v>
      </c>
      <c r="AL17">
        <f>IF(P17=0,0,COUNTIFS(Rec_Emp,الموظفون!$A$15,Rec_Course,'مصفوفة التدريب'!S$6,Rec_Done,1))</f>
        <v>0</v>
      </c>
      <c r="AM17">
        <f>IF(Q17=0,0,COUNTIFS(Rec_Emp,الموظفون!$A$15,Rec_Course,'مصفوفة التدريب'!T$6,Rec_Done,1))</f>
        <v>0</v>
      </c>
      <c r="AN17">
        <f>IF(R17=0,0,COUNTIFS(Rec_Emp,الموظفون!$A$15,Rec_Course,'مصفوفة التدريب'!U$6,Rec_Done,1))</f>
        <v>0</v>
      </c>
      <c r="AO17">
        <f>IF(S17=0,0,COUNTIFS(Rec_Emp,الموظفون!$A$15,Rec_Course,'مصفوفة التدريب'!V$6,Rec_Done,1))</f>
        <v>0</v>
      </c>
      <c r="AP17">
        <f>IF(T17=0,0,COUNTIFS(Rec_Emp,الموظفون!$A$15,Rec_Course,'مصفوفة التدريب'!W$6,Rec_Done,1))</f>
        <v>0</v>
      </c>
      <c r="AQ17">
        <f>IF(U17=0,0,COUNTIFS(Rec_Emp,الموظفون!$A$15,Rec_Course,'مصفوفة التدريب'!X$6,Rec_Done,1))</f>
        <v>0</v>
      </c>
      <c r="AR17">
        <f>IF(V17=0,0,COUNTIFS(Rec_Emp,الموظفون!$A$15,Rec_Course,'مصفوفة التدريب'!Y$6,Rec_Done,1))</f>
        <v>0</v>
      </c>
      <c r="AS17">
        <f>IF(W17=0,0,COUNTIFS(Rec_Emp,الموظفون!$A$15,Rec_Course,'مصفوفة التدريب'!Z$6,Rec_Done,1))</f>
        <v>0</v>
      </c>
      <c r="AT17">
        <f>IF(X17=0,0,COUNTIFS(Rec_Emp,الموظفون!$A$15,Rec_Course,'مصفوفة التدريب'!AA$6,Rec_Done,1))</f>
        <v>0</v>
      </c>
      <c r="AW17">
        <f ca="1">IF(AA17=0,0,COUNTIFS(Rec_Emp,الموظفون!$A$15,Rec_Course,'مصفوفة التدريب'!H$6,Rec_Done,1,Rec_Exp,"&gt;="&amp;TODAY()))</f>
        <v>0</v>
      </c>
      <c r="AX17">
        <f ca="1">IF(AB17=0,0,COUNTIFS(Rec_Emp,الموظفون!$A$15,Rec_Course,'مصفوفة التدريب'!I$6,Rec_Done,1,Rec_Exp,"&gt;="&amp;TODAY()))</f>
        <v>1</v>
      </c>
      <c r="AY17">
        <f ca="1">IF(AC17=0,0,COUNTIFS(Rec_Emp,الموظفون!$A$15,Rec_Course,'مصفوفة التدريب'!J$6,Rec_Done,1,Rec_Exp,"&gt;="&amp;TODAY()))</f>
        <v>0</v>
      </c>
      <c r="AZ17">
        <f ca="1">IF(AD17=0,0,COUNTIFS(Rec_Emp,الموظفون!$A$15,Rec_Course,'مصفوفة التدريب'!K$6,Rec_Done,1,Rec_Exp,"&gt;="&amp;TODAY()))</f>
        <v>0</v>
      </c>
      <c r="BA17">
        <f ca="1">IF(AE17=0,0,COUNTIFS(Rec_Emp,الموظفون!$A$15,Rec_Course,'مصفوفة التدريب'!L$6,Rec_Done,1,Rec_Exp,"&gt;="&amp;TODAY()))</f>
        <v>0</v>
      </c>
      <c r="BB17">
        <f ca="1">IF(AF17=0,0,COUNTIFS(Rec_Emp,الموظفون!$A$15,Rec_Course,'مصفوفة التدريب'!M$6,Rec_Done,1,Rec_Exp,"&gt;="&amp;TODAY()))</f>
        <v>0</v>
      </c>
      <c r="BC17">
        <f ca="1">IF(AG17=0,0,COUNTIFS(Rec_Emp,الموظفون!$A$15,Rec_Course,'مصفوفة التدريب'!N$6,Rec_Done,1,Rec_Exp,"&gt;="&amp;TODAY()))</f>
        <v>0</v>
      </c>
      <c r="BD17">
        <f ca="1">IF(AH17=0,0,COUNTIFS(Rec_Emp,الموظفون!$A$15,Rec_Course,'مصفوفة التدريب'!O$6,Rec_Done,1,Rec_Exp,"&gt;="&amp;TODAY()))</f>
        <v>0</v>
      </c>
      <c r="BE17">
        <f ca="1">IF(AI17=0,0,COUNTIFS(Rec_Emp,الموظفون!$A$15,Rec_Course,'مصفوفة التدريب'!P$6,Rec_Done,1,Rec_Exp,"&gt;="&amp;TODAY()))</f>
        <v>0</v>
      </c>
      <c r="BF17">
        <f ca="1">IF(AJ17=0,0,COUNTIFS(Rec_Emp,الموظفون!$A$15,Rec_Course,'مصفوفة التدريب'!Q$6,Rec_Done,1,Rec_Exp,"&gt;="&amp;TODAY()))</f>
        <v>0</v>
      </c>
      <c r="BG17">
        <f ca="1">IF(AK17=0,0,COUNTIFS(Rec_Emp,الموظفون!$A$15,Rec_Course,'مصفوفة التدريب'!R$6,Rec_Done,1,Rec_Exp,"&gt;="&amp;TODAY()))</f>
        <v>0</v>
      </c>
      <c r="BH17">
        <f ca="1">IF(AL17=0,0,COUNTIFS(Rec_Emp,الموظفون!$A$15,Rec_Course,'مصفوفة التدريب'!S$6,Rec_Done,1,Rec_Exp,"&gt;="&amp;TODAY()))</f>
        <v>0</v>
      </c>
      <c r="BI17">
        <f ca="1">IF(AM17=0,0,COUNTIFS(Rec_Emp,الموظفون!$A$15,Rec_Course,'مصفوفة التدريب'!T$6,Rec_Done,1,Rec_Exp,"&gt;="&amp;TODAY()))</f>
        <v>0</v>
      </c>
      <c r="BJ17">
        <f ca="1">IF(AN17=0,0,COUNTIFS(Rec_Emp,الموظفون!$A$15,Rec_Course,'مصفوفة التدريب'!U$6,Rec_Done,1,Rec_Exp,"&gt;="&amp;TODAY()))</f>
        <v>0</v>
      </c>
      <c r="BK17">
        <f ca="1">IF(AO17=0,0,COUNTIFS(Rec_Emp,الموظفون!$A$15,Rec_Course,'مصفوفة التدريب'!V$6,Rec_Done,1,Rec_Exp,"&gt;="&amp;TODAY()))</f>
        <v>0</v>
      </c>
      <c r="BL17">
        <f ca="1">IF(AP17=0,0,COUNTIFS(Rec_Emp,الموظفون!$A$15,Rec_Course,'مصفوفة التدريب'!W$6,Rec_Done,1,Rec_Exp,"&gt;="&amp;TODAY()))</f>
        <v>0</v>
      </c>
      <c r="BM17">
        <f ca="1">IF(AQ17=0,0,COUNTIFS(Rec_Emp,الموظفون!$A$15,Rec_Course,'مصفوفة التدريب'!X$6,Rec_Done,1,Rec_Exp,"&gt;="&amp;TODAY()))</f>
        <v>0</v>
      </c>
      <c r="BN17">
        <f ca="1">IF(AR17=0,0,COUNTIFS(Rec_Emp,الموظفون!$A$15,Rec_Course,'مصفوفة التدريب'!Y$6,Rec_Done,1,Rec_Exp,"&gt;="&amp;TODAY()))</f>
        <v>0</v>
      </c>
      <c r="BO17">
        <f ca="1">IF(AS17=0,0,COUNTIFS(Rec_Emp,الموظفون!$A$15,Rec_Course,'مصفوفة التدريب'!Z$6,Rec_Done,1,Rec_Exp,"&gt;="&amp;TODAY()))</f>
        <v>0</v>
      </c>
      <c r="BP17">
        <f ca="1">IF(AT17=0,0,COUNTIFS(Rec_Emp,الموظفون!$A$15,Rec_Course,'مصفوفة التدريب'!AA$6,Rec_Done,1,Rec_Exp,"&gt;="&amp;TODAY()))</f>
        <v>0</v>
      </c>
      <c r="BS17">
        <f ca="1">IF(AW17=0,0,COUNTIFS(Rec_Emp,الموظفون!$A$15,Rec_Course,'مصفوفة التدريب'!H$6,Rec_Done,1,Rec_Exp,"&gt;"&amp;(TODAY()+WarnDays)))</f>
        <v>0</v>
      </c>
      <c r="BT17">
        <f ca="1">IF(AX17=0,0,COUNTIFS(Rec_Emp,الموظفون!$A$15,Rec_Course,'مصفوفة التدريب'!I$6,Rec_Done,1,Rec_Exp,"&gt;"&amp;(TODAY()+WarnDays)))</f>
        <v>1</v>
      </c>
      <c r="BU17">
        <f ca="1">IF(AY17=0,0,COUNTIFS(Rec_Emp,الموظفون!$A$15,Rec_Course,'مصفوفة التدريب'!J$6,Rec_Done,1,Rec_Exp,"&gt;"&amp;(TODAY()+WarnDays)))</f>
        <v>0</v>
      </c>
      <c r="BV17">
        <f ca="1">IF(AZ17=0,0,COUNTIFS(Rec_Emp,الموظفون!$A$15,Rec_Course,'مصفوفة التدريب'!K$6,Rec_Done,1,Rec_Exp,"&gt;"&amp;(TODAY()+WarnDays)))</f>
        <v>0</v>
      </c>
      <c r="BW17">
        <f ca="1">IF(BA17=0,0,COUNTIFS(Rec_Emp,الموظفون!$A$15,Rec_Course,'مصفوفة التدريب'!L$6,Rec_Done,1,Rec_Exp,"&gt;"&amp;(TODAY()+WarnDays)))</f>
        <v>0</v>
      </c>
      <c r="BX17">
        <f ca="1">IF(BB17=0,0,COUNTIFS(Rec_Emp,الموظفون!$A$15,Rec_Course,'مصفوفة التدريب'!M$6,Rec_Done,1,Rec_Exp,"&gt;"&amp;(TODAY()+WarnDays)))</f>
        <v>0</v>
      </c>
      <c r="BY17">
        <f ca="1">IF(BC17=0,0,COUNTIFS(Rec_Emp,الموظفون!$A$15,Rec_Course,'مصفوفة التدريب'!N$6,Rec_Done,1,Rec_Exp,"&gt;"&amp;(TODAY()+WarnDays)))</f>
        <v>0</v>
      </c>
      <c r="BZ17">
        <f ca="1">IF(BD17=0,0,COUNTIFS(Rec_Emp,الموظفون!$A$15,Rec_Course,'مصفوفة التدريب'!O$6,Rec_Done,1,Rec_Exp,"&gt;"&amp;(TODAY()+WarnDays)))</f>
        <v>0</v>
      </c>
      <c r="CA17">
        <f ca="1">IF(BE17=0,0,COUNTIFS(Rec_Emp,الموظفون!$A$15,Rec_Course,'مصفوفة التدريب'!P$6,Rec_Done,1,Rec_Exp,"&gt;"&amp;(TODAY()+WarnDays)))</f>
        <v>0</v>
      </c>
      <c r="CB17">
        <f ca="1">IF(BF17=0,0,COUNTIFS(Rec_Emp,الموظفون!$A$15,Rec_Course,'مصفوفة التدريب'!Q$6,Rec_Done,1,Rec_Exp,"&gt;"&amp;(TODAY()+WarnDays)))</f>
        <v>0</v>
      </c>
      <c r="CC17">
        <f ca="1">IF(BG17=0,0,COUNTIFS(Rec_Emp,الموظفون!$A$15,Rec_Course,'مصفوفة التدريب'!R$6,Rec_Done,1,Rec_Exp,"&gt;"&amp;(TODAY()+WarnDays)))</f>
        <v>0</v>
      </c>
      <c r="CD17">
        <f ca="1">IF(BH17=0,0,COUNTIFS(Rec_Emp,الموظفون!$A$15,Rec_Course,'مصفوفة التدريب'!S$6,Rec_Done,1,Rec_Exp,"&gt;"&amp;(TODAY()+WarnDays)))</f>
        <v>0</v>
      </c>
      <c r="CE17">
        <f ca="1">IF(BI17=0,0,COUNTIFS(Rec_Emp,الموظفون!$A$15,Rec_Course,'مصفوفة التدريب'!T$6,Rec_Done,1,Rec_Exp,"&gt;"&amp;(TODAY()+WarnDays)))</f>
        <v>0</v>
      </c>
      <c r="CF17">
        <f ca="1">IF(BJ17=0,0,COUNTIFS(Rec_Emp,الموظفون!$A$15,Rec_Course,'مصفوفة التدريب'!U$6,Rec_Done,1,Rec_Exp,"&gt;"&amp;(TODAY()+WarnDays)))</f>
        <v>0</v>
      </c>
      <c r="CG17">
        <f ca="1">IF(BK17=0,0,COUNTIFS(Rec_Emp,الموظفون!$A$15,Rec_Course,'مصفوفة التدريب'!V$6,Rec_Done,1,Rec_Exp,"&gt;"&amp;(TODAY()+WarnDays)))</f>
        <v>0</v>
      </c>
      <c r="CH17">
        <f ca="1">IF(BL17=0,0,COUNTIFS(Rec_Emp,الموظفون!$A$15,Rec_Course,'مصفوفة التدريب'!W$6,Rec_Done,1,Rec_Exp,"&gt;"&amp;(TODAY()+WarnDays)))</f>
        <v>0</v>
      </c>
      <c r="CI17">
        <f ca="1">IF(BM17=0,0,COUNTIFS(Rec_Emp,الموظفون!$A$15,Rec_Course,'مصفوفة التدريب'!X$6,Rec_Done,1,Rec_Exp,"&gt;"&amp;(TODAY()+WarnDays)))</f>
        <v>0</v>
      </c>
      <c r="CJ17">
        <f ca="1">IF(BN17=0,0,COUNTIFS(Rec_Emp,الموظفون!$A$15,Rec_Course,'مصفوفة التدريب'!Y$6,Rec_Done,1,Rec_Exp,"&gt;"&amp;(TODAY()+WarnDays)))</f>
        <v>0</v>
      </c>
      <c r="CK17">
        <f ca="1">IF(BO17=0,0,COUNTIFS(Rec_Emp,الموظفون!$A$15,Rec_Course,'مصفوفة التدريب'!Z$6,Rec_Done,1,Rec_Exp,"&gt;"&amp;(TODAY()+WarnDays)))</f>
        <v>0</v>
      </c>
      <c r="CL17">
        <f ca="1">IF(BP17=0,0,COUNTIFS(Rec_Emp,الموظفون!$A$15,Rec_Course,'مصفوفة التدريب'!AA$6,Rec_Done,1,Rec_Exp,"&gt;"&amp;(TODAY()+WarnDays)))</f>
        <v>0</v>
      </c>
      <c r="CO17">
        <f>IF(OR(E17=0,AA17&gt;0),0,COUNTIFS(Rec_Emp,الموظفون!$A$15,Rec_Course,'مصفوفة التدريب'!H$6,Rec_Result,"راسب"))</f>
        <v>0</v>
      </c>
      <c r="CP17">
        <f>IF(OR(F17=0,AB17&gt;0),0,COUNTIFS(Rec_Emp,الموظفون!$A$15,Rec_Course,'مصفوفة التدريب'!I$6,Rec_Result,"راسب"))</f>
        <v>0</v>
      </c>
      <c r="CQ17">
        <f>IF(OR(G17=0,AC17&gt;0),0,COUNTIFS(Rec_Emp,الموظفون!$A$15,Rec_Course,'مصفوفة التدريب'!J$6,Rec_Result,"راسب"))</f>
        <v>0</v>
      </c>
      <c r="CR17">
        <f>IF(OR(H17=0,AD17&gt;0),0,COUNTIFS(Rec_Emp,الموظفون!$A$15,Rec_Course,'مصفوفة التدريب'!K$6,Rec_Result,"راسب"))</f>
        <v>0</v>
      </c>
      <c r="CS17">
        <f>IF(OR(I17=0,AE17&gt;0),0,COUNTIFS(Rec_Emp,الموظفون!$A$15,Rec_Course,'مصفوفة التدريب'!L$6,Rec_Result,"راسب"))</f>
        <v>0</v>
      </c>
      <c r="CT17">
        <f>IF(OR(J17=0,AF17&gt;0),0,COUNTIFS(Rec_Emp,الموظفون!$A$15,Rec_Course,'مصفوفة التدريب'!M$6,Rec_Result,"راسب"))</f>
        <v>0</v>
      </c>
      <c r="CU17">
        <f>IF(OR(K17=0,AG17&gt;0),0,COUNTIFS(Rec_Emp,الموظفون!$A$15,Rec_Course,'مصفوفة التدريب'!N$6,Rec_Result,"راسب"))</f>
        <v>0</v>
      </c>
      <c r="CV17">
        <f>IF(OR(L17=0,AH17&gt;0),0,COUNTIFS(Rec_Emp,الموظفون!$A$15,Rec_Course,'مصفوفة التدريب'!O$6,Rec_Result,"راسب"))</f>
        <v>0</v>
      </c>
      <c r="CW17">
        <f>IF(OR(M17=0,AI17&gt;0),0,COUNTIFS(Rec_Emp,الموظفون!$A$15,Rec_Course,'مصفوفة التدريب'!P$6,Rec_Result,"راسب"))</f>
        <v>0</v>
      </c>
      <c r="CX17">
        <f>IF(OR(N17=0,AJ17&gt;0),0,COUNTIFS(Rec_Emp,الموظفون!$A$15,Rec_Course,'مصفوفة التدريب'!Q$6,Rec_Result,"راسب"))</f>
        <v>0</v>
      </c>
      <c r="CY17">
        <f>IF(OR(O17=0,AK17&gt;0),0,COUNTIFS(Rec_Emp,الموظفون!$A$15,Rec_Course,'مصفوفة التدريب'!R$6,Rec_Result,"راسب"))</f>
        <v>0</v>
      </c>
      <c r="CZ17">
        <f>IF(OR(P17=0,AL17&gt;0),0,COUNTIFS(Rec_Emp,الموظفون!$A$15,Rec_Course,'مصفوفة التدريب'!S$6,Rec_Result,"راسب"))</f>
        <v>0</v>
      </c>
      <c r="DA17">
        <f>IF(OR(Q17=0,AM17&gt;0),0,COUNTIFS(Rec_Emp,الموظفون!$A$15,Rec_Course,'مصفوفة التدريب'!T$6,Rec_Result,"راسب"))</f>
        <v>0</v>
      </c>
      <c r="DB17">
        <f>IF(OR(R17=0,AN17&gt;0),0,COUNTIFS(Rec_Emp,الموظفون!$A$15,Rec_Course,'مصفوفة التدريب'!U$6,Rec_Result,"راسب"))</f>
        <v>0</v>
      </c>
      <c r="DC17">
        <f>IF(OR(S17=0,AO17&gt;0),0,COUNTIFS(Rec_Emp,الموظفون!$A$15,Rec_Course,'مصفوفة التدريب'!V$6,Rec_Result,"راسب"))</f>
        <v>0</v>
      </c>
      <c r="DD17">
        <f>IF(OR(T17=0,AP17&gt;0),0,COUNTIFS(Rec_Emp,الموظفون!$A$15,Rec_Course,'مصفوفة التدريب'!W$6,Rec_Result,"راسب"))</f>
        <v>0</v>
      </c>
      <c r="DE17">
        <f>IF(OR(U17=0,AQ17&gt;0),0,COUNTIFS(Rec_Emp,الموظفون!$A$15,Rec_Course,'مصفوفة التدريب'!X$6,Rec_Result,"راسب"))</f>
        <v>0</v>
      </c>
      <c r="DF17">
        <f>IF(OR(V17=0,AR17&gt;0),0,COUNTIFS(Rec_Emp,الموظفون!$A$15,Rec_Course,'مصفوفة التدريب'!Y$6,Rec_Result,"راسب"))</f>
        <v>0</v>
      </c>
      <c r="DG17">
        <f>IF(OR(W17=0,AS17&gt;0),0,COUNTIFS(Rec_Emp,الموظفون!$A$15,Rec_Course,'مصفوفة التدريب'!Z$6,Rec_Result,"راسب"))</f>
        <v>0</v>
      </c>
      <c r="DH17">
        <f>IF(OR(X17=0,AT17&gt;0),0,COUNTIFS(Rec_Emp,الموظفون!$A$15,Rec_Course,'مصفوفة التدريب'!AA$6,Rec_Result,"راسب"))</f>
        <v>0</v>
      </c>
      <c r="DK17">
        <f>IF(OR(E17=0,AA17&gt;0),0,IFERROR(AVERAGEIFS(Plan_End,Plan_Role,الموظفون!$D$15,Plan_Course,'مصفوفة التدريب'!H$6,Plan_Sched,"فترة محددة"),IFERROR(AVERAGEIFS(Plan_End,Plan_Role,"جميع الموظفين",Plan_Course,'مصفوفة التدريب'!H$6,Plan_Sched,"فترة محددة"),0)))</f>
        <v>46112</v>
      </c>
      <c r="DL17">
        <f>IF(OR(F17=0,AB17&gt;0),0,IFERROR(AVERAGEIFS(Plan_End,Plan_Role,الموظفون!$D$15,Plan_Course,'مصفوفة التدريب'!I$6,Plan_Sched,"فترة محددة"),IFERROR(AVERAGEIFS(Plan_End,Plan_Role,"جميع الموظفين",Plan_Course,'مصفوفة التدريب'!I$6,Plan_Sched,"فترة محددة"),0)))</f>
        <v>0</v>
      </c>
      <c r="DM17">
        <f>IF(OR(G17=0,AC17&gt;0),0,IFERROR(AVERAGEIFS(Plan_End,Plan_Role,الموظفون!$D$15,Plan_Course,'مصفوفة التدريب'!J$6,Plan_Sched,"فترة محددة"),IFERROR(AVERAGEIFS(Plan_End,Plan_Role,"جميع الموظفين",Plan_Course,'مصفوفة التدريب'!J$6,Plan_Sched,"فترة محددة"),0)))</f>
        <v>46142</v>
      </c>
      <c r="DN17">
        <f>IF(OR(H17=0,AD17&gt;0),0,IFERROR(AVERAGEIFS(Plan_End,Plan_Role,الموظفون!$D$15,Plan_Course,'مصفوفة التدريب'!K$6,Plan_Sched,"فترة محددة"),IFERROR(AVERAGEIFS(Plan_End,Plan_Role,"جميع الموظفين",Plan_Course,'مصفوفة التدريب'!K$6,Plan_Sched,"فترة محددة"),0)))</f>
        <v>46203</v>
      </c>
      <c r="DO17">
        <f>IF(OR(I17=0,AE17&gt;0),0,IFERROR(AVERAGEIFS(Plan_End,Plan_Role,الموظفون!$D$15,Plan_Course,'مصفوفة التدريب'!L$6,Plan_Sched,"فترة محددة"),IFERROR(AVERAGEIFS(Plan_End,Plan_Role,"جميع الموظفين",Plan_Course,'مصفوفة التدريب'!L$6,Plan_Sched,"فترة محددة"),0)))</f>
        <v>0</v>
      </c>
      <c r="DP17">
        <f>IF(OR(J17=0,AF17&gt;0),0,IFERROR(AVERAGEIFS(Plan_End,Plan_Role,الموظفون!$D$15,Plan_Course,'مصفوفة التدريب'!M$6,Plan_Sched,"فترة محددة"),IFERROR(AVERAGEIFS(Plan_End,Plan_Role,"جميع الموظفين",Plan_Course,'مصفوفة التدريب'!M$6,Plan_Sched,"فترة محددة"),0)))</f>
        <v>0</v>
      </c>
      <c r="DQ17">
        <f>IF(OR(K17=0,AG17&gt;0),0,IFERROR(AVERAGEIFS(Plan_End,Plan_Role,الموظفون!$D$15,Plan_Course,'مصفوفة التدريب'!N$6,Plan_Sched,"فترة محددة"),IFERROR(AVERAGEIFS(Plan_End,Plan_Role,"جميع الموظفين",Plan_Course,'مصفوفة التدريب'!N$6,Plan_Sched,"فترة محددة"),0)))</f>
        <v>0</v>
      </c>
      <c r="DR17">
        <f>IF(OR(L17=0,AH17&gt;0),0,IFERROR(AVERAGEIFS(Plan_End,Plan_Role,الموظفون!$D$15,Plan_Course,'مصفوفة التدريب'!O$6,Plan_Sched,"فترة محددة"),IFERROR(AVERAGEIFS(Plan_End,Plan_Role,"جميع الموظفين",Plan_Course,'مصفوفة التدريب'!O$6,Plan_Sched,"فترة محددة"),0)))</f>
        <v>0</v>
      </c>
      <c r="DS17">
        <f>IF(OR(M17=0,AI17&gt;0),0,IFERROR(AVERAGEIFS(Plan_End,Plan_Role,الموظفون!$D$15,Plan_Course,'مصفوفة التدريب'!P$6,Plan_Sched,"فترة محددة"),IFERROR(AVERAGEIFS(Plan_End,Plan_Role,"جميع الموظفين",Plan_Course,'مصفوفة التدريب'!P$6,Plan_Sched,"فترة محددة"),0)))</f>
        <v>0</v>
      </c>
      <c r="DT17">
        <f>IF(OR(N17=0,AJ17&gt;0),0,IFERROR(AVERAGEIFS(Plan_End,Plan_Role,الموظفون!$D$15,Plan_Course,'مصفوفة التدريب'!Q$6,Plan_Sched,"فترة محددة"),IFERROR(AVERAGEIFS(Plan_End,Plan_Role,"جميع الموظفين",Plan_Course,'مصفوفة التدريب'!Q$6,Plan_Sched,"فترة محددة"),0)))</f>
        <v>0</v>
      </c>
      <c r="DU17">
        <f>IF(OR(O17=0,AK17&gt;0),0,IFERROR(AVERAGEIFS(Plan_End,Plan_Role,الموظفون!$D$15,Plan_Course,'مصفوفة التدريب'!R$6,Plan_Sched,"فترة محددة"),IFERROR(AVERAGEIFS(Plan_End,Plan_Role,"جميع الموظفين",Plan_Course,'مصفوفة التدريب'!R$6,Plan_Sched,"فترة محددة"),0)))</f>
        <v>0</v>
      </c>
      <c r="DV17">
        <f>IF(OR(P17=0,AL17&gt;0),0,IFERROR(AVERAGEIFS(Plan_End,Plan_Role,الموظفون!$D$15,Plan_Course,'مصفوفة التدريب'!S$6,Plan_Sched,"فترة محددة"),IFERROR(AVERAGEIFS(Plan_End,Plan_Role,"جميع الموظفين",Plan_Course,'مصفوفة التدريب'!S$6,Plan_Sched,"فترة محددة"),0)))</f>
        <v>0</v>
      </c>
      <c r="DW17">
        <f>IF(OR(Q17=0,AM17&gt;0),0,IFERROR(AVERAGEIFS(Plan_End,Plan_Role,الموظفون!$D$15,Plan_Course,'مصفوفة التدريب'!T$6,Plan_Sched,"فترة محددة"),IFERROR(AVERAGEIFS(Plan_End,Plan_Role,"جميع الموظفين",Plan_Course,'مصفوفة التدريب'!T$6,Plan_Sched,"فترة محددة"),0)))</f>
        <v>0</v>
      </c>
      <c r="DX17">
        <f>IF(OR(R17=0,AN17&gt;0),0,IFERROR(AVERAGEIFS(Plan_End,Plan_Role,الموظفون!$D$15,Plan_Course,'مصفوفة التدريب'!U$6,Plan_Sched,"فترة محددة"),IFERROR(AVERAGEIFS(Plan_End,Plan_Role,"جميع الموظفين",Plan_Course,'مصفوفة التدريب'!U$6,Plan_Sched,"فترة محددة"),0)))</f>
        <v>0</v>
      </c>
      <c r="DY17">
        <f>IF(OR(S17=0,AO17&gt;0),0,IFERROR(AVERAGEIFS(Plan_End,Plan_Role,الموظفون!$D$15,Plan_Course,'مصفوفة التدريب'!V$6,Plan_Sched,"فترة محددة"),IFERROR(AVERAGEIFS(Plan_End,Plan_Role,"جميع الموظفين",Plan_Course,'مصفوفة التدريب'!V$6,Plan_Sched,"فترة محددة"),0)))</f>
        <v>0</v>
      </c>
      <c r="DZ17">
        <f>IF(OR(T17=0,AP17&gt;0),0,IFERROR(AVERAGEIFS(Plan_End,Plan_Role,الموظفون!$D$15,Plan_Course,'مصفوفة التدريب'!W$6,Plan_Sched,"فترة محددة"),IFERROR(AVERAGEIFS(Plan_End,Plan_Role,"جميع الموظفين",Plan_Course,'مصفوفة التدريب'!W$6,Plan_Sched,"فترة محددة"),0)))</f>
        <v>0</v>
      </c>
      <c r="EA17">
        <f>IF(OR(U17=0,AQ17&gt;0),0,IFERROR(AVERAGEIFS(Plan_End,Plan_Role,الموظفون!$D$15,Plan_Course,'مصفوفة التدريب'!X$6,Plan_Sched,"فترة محددة"),IFERROR(AVERAGEIFS(Plan_End,Plan_Role,"جميع الموظفين",Plan_Course,'مصفوفة التدريب'!X$6,Plan_Sched,"فترة محددة"),0)))</f>
        <v>0</v>
      </c>
      <c r="EB17">
        <f>IF(OR(V17=0,AR17&gt;0),0,IFERROR(AVERAGEIFS(Plan_End,Plan_Role,الموظفون!$D$15,Plan_Course,'مصفوفة التدريب'!Y$6,Plan_Sched,"فترة محددة"),IFERROR(AVERAGEIFS(Plan_End,Plan_Role,"جميع الموظفين",Plan_Course,'مصفوفة التدريب'!Y$6,Plan_Sched,"فترة محددة"),0)))</f>
        <v>0</v>
      </c>
      <c r="EC17">
        <f>IF(OR(W17=0,AS17&gt;0),0,IFERROR(AVERAGEIFS(Plan_End,Plan_Role,الموظفون!$D$15,Plan_Course,'مصفوفة التدريب'!Z$6,Plan_Sched,"فترة محددة"),IFERROR(AVERAGEIFS(Plan_End,Plan_Role,"جميع الموظفين",Plan_Course,'مصفوفة التدريب'!Z$6,Plan_Sched,"فترة محددة"),0)))</f>
        <v>0</v>
      </c>
      <c r="ED17">
        <f>IF(OR(X17=0,AT17&gt;0),0,IFERROR(AVERAGEIFS(Plan_End,Plan_Role,الموظفون!$D$15,Plan_Course,'مصفوفة التدريب'!AA$6,Plan_Sched,"فترة محددة"),IFERROR(AVERAGEIFS(Plan_End,Plan_Role,"جميع الموظفين",Plan_Course,'مصفوفة التدريب'!AA$6,Plan_Sched,"فترة محددة"),0)))</f>
        <v>0</v>
      </c>
      <c r="EG17">
        <f>IF(OR(E17=0,AA17&gt;0),0,IFERROR(AVERAGEIFS(Plan_Days,Plan_Role,الموظفون!$D$15,Plan_Course,'مصفوفة التدريب'!H$6,Plan_Sched,"خلال أيام من التعيين"),IFERROR(AVERAGEIFS(Plan_Days,Plan_Role,"جميع الموظفين",Plan_Course,'مصفوفة التدريب'!H$6,Plan_Sched,"خلال أيام من التعيين"),0)))</f>
        <v>0</v>
      </c>
      <c r="EH17">
        <f>IF(OR(F17=0,AB17&gt;0),0,IFERROR(AVERAGEIFS(Plan_Days,Plan_Role,الموظفون!$D$15,Plan_Course,'مصفوفة التدريب'!I$6,Plan_Sched,"خلال أيام من التعيين"),IFERROR(AVERAGEIFS(Plan_Days,Plan_Role,"جميع الموظفين",Plan_Course,'مصفوفة التدريب'!I$6,Plan_Sched,"خلال أيام من التعيين"),0)))</f>
        <v>0</v>
      </c>
      <c r="EI17">
        <f>IF(OR(G17=0,AC17&gt;0),0,IFERROR(AVERAGEIFS(Plan_Days,Plan_Role,الموظفون!$D$15,Plan_Course,'مصفوفة التدريب'!J$6,Plan_Sched,"خلال أيام من التعيين"),IFERROR(AVERAGEIFS(Plan_Days,Plan_Role,"جميع الموظفين",Plan_Course,'مصفوفة التدريب'!J$6,Plan_Sched,"خلال أيام من التعيين"),0)))</f>
        <v>0</v>
      </c>
      <c r="EJ17">
        <f>IF(OR(H17=0,AD17&gt;0),0,IFERROR(AVERAGEIFS(Plan_Days,Plan_Role,الموظفون!$D$15,Plan_Course,'مصفوفة التدريب'!K$6,Plan_Sched,"خلال أيام من التعيين"),IFERROR(AVERAGEIFS(Plan_Days,Plan_Role,"جميع الموظفين",Plan_Course,'مصفوفة التدريب'!K$6,Plan_Sched,"خلال أيام من التعيين"),0)))</f>
        <v>0</v>
      </c>
      <c r="EK17">
        <f>IF(OR(I17=0,AE17&gt;0),0,IFERROR(AVERAGEIFS(Plan_Days,Plan_Role,الموظفون!$D$15,Plan_Course,'مصفوفة التدريب'!L$6,Plan_Sched,"خلال أيام من التعيين"),IFERROR(AVERAGEIFS(Plan_Days,Plan_Role,"جميع الموظفين",Plan_Course,'مصفوفة التدريب'!L$6,Plan_Sched,"خلال أيام من التعيين"),0)))</f>
        <v>0</v>
      </c>
      <c r="EL17">
        <f>IF(OR(J17=0,AF17&gt;0),0,IFERROR(AVERAGEIFS(Plan_Days,Plan_Role,الموظفون!$D$15,Plan_Course,'مصفوفة التدريب'!M$6,Plan_Sched,"خلال أيام من التعيين"),IFERROR(AVERAGEIFS(Plan_Days,Plan_Role,"جميع الموظفين",Plan_Course,'مصفوفة التدريب'!M$6,Plan_Sched,"خلال أيام من التعيين"),0)))</f>
        <v>0</v>
      </c>
      <c r="EM17">
        <f>IF(OR(K17=0,AG17&gt;0),0,IFERROR(AVERAGEIFS(Plan_Days,Plan_Role,الموظفون!$D$15,Plan_Course,'مصفوفة التدريب'!N$6,Plan_Sched,"خلال أيام من التعيين"),IFERROR(AVERAGEIFS(Plan_Days,Plan_Role,"جميع الموظفين",Plan_Course,'مصفوفة التدريب'!N$6,Plan_Sched,"خلال أيام من التعيين"),0)))</f>
        <v>0</v>
      </c>
      <c r="EN17">
        <f>IF(OR(L17=0,AH17&gt;0),0,IFERROR(AVERAGEIFS(Plan_Days,Plan_Role,الموظفون!$D$15,Plan_Course,'مصفوفة التدريب'!O$6,Plan_Sched,"خلال أيام من التعيين"),IFERROR(AVERAGEIFS(Plan_Days,Plan_Role,"جميع الموظفين",Plan_Course,'مصفوفة التدريب'!O$6,Plan_Sched,"خلال أيام من التعيين"),0)))</f>
        <v>0</v>
      </c>
      <c r="EO17">
        <f>IF(OR(M17=0,AI17&gt;0),0,IFERROR(AVERAGEIFS(Plan_Days,Plan_Role,الموظفون!$D$15,Plan_Course,'مصفوفة التدريب'!P$6,Plan_Sched,"خلال أيام من التعيين"),IFERROR(AVERAGEIFS(Plan_Days,Plan_Role,"جميع الموظفين",Plan_Course,'مصفوفة التدريب'!P$6,Plan_Sched,"خلال أيام من التعيين"),0)))</f>
        <v>0</v>
      </c>
      <c r="EP17">
        <f>IF(OR(N17=0,AJ17&gt;0),0,IFERROR(AVERAGEIFS(Plan_Days,Plan_Role,الموظفون!$D$15,Plan_Course,'مصفوفة التدريب'!Q$6,Plan_Sched,"خلال أيام من التعيين"),IFERROR(AVERAGEIFS(Plan_Days,Plan_Role,"جميع الموظفين",Plan_Course,'مصفوفة التدريب'!Q$6,Plan_Sched,"خلال أيام من التعيين"),0)))</f>
        <v>0</v>
      </c>
      <c r="EQ17">
        <f>IF(OR(O17=0,AK17&gt;0),0,IFERROR(AVERAGEIFS(Plan_Days,Plan_Role,الموظفون!$D$15,Plan_Course,'مصفوفة التدريب'!R$6,Plan_Sched,"خلال أيام من التعيين"),IFERROR(AVERAGEIFS(Plan_Days,Plan_Role,"جميع الموظفين",Plan_Course,'مصفوفة التدريب'!R$6,Plan_Sched,"خلال أيام من التعيين"),0)))</f>
        <v>0</v>
      </c>
      <c r="ER17">
        <f>IF(OR(P17=0,AL17&gt;0),0,IFERROR(AVERAGEIFS(Plan_Days,Plan_Role,الموظفون!$D$15,Plan_Course,'مصفوفة التدريب'!S$6,Plan_Sched,"خلال أيام من التعيين"),IFERROR(AVERAGEIFS(Plan_Days,Plan_Role,"جميع الموظفين",Plan_Course,'مصفوفة التدريب'!S$6,Plan_Sched,"خلال أيام من التعيين"),0)))</f>
        <v>0</v>
      </c>
      <c r="ES17">
        <f>IF(OR(Q17=0,AM17&gt;0),0,IFERROR(AVERAGEIFS(Plan_Days,Plan_Role,الموظفون!$D$15,Plan_Course,'مصفوفة التدريب'!T$6,Plan_Sched,"خلال أيام من التعيين"),IFERROR(AVERAGEIFS(Plan_Days,Plan_Role,"جميع الموظفين",Plan_Course,'مصفوفة التدريب'!T$6,Plan_Sched,"خلال أيام من التعيين"),0)))</f>
        <v>0</v>
      </c>
      <c r="ET17">
        <f>IF(OR(R17=0,AN17&gt;0),0,IFERROR(AVERAGEIFS(Plan_Days,Plan_Role,الموظفون!$D$15,Plan_Course,'مصفوفة التدريب'!U$6,Plan_Sched,"خلال أيام من التعيين"),IFERROR(AVERAGEIFS(Plan_Days,Plan_Role,"جميع الموظفين",Plan_Course,'مصفوفة التدريب'!U$6,Plan_Sched,"خلال أيام من التعيين"),0)))</f>
        <v>0</v>
      </c>
      <c r="EU17">
        <f>IF(OR(S17=0,AO17&gt;0),0,IFERROR(AVERAGEIFS(Plan_Days,Plan_Role,الموظفون!$D$15,Plan_Course,'مصفوفة التدريب'!V$6,Plan_Sched,"خلال أيام من التعيين"),IFERROR(AVERAGEIFS(Plan_Days,Plan_Role,"جميع الموظفين",Plan_Course,'مصفوفة التدريب'!V$6,Plan_Sched,"خلال أيام من التعيين"),0)))</f>
        <v>0</v>
      </c>
      <c r="EV17">
        <f>IF(OR(T17=0,AP17&gt;0),0,IFERROR(AVERAGEIFS(Plan_Days,Plan_Role,الموظفون!$D$15,Plan_Course,'مصفوفة التدريب'!W$6,Plan_Sched,"خلال أيام من التعيين"),IFERROR(AVERAGEIFS(Plan_Days,Plan_Role,"جميع الموظفين",Plan_Course,'مصفوفة التدريب'!W$6,Plan_Sched,"خلال أيام من التعيين"),0)))</f>
        <v>0</v>
      </c>
      <c r="EW17">
        <f>IF(OR(U17=0,AQ17&gt;0),0,IFERROR(AVERAGEIFS(Plan_Days,Plan_Role,الموظفون!$D$15,Plan_Course,'مصفوفة التدريب'!X$6,Plan_Sched,"خلال أيام من التعيين"),IFERROR(AVERAGEIFS(Plan_Days,Plan_Role,"جميع الموظفين",Plan_Course,'مصفوفة التدريب'!X$6,Plan_Sched,"خلال أيام من التعيين"),0)))</f>
        <v>0</v>
      </c>
      <c r="EX17">
        <f>IF(OR(V17=0,AR17&gt;0),0,IFERROR(AVERAGEIFS(Plan_Days,Plan_Role,الموظفون!$D$15,Plan_Course,'مصفوفة التدريب'!Y$6,Plan_Sched,"خلال أيام من التعيين"),IFERROR(AVERAGEIFS(Plan_Days,Plan_Role,"جميع الموظفين",Plan_Course,'مصفوفة التدريب'!Y$6,Plan_Sched,"خلال أيام من التعيين"),0)))</f>
        <v>0</v>
      </c>
      <c r="EY17">
        <f>IF(OR(W17=0,AS17&gt;0),0,IFERROR(AVERAGEIFS(Plan_Days,Plan_Role,الموظفون!$D$15,Plan_Course,'مصفوفة التدريب'!Z$6,Plan_Sched,"خلال أيام من التعيين"),IFERROR(AVERAGEIFS(Plan_Days,Plan_Role,"جميع الموظفين",Plan_Course,'مصفوفة التدريب'!Z$6,Plan_Sched,"خلال أيام من التعيين"),0)))</f>
        <v>0</v>
      </c>
      <c r="EZ17">
        <f>IF(OR(X17=0,AT17&gt;0),0,IFERROR(AVERAGEIFS(Plan_Days,Plan_Role,الموظفون!$D$15,Plan_Course,'مصفوفة التدريب'!AA$6,Plan_Sched,"خلال أيام من التعيين"),IFERROR(AVERAGEIFS(Plan_Days,Plan_Role,"جميع الموظفين",Plan_Course,'مصفوفة التدريب'!AA$6,Plan_Sched,"خلال أيام من التعيين"),0)))</f>
        <v>0</v>
      </c>
      <c r="FC17">
        <f>IF(OR(E17=0,AA17&gt;0),0,MAX(IF(AND(الموظفون!$F$15&lt;&gt;"",DK17&lt;الموظفون!$F$15),0,DK17),IF(AND(الموظفون!$F$15&lt;&gt;"",EG17&gt;0),الموظفون!$F$15+EG17,0)))</f>
        <v>46112</v>
      </c>
      <c r="FD17">
        <f>IF(OR(F17=0,AB17&gt;0),0,MAX(IF(AND(الموظفون!$F$15&lt;&gt;"",DL17&lt;الموظفون!$F$15),0,DL17),IF(AND(الموظفون!$F$15&lt;&gt;"",EH17&gt;0),الموظفون!$F$15+EH17,0)))</f>
        <v>0</v>
      </c>
      <c r="FE17">
        <f>IF(OR(G17=0,AC17&gt;0),0,MAX(IF(AND(الموظفون!$F$15&lt;&gt;"",DM17&lt;الموظفون!$F$15),0,DM17),IF(AND(الموظفون!$F$15&lt;&gt;"",EI17&gt;0),الموظفون!$F$15+EI17,0)))</f>
        <v>46142</v>
      </c>
      <c r="FF17">
        <f>IF(OR(H17=0,AD17&gt;0),0,MAX(IF(AND(الموظفون!$F$15&lt;&gt;"",DN17&lt;الموظفون!$F$15),0,DN17),IF(AND(الموظفون!$F$15&lt;&gt;"",EJ17&gt;0),الموظفون!$F$15+EJ17,0)))</f>
        <v>46203</v>
      </c>
      <c r="FG17">
        <f>IF(OR(I17=0,AE17&gt;0),0,MAX(IF(AND(الموظفون!$F$15&lt;&gt;"",DO17&lt;الموظفون!$F$15),0,DO17),IF(AND(الموظفون!$F$15&lt;&gt;"",EK17&gt;0),الموظفون!$F$15+EK17,0)))</f>
        <v>0</v>
      </c>
      <c r="FH17">
        <f>IF(OR(J17=0,AF17&gt;0),0,MAX(IF(AND(الموظفون!$F$15&lt;&gt;"",DP17&lt;الموظفون!$F$15),0,DP17),IF(AND(الموظفون!$F$15&lt;&gt;"",EL17&gt;0),الموظفون!$F$15+EL17,0)))</f>
        <v>0</v>
      </c>
      <c r="FI17">
        <f>IF(OR(K17=0,AG17&gt;0),0,MAX(IF(AND(الموظفون!$F$15&lt;&gt;"",DQ17&lt;الموظفون!$F$15),0,DQ17),IF(AND(الموظفون!$F$15&lt;&gt;"",EM17&gt;0),الموظفون!$F$15+EM17,0)))</f>
        <v>0</v>
      </c>
      <c r="FJ17">
        <f>IF(OR(L17=0,AH17&gt;0),0,MAX(IF(AND(الموظفون!$F$15&lt;&gt;"",DR17&lt;الموظفون!$F$15),0,DR17),IF(AND(الموظفون!$F$15&lt;&gt;"",EN17&gt;0),الموظفون!$F$15+EN17,0)))</f>
        <v>0</v>
      </c>
      <c r="FK17">
        <f>IF(OR(M17=0,AI17&gt;0),0,MAX(IF(AND(الموظفون!$F$15&lt;&gt;"",DS17&lt;الموظفون!$F$15),0,DS17),IF(AND(الموظفون!$F$15&lt;&gt;"",EO17&gt;0),الموظفون!$F$15+EO17,0)))</f>
        <v>0</v>
      </c>
      <c r="FL17">
        <f>IF(OR(N17=0,AJ17&gt;0),0,MAX(IF(AND(الموظفون!$F$15&lt;&gt;"",DT17&lt;الموظفون!$F$15),0,DT17),IF(AND(الموظفون!$F$15&lt;&gt;"",EP17&gt;0),الموظفون!$F$15+EP17,0)))</f>
        <v>0</v>
      </c>
      <c r="FM17">
        <f>IF(OR(O17=0,AK17&gt;0),0,MAX(IF(AND(الموظفون!$F$15&lt;&gt;"",DU17&lt;الموظفون!$F$15),0,DU17),IF(AND(الموظفون!$F$15&lt;&gt;"",EQ17&gt;0),الموظفون!$F$15+EQ17,0)))</f>
        <v>0</v>
      </c>
      <c r="FN17">
        <f>IF(OR(P17=0,AL17&gt;0),0,MAX(IF(AND(الموظفون!$F$15&lt;&gt;"",DV17&lt;الموظفون!$F$15),0,DV17),IF(AND(الموظفون!$F$15&lt;&gt;"",ER17&gt;0),الموظفون!$F$15+ER17,0)))</f>
        <v>0</v>
      </c>
      <c r="FO17">
        <f>IF(OR(Q17=0,AM17&gt;0),0,MAX(IF(AND(الموظفون!$F$15&lt;&gt;"",DW17&lt;الموظفون!$F$15),0,DW17),IF(AND(الموظفون!$F$15&lt;&gt;"",ES17&gt;0),الموظفون!$F$15+ES17,0)))</f>
        <v>0</v>
      </c>
      <c r="FP17">
        <f>IF(OR(R17=0,AN17&gt;0),0,MAX(IF(AND(الموظفون!$F$15&lt;&gt;"",DX17&lt;الموظفون!$F$15),0,DX17),IF(AND(الموظفون!$F$15&lt;&gt;"",ET17&gt;0),الموظفون!$F$15+ET17,0)))</f>
        <v>0</v>
      </c>
      <c r="FQ17">
        <f>IF(OR(S17=0,AO17&gt;0),0,MAX(IF(AND(الموظفون!$F$15&lt;&gt;"",DY17&lt;الموظفون!$F$15),0,DY17),IF(AND(الموظفون!$F$15&lt;&gt;"",EU17&gt;0),الموظفون!$F$15+EU17,0)))</f>
        <v>0</v>
      </c>
      <c r="FR17">
        <f>IF(OR(T17=0,AP17&gt;0),0,MAX(IF(AND(الموظفون!$F$15&lt;&gt;"",DZ17&lt;الموظفون!$F$15),0,DZ17),IF(AND(الموظفون!$F$15&lt;&gt;"",EV17&gt;0),الموظفون!$F$15+EV17,0)))</f>
        <v>0</v>
      </c>
      <c r="FS17">
        <f>IF(OR(U17=0,AQ17&gt;0),0,MAX(IF(AND(الموظفون!$F$15&lt;&gt;"",EA17&lt;الموظفون!$F$15),0,EA17),IF(AND(الموظفون!$F$15&lt;&gt;"",EW17&gt;0),الموظفون!$F$15+EW17,0)))</f>
        <v>0</v>
      </c>
      <c r="FT17">
        <f>IF(OR(V17=0,AR17&gt;0),0,MAX(IF(AND(الموظفون!$F$15&lt;&gt;"",EB17&lt;الموظفون!$F$15),0,EB17),IF(AND(الموظفون!$F$15&lt;&gt;"",EX17&gt;0),الموظفون!$F$15+EX17,0)))</f>
        <v>0</v>
      </c>
      <c r="FU17">
        <f>IF(OR(W17=0,AS17&gt;0),0,MAX(IF(AND(الموظفون!$F$15&lt;&gt;"",EC17&lt;الموظفون!$F$15),0,EC17),IF(AND(الموظفون!$F$15&lt;&gt;"",EY17&gt;0),الموظفون!$F$15+EY17,0)))</f>
        <v>0</v>
      </c>
      <c r="FV17">
        <f>IF(OR(X17=0,AT17&gt;0),0,MAX(IF(AND(الموظفون!$F$15&lt;&gt;"",ED17&lt;الموظفون!$F$15),0,ED17),IF(AND(الموظفون!$F$15&lt;&gt;"",EZ17&gt;0),الموظفون!$F$15+EZ17,0)))</f>
        <v>0</v>
      </c>
    </row>
    <row r="18" spans="5:178" x14ac:dyDescent="0.3">
      <c r="E18">
        <f>IF(OR(الموظفون!$A$16="",'مصفوفة التدريب'!H$6=""),0,COUNTIFS(Plan_Role,الموظفون!$D$16,Plan_Course,'مصفوفة التدريب'!H$6)+COUNTIFS(Plan_Role,"جميع الموظفين",Plan_Course,'مصفوفة التدريب'!H$6))</f>
        <v>0</v>
      </c>
      <c r="F18">
        <f>IF(OR(الموظفون!$A$16="",'مصفوفة التدريب'!I$6=""),0,COUNTIFS(Plan_Role,الموظفون!$D$16,Plan_Course,'مصفوفة التدريب'!I$6)+COUNTIFS(Plan_Role,"جميع الموظفين",Plan_Course,'مصفوفة التدريب'!I$6))</f>
        <v>0</v>
      </c>
      <c r="G18">
        <f>IF(OR(الموظفون!$A$16="",'مصفوفة التدريب'!J$6=""),0,COUNTIFS(Plan_Role,الموظفون!$D$16,Plan_Course,'مصفوفة التدريب'!J$6)+COUNTIFS(Plan_Role,"جميع الموظفين",Plan_Course,'مصفوفة التدريب'!J$6))</f>
        <v>0</v>
      </c>
      <c r="H18">
        <f>IF(OR(الموظفون!$A$16="",'مصفوفة التدريب'!K$6=""),0,COUNTIFS(Plan_Role,الموظفون!$D$16,Plan_Course,'مصفوفة التدريب'!K$6)+COUNTIFS(Plan_Role,"جميع الموظفين",Plan_Course,'مصفوفة التدريب'!K$6))</f>
        <v>0</v>
      </c>
      <c r="I18">
        <f>IF(OR(الموظفون!$A$16="",'مصفوفة التدريب'!L$6=""),0,COUNTIFS(Plan_Role,الموظفون!$D$16,Plan_Course,'مصفوفة التدريب'!L$6)+COUNTIFS(Plan_Role,"جميع الموظفين",Plan_Course,'مصفوفة التدريب'!L$6))</f>
        <v>0</v>
      </c>
      <c r="J18">
        <f>IF(OR(الموظفون!$A$16="",'مصفوفة التدريب'!M$6=""),0,COUNTIFS(Plan_Role,الموظفون!$D$16,Plan_Course,'مصفوفة التدريب'!M$6)+COUNTIFS(Plan_Role,"جميع الموظفين",Plan_Course,'مصفوفة التدريب'!M$6))</f>
        <v>0</v>
      </c>
      <c r="K18">
        <f>IF(OR(الموظفون!$A$16="",'مصفوفة التدريب'!N$6=""),0,COUNTIFS(Plan_Role,الموظفون!$D$16,Plan_Course,'مصفوفة التدريب'!N$6)+COUNTIFS(Plan_Role,"جميع الموظفين",Plan_Course,'مصفوفة التدريب'!N$6))</f>
        <v>0</v>
      </c>
      <c r="L18">
        <f>IF(OR(الموظفون!$A$16="",'مصفوفة التدريب'!O$6=""),0,COUNTIFS(Plan_Role,الموظفون!$D$16,Plan_Course,'مصفوفة التدريب'!O$6)+COUNTIFS(Plan_Role,"جميع الموظفين",Plan_Course,'مصفوفة التدريب'!O$6))</f>
        <v>0</v>
      </c>
      <c r="M18">
        <f>IF(OR(الموظفون!$A$16="",'مصفوفة التدريب'!P$6=""),0,COUNTIFS(Plan_Role,الموظفون!$D$16,Plan_Course,'مصفوفة التدريب'!P$6)+COUNTIFS(Plan_Role,"جميع الموظفين",Plan_Course,'مصفوفة التدريب'!P$6))</f>
        <v>0</v>
      </c>
      <c r="N18">
        <f>IF(OR(الموظفون!$A$16="",'مصفوفة التدريب'!Q$6=""),0,COUNTIFS(Plan_Role,الموظفون!$D$16,Plan_Course,'مصفوفة التدريب'!Q$6)+COUNTIFS(Plan_Role,"جميع الموظفين",Plan_Course,'مصفوفة التدريب'!Q$6))</f>
        <v>0</v>
      </c>
      <c r="O18">
        <f>IF(OR(الموظفون!$A$16="",'مصفوفة التدريب'!R$6=""),0,COUNTIFS(Plan_Role,الموظفون!$D$16,Plan_Course,'مصفوفة التدريب'!R$6)+COUNTIFS(Plan_Role,"جميع الموظفين",Plan_Course,'مصفوفة التدريب'!R$6))</f>
        <v>0</v>
      </c>
      <c r="P18">
        <f>IF(OR(الموظفون!$A$16="",'مصفوفة التدريب'!S$6=""),0,COUNTIFS(Plan_Role,الموظفون!$D$16,Plan_Course,'مصفوفة التدريب'!S$6)+COUNTIFS(Plan_Role,"جميع الموظفين",Plan_Course,'مصفوفة التدريب'!S$6))</f>
        <v>0</v>
      </c>
      <c r="Q18">
        <f>IF(OR(الموظفون!$A$16="",'مصفوفة التدريب'!T$6=""),0,COUNTIFS(Plan_Role,الموظفون!$D$16,Plan_Course,'مصفوفة التدريب'!T$6)+COUNTIFS(Plan_Role,"جميع الموظفين",Plan_Course,'مصفوفة التدريب'!T$6))</f>
        <v>0</v>
      </c>
      <c r="R18">
        <f>IF(OR(الموظفون!$A$16="",'مصفوفة التدريب'!U$6=""),0,COUNTIFS(Plan_Role,الموظفون!$D$16,Plan_Course,'مصفوفة التدريب'!U$6)+COUNTIFS(Plan_Role,"جميع الموظفين",Plan_Course,'مصفوفة التدريب'!U$6))</f>
        <v>0</v>
      </c>
      <c r="S18">
        <f>IF(OR(الموظفون!$A$16="",'مصفوفة التدريب'!V$6=""),0,COUNTIFS(Plan_Role,الموظفون!$D$16,Plan_Course,'مصفوفة التدريب'!V$6)+COUNTIFS(Plan_Role,"جميع الموظفين",Plan_Course,'مصفوفة التدريب'!V$6))</f>
        <v>0</v>
      </c>
      <c r="T18">
        <f>IF(OR(الموظفون!$A$16="",'مصفوفة التدريب'!W$6=""),0,COUNTIFS(Plan_Role,الموظفون!$D$16,Plan_Course,'مصفوفة التدريب'!W$6)+COUNTIFS(Plan_Role,"جميع الموظفين",Plan_Course,'مصفوفة التدريب'!W$6))</f>
        <v>0</v>
      </c>
      <c r="U18">
        <f>IF(OR(الموظفون!$A$16="",'مصفوفة التدريب'!X$6=""),0,COUNTIFS(Plan_Role,الموظفون!$D$16,Plan_Course,'مصفوفة التدريب'!X$6)+COUNTIFS(Plan_Role,"جميع الموظفين",Plan_Course,'مصفوفة التدريب'!X$6))</f>
        <v>0</v>
      </c>
      <c r="V18">
        <f>IF(OR(الموظفون!$A$16="",'مصفوفة التدريب'!Y$6=""),0,COUNTIFS(Plan_Role,الموظفون!$D$16,Plan_Course,'مصفوفة التدريب'!Y$6)+COUNTIFS(Plan_Role,"جميع الموظفين",Plan_Course,'مصفوفة التدريب'!Y$6))</f>
        <v>0</v>
      </c>
      <c r="W18">
        <f>IF(OR(الموظفون!$A$16="",'مصفوفة التدريب'!Z$6=""),0,COUNTIFS(Plan_Role,الموظفون!$D$16,Plan_Course,'مصفوفة التدريب'!Z$6)+COUNTIFS(Plan_Role,"جميع الموظفين",Plan_Course,'مصفوفة التدريب'!Z$6))</f>
        <v>0</v>
      </c>
      <c r="X18">
        <f>IF(OR(الموظفون!$A$16="",'مصفوفة التدريب'!AA$6=""),0,COUNTIFS(Plan_Role,الموظفون!$D$16,Plan_Course,'مصفوفة التدريب'!AA$6)+COUNTIFS(Plan_Role,"جميع الموظفين",Plan_Course,'مصفوفة التدريب'!AA$6))</f>
        <v>0</v>
      </c>
      <c r="AA18">
        <f>IF(E18=0,0,COUNTIFS(Rec_Emp,الموظفون!$A$16,Rec_Course,'مصفوفة التدريب'!H$6,Rec_Done,1))</f>
        <v>0</v>
      </c>
      <c r="AB18">
        <f>IF(F18=0,0,COUNTIFS(Rec_Emp,الموظفون!$A$16,Rec_Course,'مصفوفة التدريب'!I$6,Rec_Done,1))</f>
        <v>0</v>
      </c>
      <c r="AC18">
        <f>IF(G18=0,0,COUNTIFS(Rec_Emp,الموظفون!$A$16,Rec_Course,'مصفوفة التدريب'!J$6,Rec_Done,1))</f>
        <v>0</v>
      </c>
      <c r="AD18">
        <f>IF(H18=0,0,COUNTIFS(Rec_Emp,الموظفون!$A$16,Rec_Course,'مصفوفة التدريب'!K$6,Rec_Done,1))</f>
        <v>0</v>
      </c>
      <c r="AE18">
        <f>IF(I18=0,0,COUNTIFS(Rec_Emp,الموظفون!$A$16,Rec_Course,'مصفوفة التدريب'!L$6,Rec_Done,1))</f>
        <v>0</v>
      </c>
      <c r="AF18">
        <f>IF(J18=0,0,COUNTIFS(Rec_Emp,الموظفون!$A$16,Rec_Course,'مصفوفة التدريب'!M$6,Rec_Done,1))</f>
        <v>0</v>
      </c>
      <c r="AG18">
        <f>IF(K18=0,0,COUNTIFS(Rec_Emp,الموظفون!$A$16,Rec_Course,'مصفوفة التدريب'!N$6,Rec_Done,1))</f>
        <v>0</v>
      </c>
      <c r="AH18">
        <f>IF(L18=0,0,COUNTIFS(Rec_Emp,الموظفون!$A$16,Rec_Course,'مصفوفة التدريب'!O$6,Rec_Done,1))</f>
        <v>0</v>
      </c>
      <c r="AI18">
        <f>IF(M18=0,0,COUNTIFS(Rec_Emp,الموظفون!$A$16,Rec_Course,'مصفوفة التدريب'!P$6,Rec_Done,1))</f>
        <v>0</v>
      </c>
      <c r="AJ18">
        <f>IF(N18=0,0,COUNTIFS(Rec_Emp,الموظفون!$A$16,Rec_Course,'مصفوفة التدريب'!Q$6,Rec_Done,1))</f>
        <v>0</v>
      </c>
      <c r="AK18">
        <f>IF(O18=0,0,COUNTIFS(Rec_Emp,الموظفون!$A$16,Rec_Course,'مصفوفة التدريب'!R$6,Rec_Done,1))</f>
        <v>0</v>
      </c>
      <c r="AL18">
        <f>IF(P18=0,0,COUNTIFS(Rec_Emp,الموظفون!$A$16,Rec_Course,'مصفوفة التدريب'!S$6,Rec_Done,1))</f>
        <v>0</v>
      </c>
      <c r="AM18">
        <f>IF(Q18=0,0,COUNTIFS(Rec_Emp,الموظفون!$A$16,Rec_Course,'مصفوفة التدريب'!T$6,Rec_Done,1))</f>
        <v>0</v>
      </c>
      <c r="AN18">
        <f>IF(R18=0,0,COUNTIFS(Rec_Emp,الموظفون!$A$16,Rec_Course,'مصفوفة التدريب'!U$6,Rec_Done,1))</f>
        <v>0</v>
      </c>
      <c r="AO18">
        <f>IF(S18=0,0,COUNTIFS(Rec_Emp,الموظفون!$A$16,Rec_Course,'مصفوفة التدريب'!V$6,Rec_Done,1))</f>
        <v>0</v>
      </c>
      <c r="AP18">
        <f>IF(T18=0,0,COUNTIFS(Rec_Emp,الموظفون!$A$16,Rec_Course,'مصفوفة التدريب'!W$6,Rec_Done,1))</f>
        <v>0</v>
      </c>
      <c r="AQ18">
        <f>IF(U18=0,0,COUNTIFS(Rec_Emp,الموظفون!$A$16,Rec_Course,'مصفوفة التدريب'!X$6,Rec_Done,1))</f>
        <v>0</v>
      </c>
      <c r="AR18">
        <f>IF(V18=0,0,COUNTIFS(Rec_Emp,الموظفون!$A$16,Rec_Course,'مصفوفة التدريب'!Y$6,Rec_Done,1))</f>
        <v>0</v>
      </c>
      <c r="AS18">
        <f>IF(W18=0,0,COUNTIFS(Rec_Emp,الموظفون!$A$16,Rec_Course,'مصفوفة التدريب'!Z$6,Rec_Done,1))</f>
        <v>0</v>
      </c>
      <c r="AT18">
        <f>IF(X18=0,0,COUNTIFS(Rec_Emp,الموظفون!$A$16,Rec_Course,'مصفوفة التدريب'!AA$6,Rec_Done,1))</f>
        <v>0</v>
      </c>
      <c r="AW18">
        <f ca="1">IF(AA18=0,0,COUNTIFS(Rec_Emp,الموظفون!$A$16,Rec_Course,'مصفوفة التدريب'!H$6,Rec_Done,1,Rec_Exp,"&gt;="&amp;TODAY()))</f>
        <v>0</v>
      </c>
      <c r="AX18">
        <f ca="1">IF(AB18=0,0,COUNTIFS(Rec_Emp,الموظفون!$A$16,Rec_Course,'مصفوفة التدريب'!I$6,Rec_Done,1,Rec_Exp,"&gt;="&amp;TODAY()))</f>
        <v>0</v>
      </c>
      <c r="AY18">
        <f ca="1">IF(AC18=0,0,COUNTIFS(Rec_Emp,الموظفون!$A$16,Rec_Course,'مصفوفة التدريب'!J$6,Rec_Done,1,Rec_Exp,"&gt;="&amp;TODAY()))</f>
        <v>0</v>
      </c>
      <c r="AZ18">
        <f ca="1">IF(AD18=0,0,COUNTIFS(Rec_Emp,الموظفون!$A$16,Rec_Course,'مصفوفة التدريب'!K$6,Rec_Done,1,Rec_Exp,"&gt;="&amp;TODAY()))</f>
        <v>0</v>
      </c>
      <c r="BA18">
        <f ca="1">IF(AE18=0,0,COUNTIFS(Rec_Emp,الموظفون!$A$16,Rec_Course,'مصفوفة التدريب'!L$6,Rec_Done,1,Rec_Exp,"&gt;="&amp;TODAY()))</f>
        <v>0</v>
      </c>
      <c r="BB18">
        <f ca="1">IF(AF18=0,0,COUNTIFS(Rec_Emp,الموظفون!$A$16,Rec_Course,'مصفوفة التدريب'!M$6,Rec_Done,1,Rec_Exp,"&gt;="&amp;TODAY()))</f>
        <v>0</v>
      </c>
      <c r="BC18">
        <f ca="1">IF(AG18=0,0,COUNTIFS(Rec_Emp,الموظفون!$A$16,Rec_Course,'مصفوفة التدريب'!N$6,Rec_Done,1,Rec_Exp,"&gt;="&amp;TODAY()))</f>
        <v>0</v>
      </c>
      <c r="BD18">
        <f ca="1">IF(AH18=0,0,COUNTIFS(Rec_Emp,الموظفون!$A$16,Rec_Course,'مصفوفة التدريب'!O$6,Rec_Done,1,Rec_Exp,"&gt;="&amp;TODAY()))</f>
        <v>0</v>
      </c>
      <c r="BE18">
        <f ca="1">IF(AI18=0,0,COUNTIFS(Rec_Emp,الموظفون!$A$16,Rec_Course,'مصفوفة التدريب'!P$6,Rec_Done,1,Rec_Exp,"&gt;="&amp;TODAY()))</f>
        <v>0</v>
      </c>
      <c r="BF18">
        <f ca="1">IF(AJ18=0,0,COUNTIFS(Rec_Emp,الموظفون!$A$16,Rec_Course,'مصفوفة التدريب'!Q$6,Rec_Done,1,Rec_Exp,"&gt;="&amp;TODAY()))</f>
        <v>0</v>
      </c>
      <c r="BG18">
        <f ca="1">IF(AK18=0,0,COUNTIFS(Rec_Emp,الموظفون!$A$16,Rec_Course,'مصفوفة التدريب'!R$6,Rec_Done,1,Rec_Exp,"&gt;="&amp;TODAY()))</f>
        <v>0</v>
      </c>
      <c r="BH18">
        <f ca="1">IF(AL18=0,0,COUNTIFS(Rec_Emp,الموظفون!$A$16,Rec_Course,'مصفوفة التدريب'!S$6,Rec_Done,1,Rec_Exp,"&gt;="&amp;TODAY()))</f>
        <v>0</v>
      </c>
      <c r="BI18">
        <f ca="1">IF(AM18=0,0,COUNTIFS(Rec_Emp,الموظفون!$A$16,Rec_Course,'مصفوفة التدريب'!T$6,Rec_Done,1,Rec_Exp,"&gt;="&amp;TODAY()))</f>
        <v>0</v>
      </c>
      <c r="BJ18">
        <f ca="1">IF(AN18=0,0,COUNTIFS(Rec_Emp,الموظفون!$A$16,Rec_Course,'مصفوفة التدريب'!U$6,Rec_Done,1,Rec_Exp,"&gt;="&amp;TODAY()))</f>
        <v>0</v>
      </c>
      <c r="BK18">
        <f ca="1">IF(AO18=0,0,COUNTIFS(Rec_Emp,الموظفون!$A$16,Rec_Course,'مصفوفة التدريب'!V$6,Rec_Done,1,Rec_Exp,"&gt;="&amp;TODAY()))</f>
        <v>0</v>
      </c>
      <c r="BL18">
        <f ca="1">IF(AP18=0,0,COUNTIFS(Rec_Emp,الموظفون!$A$16,Rec_Course,'مصفوفة التدريب'!W$6,Rec_Done,1,Rec_Exp,"&gt;="&amp;TODAY()))</f>
        <v>0</v>
      </c>
      <c r="BM18">
        <f ca="1">IF(AQ18=0,0,COUNTIFS(Rec_Emp,الموظفون!$A$16,Rec_Course,'مصفوفة التدريب'!X$6,Rec_Done,1,Rec_Exp,"&gt;="&amp;TODAY()))</f>
        <v>0</v>
      </c>
      <c r="BN18">
        <f ca="1">IF(AR18=0,0,COUNTIFS(Rec_Emp,الموظفون!$A$16,Rec_Course,'مصفوفة التدريب'!Y$6,Rec_Done,1,Rec_Exp,"&gt;="&amp;TODAY()))</f>
        <v>0</v>
      </c>
      <c r="BO18">
        <f ca="1">IF(AS18=0,0,COUNTIFS(Rec_Emp,الموظفون!$A$16,Rec_Course,'مصفوفة التدريب'!Z$6,Rec_Done,1,Rec_Exp,"&gt;="&amp;TODAY()))</f>
        <v>0</v>
      </c>
      <c r="BP18">
        <f ca="1">IF(AT18=0,0,COUNTIFS(Rec_Emp,الموظفون!$A$16,Rec_Course,'مصفوفة التدريب'!AA$6,Rec_Done,1,Rec_Exp,"&gt;="&amp;TODAY()))</f>
        <v>0</v>
      </c>
      <c r="BS18">
        <f ca="1">IF(AW18=0,0,COUNTIFS(Rec_Emp,الموظفون!$A$16,Rec_Course,'مصفوفة التدريب'!H$6,Rec_Done,1,Rec_Exp,"&gt;"&amp;(TODAY()+WarnDays)))</f>
        <v>0</v>
      </c>
      <c r="BT18">
        <f ca="1">IF(AX18=0,0,COUNTIFS(Rec_Emp,الموظفون!$A$16,Rec_Course,'مصفوفة التدريب'!I$6,Rec_Done,1,Rec_Exp,"&gt;"&amp;(TODAY()+WarnDays)))</f>
        <v>0</v>
      </c>
      <c r="BU18">
        <f ca="1">IF(AY18=0,0,COUNTIFS(Rec_Emp,الموظفون!$A$16,Rec_Course,'مصفوفة التدريب'!J$6,Rec_Done,1,Rec_Exp,"&gt;"&amp;(TODAY()+WarnDays)))</f>
        <v>0</v>
      </c>
      <c r="BV18">
        <f ca="1">IF(AZ18=0,0,COUNTIFS(Rec_Emp,الموظفون!$A$16,Rec_Course,'مصفوفة التدريب'!K$6,Rec_Done,1,Rec_Exp,"&gt;"&amp;(TODAY()+WarnDays)))</f>
        <v>0</v>
      </c>
      <c r="BW18">
        <f ca="1">IF(BA18=0,0,COUNTIFS(Rec_Emp,الموظفون!$A$16,Rec_Course,'مصفوفة التدريب'!L$6,Rec_Done,1,Rec_Exp,"&gt;"&amp;(TODAY()+WarnDays)))</f>
        <v>0</v>
      </c>
      <c r="BX18">
        <f ca="1">IF(BB18=0,0,COUNTIFS(Rec_Emp,الموظفون!$A$16,Rec_Course,'مصفوفة التدريب'!M$6,Rec_Done,1,Rec_Exp,"&gt;"&amp;(TODAY()+WarnDays)))</f>
        <v>0</v>
      </c>
      <c r="BY18">
        <f ca="1">IF(BC18=0,0,COUNTIFS(Rec_Emp,الموظفون!$A$16,Rec_Course,'مصفوفة التدريب'!N$6,Rec_Done,1,Rec_Exp,"&gt;"&amp;(TODAY()+WarnDays)))</f>
        <v>0</v>
      </c>
      <c r="BZ18">
        <f ca="1">IF(BD18=0,0,COUNTIFS(Rec_Emp,الموظفون!$A$16,Rec_Course,'مصفوفة التدريب'!O$6,Rec_Done,1,Rec_Exp,"&gt;"&amp;(TODAY()+WarnDays)))</f>
        <v>0</v>
      </c>
      <c r="CA18">
        <f ca="1">IF(BE18=0,0,COUNTIFS(Rec_Emp,الموظفون!$A$16,Rec_Course,'مصفوفة التدريب'!P$6,Rec_Done,1,Rec_Exp,"&gt;"&amp;(TODAY()+WarnDays)))</f>
        <v>0</v>
      </c>
      <c r="CB18">
        <f ca="1">IF(BF18=0,0,COUNTIFS(Rec_Emp,الموظفون!$A$16,Rec_Course,'مصفوفة التدريب'!Q$6,Rec_Done,1,Rec_Exp,"&gt;"&amp;(TODAY()+WarnDays)))</f>
        <v>0</v>
      </c>
      <c r="CC18">
        <f ca="1">IF(BG18=0,0,COUNTIFS(Rec_Emp,الموظفون!$A$16,Rec_Course,'مصفوفة التدريب'!R$6,Rec_Done,1,Rec_Exp,"&gt;"&amp;(TODAY()+WarnDays)))</f>
        <v>0</v>
      </c>
      <c r="CD18">
        <f ca="1">IF(BH18=0,0,COUNTIFS(Rec_Emp,الموظفون!$A$16,Rec_Course,'مصفوفة التدريب'!S$6,Rec_Done,1,Rec_Exp,"&gt;"&amp;(TODAY()+WarnDays)))</f>
        <v>0</v>
      </c>
      <c r="CE18">
        <f ca="1">IF(BI18=0,0,COUNTIFS(Rec_Emp,الموظفون!$A$16,Rec_Course,'مصفوفة التدريب'!T$6,Rec_Done,1,Rec_Exp,"&gt;"&amp;(TODAY()+WarnDays)))</f>
        <v>0</v>
      </c>
      <c r="CF18">
        <f ca="1">IF(BJ18=0,0,COUNTIFS(Rec_Emp,الموظفون!$A$16,Rec_Course,'مصفوفة التدريب'!U$6,Rec_Done,1,Rec_Exp,"&gt;"&amp;(TODAY()+WarnDays)))</f>
        <v>0</v>
      </c>
      <c r="CG18">
        <f ca="1">IF(BK18=0,0,COUNTIFS(Rec_Emp,الموظفون!$A$16,Rec_Course,'مصفوفة التدريب'!V$6,Rec_Done,1,Rec_Exp,"&gt;"&amp;(TODAY()+WarnDays)))</f>
        <v>0</v>
      </c>
      <c r="CH18">
        <f ca="1">IF(BL18=0,0,COUNTIFS(Rec_Emp,الموظفون!$A$16,Rec_Course,'مصفوفة التدريب'!W$6,Rec_Done,1,Rec_Exp,"&gt;"&amp;(TODAY()+WarnDays)))</f>
        <v>0</v>
      </c>
      <c r="CI18">
        <f ca="1">IF(BM18=0,0,COUNTIFS(Rec_Emp,الموظفون!$A$16,Rec_Course,'مصفوفة التدريب'!X$6,Rec_Done,1,Rec_Exp,"&gt;"&amp;(TODAY()+WarnDays)))</f>
        <v>0</v>
      </c>
      <c r="CJ18">
        <f ca="1">IF(BN18=0,0,COUNTIFS(Rec_Emp,الموظفون!$A$16,Rec_Course,'مصفوفة التدريب'!Y$6,Rec_Done,1,Rec_Exp,"&gt;"&amp;(TODAY()+WarnDays)))</f>
        <v>0</v>
      </c>
      <c r="CK18">
        <f ca="1">IF(BO18=0,0,COUNTIFS(Rec_Emp,الموظفون!$A$16,Rec_Course,'مصفوفة التدريب'!Z$6,Rec_Done,1,Rec_Exp,"&gt;"&amp;(TODAY()+WarnDays)))</f>
        <v>0</v>
      </c>
      <c r="CL18">
        <f ca="1">IF(BP18=0,0,COUNTIFS(Rec_Emp,الموظفون!$A$16,Rec_Course,'مصفوفة التدريب'!AA$6,Rec_Done,1,Rec_Exp,"&gt;"&amp;(TODAY()+WarnDays)))</f>
        <v>0</v>
      </c>
      <c r="CO18">
        <f>IF(OR(E18=0,AA18&gt;0),0,COUNTIFS(Rec_Emp,الموظفون!$A$16,Rec_Course,'مصفوفة التدريب'!H$6,Rec_Result,"راسب"))</f>
        <v>0</v>
      </c>
      <c r="CP18">
        <f>IF(OR(F18=0,AB18&gt;0),0,COUNTIFS(Rec_Emp,الموظفون!$A$16,Rec_Course,'مصفوفة التدريب'!I$6,Rec_Result,"راسب"))</f>
        <v>0</v>
      </c>
      <c r="CQ18">
        <f>IF(OR(G18=0,AC18&gt;0),0,COUNTIFS(Rec_Emp,الموظفون!$A$16,Rec_Course,'مصفوفة التدريب'!J$6,Rec_Result,"راسب"))</f>
        <v>0</v>
      </c>
      <c r="CR18">
        <f>IF(OR(H18=0,AD18&gt;0),0,COUNTIFS(Rec_Emp,الموظفون!$A$16,Rec_Course,'مصفوفة التدريب'!K$6,Rec_Result,"راسب"))</f>
        <v>0</v>
      </c>
      <c r="CS18">
        <f>IF(OR(I18=0,AE18&gt;0),0,COUNTIFS(Rec_Emp,الموظفون!$A$16,Rec_Course,'مصفوفة التدريب'!L$6,Rec_Result,"راسب"))</f>
        <v>0</v>
      </c>
      <c r="CT18">
        <f>IF(OR(J18=0,AF18&gt;0),0,COUNTIFS(Rec_Emp,الموظفون!$A$16,Rec_Course,'مصفوفة التدريب'!M$6,Rec_Result,"راسب"))</f>
        <v>0</v>
      </c>
      <c r="CU18">
        <f>IF(OR(K18=0,AG18&gt;0),0,COUNTIFS(Rec_Emp,الموظفون!$A$16,Rec_Course,'مصفوفة التدريب'!N$6,Rec_Result,"راسب"))</f>
        <v>0</v>
      </c>
      <c r="CV18">
        <f>IF(OR(L18=0,AH18&gt;0),0,COUNTIFS(Rec_Emp,الموظفون!$A$16,Rec_Course,'مصفوفة التدريب'!O$6,Rec_Result,"راسب"))</f>
        <v>0</v>
      </c>
      <c r="CW18">
        <f>IF(OR(M18=0,AI18&gt;0),0,COUNTIFS(Rec_Emp,الموظفون!$A$16,Rec_Course,'مصفوفة التدريب'!P$6,Rec_Result,"راسب"))</f>
        <v>0</v>
      </c>
      <c r="CX18">
        <f>IF(OR(N18=0,AJ18&gt;0),0,COUNTIFS(Rec_Emp,الموظفون!$A$16,Rec_Course,'مصفوفة التدريب'!Q$6,Rec_Result,"راسب"))</f>
        <v>0</v>
      </c>
      <c r="CY18">
        <f>IF(OR(O18=0,AK18&gt;0),0,COUNTIFS(Rec_Emp,الموظفون!$A$16,Rec_Course,'مصفوفة التدريب'!R$6,Rec_Result,"راسب"))</f>
        <v>0</v>
      </c>
      <c r="CZ18">
        <f>IF(OR(P18=0,AL18&gt;0),0,COUNTIFS(Rec_Emp,الموظفون!$A$16,Rec_Course,'مصفوفة التدريب'!S$6,Rec_Result,"راسب"))</f>
        <v>0</v>
      </c>
      <c r="DA18">
        <f>IF(OR(Q18=0,AM18&gt;0),0,COUNTIFS(Rec_Emp,الموظفون!$A$16,Rec_Course,'مصفوفة التدريب'!T$6,Rec_Result,"راسب"))</f>
        <v>0</v>
      </c>
      <c r="DB18">
        <f>IF(OR(R18=0,AN18&gt;0),0,COUNTIFS(Rec_Emp,الموظفون!$A$16,Rec_Course,'مصفوفة التدريب'!U$6,Rec_Result,"راسب"))</f>
        <v>0</v>
      </c>
      <c r="DC18">
        <f>IF(OR(S18=0,AO18&gt;0),0,COUNTIFS(Rec_Emp,الموظفون!$A$16,Rec_Course,'مصفوفة التدريب'!V$6,Rec_Result,"راسب"))</f>
        <v>0</v>
      </c>
      <c r="DD18">
        <f>IF(OR(T18=0,AP18&gt;0),0,COUNTIFS(Rec_Emp,الموظفون!$A$16,Rec_Course,'مصفوفة التدريب'!W$6,Rec_Result,"راسب"))</f>
        <v>0</v>
      </c>
      <c r="DE18">
        <f>IF(OR(U18=0,AQ18&gt;0),0,COUNTIFS(Rec_Emp,الموظفون!$A$16,Rec_Course,'مصفوفة التدريب'!X$6,Rec_Result,"راسب"))</f>
        <v>0</v>
      </c>
      <c r="DF18">
        <f>IF(OR(V18=0,AR18&gt;0),0,COUNTIFS(Rec_Emp,الموظفون!$A$16,Rec_Course,'مصفوفة التدريب'!Y$6,Rec_Result,"راسب"))</f>
        <v>0</v>
      </c>
      <c r="DG18">
        <f>IF(OR(W18=0,AS18&gt;0),0,COUNTIFS(Rec_Emp,الموظفون!$A$16,Rec_Course,'مصفوفة التدريب'!Z$6,Rec_Result,"راسب"))</f>
        <v>0</v>
      </c>
      <c r="DH18">
        <f>IF(OR(X18=0,AT18&gt;0),0,COUNTIFS(Rec_Emp,الموظفون!$A$16,Rec_Course,'مصفوفة التدريب'!AA$6,Rec_Result,"راسب"))</f>
        <v>0</v>
      </c>
      <c r="DK18">
        <f>IF(OR(E18=0,AA18&gt;0),0,IFERROR(AVERAGEIFS(Plan_End,Plan_Role,الموظفون!$D$16,Plan_Course,'مصفوفة التدريب'!H$6,Plan_Sched,"فترة محددة"),IFERROR(AVERAGEIFS(Plan_End,Plan_Role,"جميع الموظفين",Plan_Course,'مصفوفة التدريب'!H$6,Plan_Sched,"فترة محددة"),0)))</f>
        <v>0</v>
      </c>
      <c r="DL18">
        <f>IF(OR(F18=0,AB18&gt;0),0,IFERROR(AVERAGEIFS(Plan_End,Plan_Role,الموظفون!$D$16,Plan_Course,'مصفوفة التدريب'!I$6,Plan_Sched,"فترة محددة"),IFERROR(AVERAGEIFS(Plan_End,Plan_Role,"جميع الموظفين",Plan_Course,'مصفوفة التدريب'!I$6,Plan_Sched,"فترة محددة"),0)))</f>
        <v>0</v>
      </c>
      <c r="DM18">
        <f>IF(OR(G18=0,AC18&gt;0),0,IFERROR(AVERAGEIFS(Plan_End,Plan_Role,الموظفون!$D$16,Plan_Course,'مصفوفة التدريب'!J$6,Plan_Sched,"فترة محددة"),IFERROR(AVERAGEIFS(Plan_End,Plan_Role,"جميع الموظفين",Plan_Course,'مصفوفة التدريب'!J$6,Plan_Sched,"فترة محددة"),0)))</f>
        <v>0</v>
      </c>
      <c r="DN18">
        <f>IF(OR(H18=0,AD18&gt;0),0,IFERROR(AVERAGEIFS(Plan_End,Plan_Role,الموظفون!$D$16,Plan_Course,'مصفوفة التدريب'!K$6,Plan_Sched,"فترة محددة"),IFERROR(AVERAGEIFS(Plan_End,Plan_Role,"جميع الموظفين",Plan_Course,'مصفوفة التدريب'!K$6,Plan_Sched,"فترة محددة"),0)))</f>
        <v>0</v>
      </c>
      <c r="DO18">
        <f>IF(OR(I18=0,AE18&gt;0),0,IFERROR(AVERAGEIFS(Plan_End,Plan_Role,الموظفون!$D$16,Plan_Course,'مصفوفة التدريب'!L$6,Plan_Sched,"فترة محددة"),IFERROR(AVERAGEIFS(Plan_End,Plan_Role,"جميع الموظفين",Plan_Course,'مصفوفة التدريب'!L$6,Plan_Sched,"فترة محددة"),0)))</f>
        <v>0</v>
      </c>
      <c r="DP18">
        <f>IF(OR(J18=0,AF18&gt;0),0,IFERROR(AVERAGEIFS(Plan_End,Plan_Role,الموظفون!$D$16,Plan_Course,'مصفوفة التدريب'!M$6,Plan_Sched,"فترة محددة"),IFERROR(AVERAGEIFS(Plan_End,Plan_Role,"جميع الموظفين",Plan_Course,'مصفوفة التدريب'!M$6,Plan_Sched,"فترة محددة"),0)))</f>
        <v>0</v>
      </c>
      <c r="DQ18">
        <f>IF(OR(K18=0,AG18&gt;0),0,IFERROR(AVERAGEIFS(Plan_End,Plan_Role,الموظفون!$D$16,Plan_Course,'مصفوفة التدريب'!N$6,Plan_Sched,"فترة محددة"),IFERROR(AVERAGEIFS(Plan_End,Plan_Role,"جميع الموظفين",Plan_Course,'مصفوفة التدريب'!N$6,Plan_Sched,"فترة محددة"),0)))</f>
        <v>0</v>
      </c>
      <c r="DR18">
        <f>IF(OR(L18=0,AH18&gt;0),0,IFERROR(AVERAGEIFS(Plan_End,Plan_Role,الموظفون!$D$16,Plan_Course,'مصفوفة التدريب'!O$6,Plan_Sched,"فترة محددة"),IFERROR(AVERAGEIFS(Plan_End,Plan_Role,"جميع الموظفين",Plan_Course,'مصفوفة التدريب'!O$6,Plan_Sched,"فترة محددة"),0)))</f>
        <v>0</v>
      </c>
      <c r="DS18">
        <f>IF(OR(M18=0,AI18&gt;0),0,IFERROR(AVERAGEIFS(Plan_End,Plan_Role,الموظفون!$D$16,Plan_Course,'مصفوفة التدريب'!P$6,Plan_Sched,"فترة محددة"),IFERROR(AVERAGEIFS(Plan_End,Plan_Role,"جميع الموظفين",Plan_Course,'مصفوفة التدريب'!P$6,Plan_Sched,"فترة محددة"),0)))</f>
        <v>0</v>
      </c>
      <c r="DT18">
        <f>IF(OR(N18=0,AJ18&gt;0),0,IFERROR(AVERAGEIFS(Plan_End,Plan_Role,الموظفون!$D$16,Plan_Course,'مصفوفة التدريب'!Q$6,Plan_Sched,"فترة محددة"),IFERROR(AVERAGEIFS(Plan_End,Plan_Role,"جميع الموظفين",Plan_Course,'مصفوفة التدريب'!Q$6,Plan_Sched,"فترة محددة"),0)))</f>
        <v>0</v>
      </c>
      <c r="DU18">
        <f>IF(OR(O18=0,AK18&gt;0),0,IFERROR(AVERAGEIFS(Plan_End,Plan_Role,الموظفون!$D$16,Plan_Course,'مصفوفة التدريب'!R$6,Plan_Sched,"فترة محددة"),IFERROR(AVERAGEIFS(Plan_End,Plan_Role,"جميع الموظفين",Plan_Course,'مصفوفة التدريب'!R$6,Plan_Sched,"فترة محددة"),0)))</f>
        <v>0</v>
      </c>
      <c r="DV18">
        <f>IF(OR(P18=0,AL18&gt;0),0,IFERROR(AVERAGEIFS(Plan_End,Plan_Role,الموظفون!$D$16,Plan_Course,'مصفوفة التدريب'!S$6,Plan_Sched,"فترة محددة"),IFERROR(AVERAGEIFS(Plan_End,Plan_Role,"جميع الموظفين",Plan_Course,'مصفوفة التدريب'!S$6,Plan_Sched,"فترة محددة"),0)))</f>
        <v>0</v>
      </c>
      <c r="DW18">
        <f>IF(OR(Q18=0,AM18&gt;0),0,IFERROR(AVERAGEIFS(Plan_End,Plan_Role,الموظفون!$D$16,Plan_Course,'مصفوفة التدريب'!T$6,Plan_Sched,"فترة محددة"),IFERROR(AVERAGEIFS(Plan_End,Plan_Role,"جميع الموظفين",Plan_Course,'مصفوفة التدريب'!T$6,Plan_Sched,"فترة محددة"),0)))</f>
        <v>0</v>
      </c>
      <c r="DX18">
        <f>IF(OR(R18=0,AN18&gt;0),0,IFERROR(AVERAGEIFS(Plan_End,Plan_Role,الموظفون!$D$16,Plan_Course,'مصفوفة التدريب'!U$6,Plan_Sched,"فترة محددة"),IFERROR(AVERAGEIFS(Plan_End,Plan_Role,"جميع الموظفين",Plan_Course,'مصفوفة التدريب'!U$6,Plan_Sched,"فترة محددة"),0)))</f>
        <v>0</v>
      </c>
      <c r="DY18">
        <f>IF(OR(S18=0,AO18&gt;0),0,IFERROR(AVERAGEIFS(Plan_End,Plan_Role,الموظفون!$D$16,Plan_Course,'مصفوفة التدريب'!V$6,Plan_Sched,"فترة محددة"),IFERROR(AVERAGEIFS(Plan_End,Plan_Role,"جميع الموظفين",Plan_Course,'مصفوفة التدريب'!V$6,Plan_Sched,"فترة محددة"),0)))</f>
        <v>0</v>
      </c>
      <c r="DZ18">
        <f>IF(OR(T18=0,AP18&gt;0),0,IFERROR(AVERAGEIFS(Plan_End,Plan_Role,الموظفون!$D$16,Plan_Course,'مصفوفة التدريب'!W$6,Plan_Sched,"فترة محددة"),IFERROR(AVERAGEIFS(Plan_End,Plan_Role,"جميع الموظفين",Plan_Course,'مصفوفة التدريب'!W$6,Plan_Sched,"فترة محددة"),0)))</f>
        <v>0</v>
      </c>
      <c r="EA18">
        <f>IF(OR(U18=0,AQ18&gt;0),0,IFERROR(AVERAGEIFS(Plan_End,Plan_Role,الموظفون!$D$16,Plan_Course,'مصفوفة التدريب'!X$6,Plan_Sched,"فترة محددة"),IFERROR(AVERAGEIFS(Plan_End,Plan_Role,"جميع الموظفين",Plan_Course,'مصفوفة التدريب'!X$6,Plan_Sched,"فترة محددة"),0)))</f>
        <v>0</v>
      </c>
      <c r="EB18">
        <f>IF(OR(V18=0,AR18&gt;0),0,IFERROR(AVERAGEIFS(Plan_End,Plan_Role,الموظفون!$D$16,Plan_Course,'مصفوفة التدريب'!Y$6,Plan_Sched,"فترة محددة"),IFERROR(AVERAGEIFS(Plan_End,Plan_Role,"جميع الموظفين",Plan_Course,'مصفوفة التدريب'!Y$6,Plan_Sched,"فترة محددة"),0)))</f>
        <v>0</v>
      </c>
      <c r="EC18">
        <f>IF(OR(W18=0,AS18&gt;0),0,IFERROR(AVERAGEIFS(Plan_End,Plan_Role,الموظفون!$D$16,Plan_Course,'مصفوفة التدريب'!Z$6,Plan_Sched,"فترة محددة"),IFERROR(AVERAGEIFS(Plan_End,Plan_Role,"جميع الموظفين",Plan_Course,'مصفوفة التدريب'!Z$6,Plan_Sched,"فترة محددة"),0)))</f>
        <v>0</v>
      </c>
      <c r="ED18">
        <f>IF(OR(X18=0,AT18&gt;0),0,IFERROR(AVERAGEIFS(Plan_End,Plan_Role,الموظفون!$D$16,Plan_Course,'مصفوفة التدريب'!AA$6,Plan_Sched,"فترة محددة"),IFERROR(AVERAGEIFS(Plan_End,Plan_Role,"جميع الموظفين",Plan_Course,'مصفوفة التدريب'!AA$6,Plan_Sched,"فترة محددة"),0)))</f>
        <v>0</v>
      </c>
      <c r="EG18">
        <f>IF(OR(E18=0,AA18&gt;0),0,IFERROR(AVERAGEIFS(Plan_Days,Plan_Role,الموظفون!$D$16,Plan_Course,'مصفوفة التدريب'!H$6,Plan_Sched,"خلال أيام من التعيين"),IFERROR(AVERAGEIFS(Plan_Days,Plan_Role,"جميع الموظفين",Plan_Course,'مصفوفة التدريب'!H$6,Plan_Sched,"خلال أيام من التعيين"),0)))</f>
        <v>0</v>
      </c>
      <c r="EH18">
        <f>IF(OR(F18=0,AB18&gt;0),0,IFERROR(AVERAGEIFS(Plan_Days,Plan_Role,الموظفون!$D$16,Plan_Course,'مصفوفة التدريب'!I$6,Plan_Sched,"خلال أيام من التعيين"),IFERROR(AVERAGEIFS(Plan_Days,Plan_Role,"جميع الموظفين",Plan_Course,'مصفوفة التدريب'!I$6,Plan_Sched,"خلال أيام من التعيين"),0)))</f>
        <v>0</v>
      </c>
      <c r="EI18">
        <f>IF(OR(G18=0,AC18&gt;0),0,IFERROR(AVERAGEIFS(Plan_Days,Plan_Role,الموظفون!$D$16,Plan_Course,'مصفوفة التدريب'!J$6,Plan_Sched,"خلال أيام من التعيين"),IFERROR(AVERAGEIFS(Plan_Days,Plan_Role,"جميع الموظفين",Plan_Course,'مصفوفة التدريب'!J$6,Plan_Sched,"خلال أيام من التعيين"),0)))</f>
        <v>0</v>
      </c>
      <c r="EJ18">
        <f>IF(OR(H18=0,AD18&gt;0),0,IFERROR(AVERAGEIFS(Plan_Days,Plan_Role,الموظفون!$D$16,Plan_Course,'مصفوفة التدريب'!K$6,Plan_Sched,"خلال أيام من التعيين"),IFERROR(AVERAGEIFS(Plan_Days,Plan_Role,"جميع الموظفين",Plan_Course,'مصفوفة التدريب'!K$6,Plan_Sched,"خلال أيام من التعيين"),0)))</f>
        <v>0</v>
      </c>
      <c r="EK18">
        <f>IF(OR(I18=0,AE18&gt;0),0,IFERROR(AVERAGEIFS(Plan_Days,Plan_Role,الموظفون!$D$16,Plan_Course,'مصفوفة التدريب'!L$6,Plan_Sched,"خلال أيام من التعيين"),IFERROR(AVERAGEIFS(Plan_Days,Plan_Role,"جميع الموظفين",Plan_Course,'مصفوفة التدريب'!L$6,Plan_Sched,"خلال أيام من التعيين"),0)))</f>
        <v>0</v>
      </c>
      <c r="EL18">
        <f>IF(OR(J18=0,AF18&gt;0),0,IFERROR(AVERAGEIFS(Plan_Days,Plan_Role,الموظفون!$D$16,Plan_Course,'مصفوفة التدريب'!M$6,Plan_Sched,"خلال أيام من التعيين"),IFERROR(AVERAGEIFS(Plan_Days,Plan_Role,"جميع الموظفين",Plan_Course,'مصفوفة التدريب'!M$6,Plan_Sched,"خلال أيام من التعيين"),0)))</f>
        <v>0</v>
      </c>
      <c r="EM18">
        <f>IF(OR(K18=0,AG18&gt;0),0,IFERROR(AVERAGEIFS(Plan_Days,Plan_Role,الموظفون!$D$16,Plan_Course,'مصفوفة التدريب'!N$6,Plan_Sched,"خلال أيام من التعيين"),IFERROR(AVERAGEIFS(Plan_Days,Plan_Role,"جميع الموظفين",Plan_Course,'مصفوفة التدريب'!N$6,Plan_Sched,"خلال أيام من التعيين"),0)))</f>
        <v>0</v>
      </c>
      <c r="EN18">
        <f>IF(OR(L18=0,AH18&gt;0),0,IFERROR(AVERAGEIFS(Plan_Days,Plan_Role,الموظفون!$D$16,Plan_Course,'مصفوفة التدريب'!O$6,Plan_Sched,"خلال أيام من التعيين"),IFERROR(AVERAGEIFS(Plan_Days,Plan_Role,"جميع الموظفين",Plan_Course,'مصفوفة التدريب'!O$6,Plan_Sched,"خلال أيام من التعيين"),0)))</f>
        <v>0</v>
      </c>
      <c r="EO18">
        <f>IF(OR(M18=0,AI18&gt;0),0,IFERROR(AVERAGEIFS(Plan_Days,Plan_Role,الموظفون!$D$16,Plan_Course,'مصفوفة التدريب'!P$6,Plan_Sched,"خلال أيام من التعيين"),IFERROR(AVERAGEIFS(Plan_Days,Plan_Role,"جميع الموظفين",Plan_Course,'مصفوفة التدريب'!P$6,Plan_Sched,"خلال أيام من التعيين"),0)))</f>
        <v>0</v>
      </c>
      <c r="EP18">
        <f>IF(OR(N18=0,AJ18&gt;0),0,IFERROR(AVERAGEIFS(Plan_Days,Plan_Role,الموظفون!$D$16,Plan_Course,'مصفوفة التدريب'!Q$6,Plan_Sched,"خلال أيام من التعيين"),IFERROR(AVERAGEIFS(Plan_Days,Plan_Role,"جميع الموظفين",Plan_Course,'مصفوفة التدريب'!Q$6,Plan_Sched,"خلال أيام من التعيين"),0)))</f>
        <v>0</v>
      </c>
      <c r="EQ18">
        <f>IF(OR(O18=0,AK18&gt;0),0,IFERROR(AVERAGEIFS(Plan_Days,Plan_Role,الموظفون!$D$16,Plan_Course,'مصفوفة التدريب'!R$6,Plan_Sched,"خلال أيام من التعيين"),IFERROR(AVERAGEIFS(Plan_Days,Plan_Role,"جميع الموظفين",Plan_Course,'مصفوفة التدريب'!R$6,Plan_Sched,"خلال أيام من التعيين"),0)))</f>
        <v>0</v>
      </c>
      <c r="ER18">
        <f>IF(OR(P18=0,AL18&gt;0),0,IFERROR(AVERAGEIFS(Plan_Days,Plan_Role,الموظفون!$D$16,Plan_Course,'مصفوفة التدريب'!S$6,Plan_Sched,"خلال أيام من التعيين"),IFERROR(AVERAGEIFS(Plan_Days,Plan_Role,"جميع الموظفين",Plan_Course,'مصفوفة التدريب'!S$6,Plan_Sched,"خلال أيام من التعيين"),0)))</f>
        <v>0</v>
      </c>
      <c r="ES18">
        <f>IF(OR(Q18=0,AM18&gt;0),0,IFERROR(AVERAGEIFS(Plan_Days,Plan_Role,الموظفون!$D$16,Plan_Course,'مصفوفة التدريب'!T$6,Plan_Sched,"خلال أيام من التعيين"),IFERROR(AVERAGEIFS(Plan_Days,Plan_Role,"جميع الموظفين",Plan_Course,'مصفوفة التدريب'!T$6,Plan_Sched,"خلال أيام من التعيين"),0)))</f>
        <v>0</v>
      </c>
      <c r="ET18">
        <f>IF(OR(R18=0,AN18&gt;0),0,IFERROR(AVERAGEIFS(Plan_Days,Plan_Role,الموظفون!$D$16,Plan_Course,'مصفوفة التدريب'!U$6,Plan_Sched,"خلال أيام من التعيين"),IFERROR(AVERAGEIFS(Plan_Days,Plan_Role,"جميع الموظفين",Plan_Course,'مصفوفة التدريب'!U$6,Plan_Sched,"خلال أيام من التعيين"),0)))</f>
        <v>0</v>
      </c>
      <c r="EU18">
        <f>IF(OR(S18=0,AO18&gt;0),0,IFERROR(AVERAGEIFS(Plan_Days,Plan_Role,الموظفون!$D$16,Plan_Course,'مصفوفة التدريب'!V$6,Plan_Sched,"خلال أيام من التعيين"),IFERROR(AVERAGEIFS(Plan_Days,Plan_Role,"جميع الموظفين",Plan_Course,'مصفوفة التدريب'!V$6,Plan_Sched,"خلال أيام من التعيين"),0)))</f>
        <v>0</v>
      </c>
      <c r="EV18">
        <f>IF(OR(T18=0,AP18&gt;0),0,IFERROR(AVERAGEIFS(Plan_Days,Plan_Role,الموظفون!$D$16,Plan_Course,'مصفوفة التدريب'!W$6,Plan_Sched,"خلال أيام من التعيين"),IFERROR(AVERAGEIFS(Plan_Days,Plan_Role,"جميع الموظفين",Plan_Course,'مصفوفة التدريب'!W$6,Plan_Sched,"خلال أيام من التعيين"),0)))</f>
        <v>0</v>
      </c>
      <c r="EW18">
        <f>IF(OR(U18=0,AQ18&gt;0),0,IFERROR(AVERAGEIFS(Plan_Days,Plan_Role,الموظفون!$D$16,Plan_Course,'مصفوفة التدريب'!X$6,Plan_Sched,"خلال أيام من التعيين"),IFERROR(AVERAGEIFS(Plan_Days,Plan_Role,"جميع الموظفين",Plan_Course,'مصفوفة التدريب'!X$6,Plan_Sched,"خلال أيام من التعيين"),0)))</f>
        <v>0</v>
      </c>
      <c r="EX18">
        <f>IF(OR(V18=0,AR18&gt;0),0,IFERROR(AVERAGEIFS(Plan_Days,Plan_Role,الموظفون!$D$16,Plan_Course,'مصفوفة التدريب'!Y$6,Plan_Sched,"خلال أيام من التعيين"),IFERROR(AVERAGEIFS(Plan_Days,Plan_Role,"جميع الموظفين",Plan_Course,'مصفوفة التدريب'!Y$6,Plan_Sched,"خلال أيام من التعيين"),0)))</f>
        <v>0</v>
      </c>
      <c r="EY18">
        <f>IF(OR(W18=0,AS18&gt;0),0,IFERROR(AVERAGEIFS(Plan_Days,Plan_Role,الموظفون!$D$16,Plan_Course,'مصفوفة التدريب'!Z$6,Plan_Sched,"خلال أيام من التعيين"),IFERROR(AVERAGEIFS(Plan_Days,Plan_Role,"جميع الموظفين",Plan_Course,'مصفوفة التدريب'!Z$6,Plan_Sched,"خلال أيام من التعيين"),0)))</f>
        <v>0</v>
      </c>
      <c r="EZ18">
        <f>IF(OR(X18=0,AT18&gt;0),0,IFERROR(AVERAGEIFS(Plan_Days,Plan_Role,الموظفون!$D$16,Plan_Course,'مصفوفة التدريب'!AA$6,Plan_Sched,"خلال أيام من التعيين"),IFERROR(AVERAGEIFS(Plan_Days,Plan_Role,"جميع الموظفين",Plan_Course,'مصفوفة التدريب'!AA$6,Plan_Sched,"خلال أيام من التعيين"),0)))</f>
        <v>0</v>
      </c>
      <c r="FC18">
        <f>IF(OR(E18=0,AA18&gt;0),0,MAX(IF(AND(الموظفون!$F$16&lt;&gt;"",DK18&lt;الموظفون!$F$16),0,DK18),IF(AND(الموظفون!$F$16&lt;&gt;"",EG18&gt;0),الموظفون!$F$16+EG18,0)))</f>
        <v>0</v>
      </c>
      <c r="FD18">
        <f>IF(OR(F18=0,AB18&gt;0),0,MAX(IF(AND(الموظفون!$F$16&lt;&gt;"",DL18&lt;الموظفون!$F$16),0,DL18),IF(AND(الموظفون!$F$16&lt;&gt;"",EH18&gt;0),الموظفون!$F$16+EH18,0)))</f>
        <v>0</v>
      </c>
      <c r="FE18">
        <f>IF(OR(G18=0,AC18&gt;0),0,MAX(IF(AND(الموظفون!$F$16&lt;&gt;"",DM18&lt;الموظفون!$F$16),0,DM18),IF(AND(الموظفون!$F$16&lt;&gt;"",EI18&gt;0),الموظفون!$F$16+EI18,0)))</f>
        <v>0</v>
      </c>
      <c r="FF18">
        <f>IF(OR(H18=0,AD18&gt;0),0,MAX(IF(AND(الموظفون!$F$16&lt;&gt;"",DN18&lt;الموظفون!$F$16),0,DN18),IF(AND(الموظفون!$F$16&lt;&gt;"",EJ18&gt;0),الموظفون!$F$16+EJ18,0)))</f>
        <v>0</v>
      </c>
      <c r="FG18">
        <f>IF(OR(I18=0,AE18&gt;0),0,MAX(IF(AND(الموظفون!$F$16&lt;&gt;"",DO18&lt;الموظفون!$F$16),0,DO18),IF(AND(الموظفون!$F$16&lt;&gt;"",EK18&gt;0),الموظفون!$F$16+EK18,0)))</f>
        <v>0</v>
      </c>
      <c r="FH18">
        <f>IF(OR(J18=0,AF18&gt;0),0,MAX(IF(AND(الموظفون!$F$16&lt;&gt;"",DP18&lt;الموظفون!$F$16),0,DP18),IF(AND(الموظفون!$F$16&lt;&gt;"",EL18&gt;0),الموظفون!$F$16+EL18,0)))</f>
        <v>0</v>
      </c>
      <c r="FI18">
        <f>IF(OR(K18=0,AG18&gt;0),0,MAX(IF(AND(الموظفون!$F$16&lt;&gt;"",DQ18&lt;الموظفون!$F$16),0,DQ18),IF(AND(الموظفون!$F$16&lt;&gt;"",EM18&gt;0),الموظفون!$F$16+EM18,0)))</f>
        <v>0</v>
      </c>
      <c r="FJ18">
        <f>IF(OR(L18=0,AH18&gt;0),0,MAX(IF(AND(الموظفون!$F$16&lt;&gt;"",DR18&lt;الموظفون!$F$16),0,DR18),IF(AND(الموظفون!$F$16&lt;&gt;"",EN18&gt;0),الموظفون!$F$16+EN18,0)))</f>
        <v>0</v>
      </c>
      <c r="FK18">
        <f>IF(OR(M18=0,AI18&gt;0),0,MAX(IF(AND(الموظفون!$F$16&lt;&gt;"",DS18&lt;الموظفون!$F$16),0,DS18),IF(AND(الموظفون!$F$16&lt;&gt;"",EO18&gt;0),الموظفون!$F$16+EO18,0)))</f>
        <v>0</v>
      </c>
      <c r="FL18">
        <f>IF(OR(N18=0,AJ18&gt;0),0,MAX(IF(AND(الموظفون!$F$16&lt;&gt;"",DT18&lt;الموظفون!$F$16),0,DT18),IF(AND(الموظفون!$F$16&lt;&gt;"",EP18&gt;0),الموظفون!$F$16+EP18,0)))</f>
        <v>0</v>
      </c>
      <c r="FM18">
        <f>IF(OR(O18=0,AK18&gt;0),0,MAX(IF(AND(الموظفون!$F$16&lt;&gt;"",DU18&lt;الموظفون!$F$16),0,DU18),IF(AND(الموظفون!$F$16&lt;&gt;"",EQ18&gt;0),الموظفون!$F$16+EQ18,0)))</f>
        <v>0</v>
      </c>
      <c r="FN18">
        <f>IF(OR(P18=0,AL18&gt;0),0,MAX(IF(AND(الموظفون!$F$16&lt;&gt;"",DV18&lt;الموظفون!$F$16),0,DV18),IF(AND(الموظفون!$F$16&lt;&gt;"",ER18&gt;0),الموظفون!$F$16+ER18,0)))</f>
        <v>0</v>
      </c>
      <c r="FO18">
        <f>IF(OR(Q18=0,AM18&gt;0),0,MAX(IF(AND(الموظفون!$F$16&lt;&gt;"",DW18&lt;الموظفون!$F$16),0,DW18),IF(AND(الموظفون!$F$16&lt;&gt;"",ES18&gt;0),الموظفون!$F$16+ES18,0)))</f>
        <v>0</v>
      </c>
      <c r="FP18">
        <f>IF(OR(R18=0,AN18&gt;0),0,MAX(IF(AND(الموظفون!$F$16&lt;&gt;"",DX18&lt;الموظفون!$F$16),0,DX18),IF(AND(الموظفون!$F$16&lt;&gt;"",ET18&gt;0),الموظفون!$F$16+ET18,0)))</f>
        <v>0</v>
      </c>
      <c r="FQ18">
        <f>IF(OR(S18=0,AO18&gt;0),0,MAX(IF(AND(الموظفون!$F$16&lt;&gt;"",DY18&lt;الموظفون!$F$16),0,DY18),IF(AND(الموظفون!$F$16&lt;&gt;"",EU18&gt;0),الموظفون!$F$16+EU18,0)))</f>
        <v>0</v>
      </c>
      <c r="FR18">
        <f>IF(OR(T18=0,AP18&gt;0),0,MAX(IF(AND(الموظفون!$F$16&lt;&gt;"",DZ18&lt;الموظفون!$F$16),0,DZ18),IF(AND(الموظفون!$F$16&lt;&gt;"",EV18&gt;0),الموظفون!$F$16+EV18,0)))</f>
        <v>0</v>
      </c>
      <c r="FS18">
        <f>IF(OR(U18=0,AQ18&gt;0),0,MAX(IF(AND(الموظفون!$F$16&lt;&gt;"",EA18&lt;الموظفون!$F$16),0,EA18),IF(AND(الموظفون!$F$16&lt;&gt;"",EW18&gt;0),الموظفون!$F$16+EW18,0)))</f>
        <v>0</v>
      </c>
      <c r="FT18">
        <f>IF(OR(V18=0,AR18&gt;0),0,MAX(IF(AND(الموظفون!$F$16&lt;&gt;"",EB18&lt;الموظفون!$F$16),0,EB18),IF(AND(الموظفون!$F$16&lt;&gt;"",EX18&gt;0),الموظفون!$F$16+EX18,0)))</f>
        <v>0</v>
      </c>
      <c r="FU18">
        <f>IF(OR(W18=0,AS18&gt;0),0,MAX(IF(AND(الموظفون!$F$16&lt;&gt;"",EC18&lt;الموظفون!$F$16),0,EC18),IF(AND(الموظفون!$F$16&lt;&gt;"",EY18&gt;0),الموظفون!$F$16+EY18,0)))</f>
        <v>0</v>
      </c>
      <c r="FV18">
        <f>IF(OR(X18=0,AT18&gt;0),0,MAX(IF(AND(الموظفون!$F$16&lt;&gt;"",ED18&lt;الموظفون!$F$16),0,ED18),IF(AND(الموظفون!$F$16&lt;&gt;"",EZ18&gt;0),الموظفون!$F$16+EZ18,0)))</f>
        <v>0</v>
      </c>
    </row>
    <row r="19" spans="5:178" x14ac:dyDescent="0.3">
      <c r="E19">
        <f>IF(OR(الموظفون!$A$17="",'مصفوفة التدريب'!H$6=""),0,COUNTIFS(Plan_Role,الموظفون!$D$17,Plan_Course,'مصفوفة التدريب'!H$6)+COUNTIFS(Plan_Role,"جميع الموظفين",Plan_Course,'مصفوفة التدريب'!H$6))</f>
        <v>0</v>
      </c>
      <c r="F19">
        <f>IF(OR(الموظفون!$A$17="",'مصفوفة التدريب'!I$6=""),0,COUNTIFS(Plan_Role,الموظفون!$D$17,Plan_Course,'مصفوفة التدريب'!I$6)+COUNTIFS(Plan_Role,"جميع الموظفين",Plan_Course,'مصفوفة التدريب'!I$6))</f>
        <v>0</v>
      </c>
      <c r="G19">
        <f>IF(OR(الموظفون!$A$17="",'مصفوفة التدريب'!J$6=""),0,COUNTIFS(Plan_Role,الموظفون!$D$17,Plan_Course,'مصفوفة التدريب'!J$6)+COUNTIFS(Plan_Role,"جميع الموظفين",Plan_Course,'مصفوفة التدريب'!J$6))</f>
        <v>0</v>
      </c>
      <c r="H19">
        <f>IF(OR(الموظفون!$A$17="",'مصفوفة التدريب'!K$6=""),0,COUNTIFS(Plan_Role,الموظفون!$D$17,Plan_Course,'مصفوفة التدريب'!K$6)+COUNTIFS(Plan_Role,"جميع الموظفين",Plan_Course,'مصفوفة التدريب'!K$6))</f>
        <v>0</v>
      </c>
      <c r="I19">
        <f>IF(OR(الموظفون!$A$17="",'مصفوفة التدريب'!L$6=""),0,COUNTIFS(Plan_Role,الموظفون!$D$17,Plan_Course,'مصفوفة التدريب'!L$6)+COUNTIFS(Plan_Role,"جميع الموظفين",Plan_Course,'مصفوفة التدريب'!L$6))</f>
        <v>0</v>
      </c>
      <c r="J19">
        <f>IF(OR(الموظفون!$A$17="",'مصفوفة التدريب'!M$6=""),0,COUNTIFS(Plan_Role,الموظفون!$D$17,Plan_Course,'مصفوفة التدريب'!M$6)+COUNTIFS(Plan_Role,"جميع الموظفين",Plan_Course,'مصفوفة التدريب'!M$6))</f>
        <v>0</v>
      </c>
      <c r="K19">
        <f>IF(OR(الموظفون!$A$17="",'مصفوفة التدريب'!N$6=""),0,COUNTIFS(Plan_Role,الموظفون!$D$17,Plan_Course,'مصفوفة التدريب'!N$6)+COUNTIFS(Plan_Role,"جميع الموظفين",Plan_Course,'مصفوفة التدريب'!N$6))</f>
        <v>0</v>
      </c>
      <c r="L19">
        <f>IF(OR(الموظفون!$A$17="",'مصفوفة التدريب'!O$6=""),0,COUNTIFS(Plan_Role,الموظفون!$D$17,Plan_Course,'مصفوفة التدريب'!O$6)+COUNTIFS(Plan_Role,"جميع الموظفين",Plan_Course,'مصفوفة التدريب'!O$6))</f>
        <v>0</v>
      </c>
      <c r="M19">
        <f>IF(OR(الموظفون!$A$17="",'مصفوفة التدريب'!P$6=""),0,COUNTIFS(Plan_Role,الموظفون!$D$17,Plan_Course,'مصفوفة التدريب'!P$6)+COUNTIFS(Plan_Role,"جميع الموظفين",Plan_Course,'مصفوفة التدريب'!P$6))</f>
        <v>0</v>
      </c>
      <c r="N19">
        <f>IF(OR(الموظفون!$A$17="",'مصفوفة التدريب'!Q$6=""),0,COUNTIFS(Plan_Role,الموظفون!$D$17,Plan_Course,'مصفوفة التدريب'!Q$6)+COUNTIFS(Plan_Role,"جميع الموظفين",Plan_Course,'مصفوفة التدريب'!Q$6))</f>
        <v>0</v>
      </c>
      <c r="O19">
        <f>IF(OR(الموظفون!$A$17="",'مصفوفة التدريب'!R$6=""),0,COUNTIFS(Plan_Role,الموظفون!$D$17,Plan_Course,'مصفوفة التدريب'!R$6)+COUNTIFS(Plan_Role,"جميع الموظفين",Plan_Course,'مصفوفة التدريب'!R$6))</f>
        <v>0</v>
      </c>
      <c r="P19">
        <f>IF(OR(الموظفون!$A$17="",'مصفوفة التدريب'!S$6=""),0,COUNTIFS(Plan_Role,الموظفون!$D$17,Plan_Course,'مصفوفة التدريب'!S$6)+COUNTIFS(Plan_Role,"جميع الموظفين",Plan_Course,'مصفوفة التدريب'!S$6))</f>
        <v>0</v>
      </c>
      <c r="Q19">
        <f>IF(OR(الموظفون!$A$17="",'مصفوفة التدريب'!T$6=""),0,COUNTIFS(Plan_Role,الموظفون!$D$17,Plan_Course,'مصفوفة التدريب'!T$6)+COUNTIFS(Plan_Role,"جميع الموظفين",Plan_Course,'مصفوفة التدريب'!T$6))</f>
        <v>0</v>
      </c>
      <c r="R19">
        <f>IF(OR(الموظفون!$A$17="",'مصفوفة التدريب'!U$6=""),0,COUNTIFS(Plan_Role,الموظفون!$D$17,Plan_Course,'مصفوفة التدريب'!U$6)+COUNTIFS(Plan_Role,"جميع الموظفين",Plan_Course,'مصفوفة التدريب'!U$6))</f>
        <v>0</v>
      </c>
      <c r="S19">
        <f>IF(OR(الموظفون!$A$17="",'مصفوفة التدريب'!V$6=""),0,COUNTIFS(Plan_Role,الموظفون!$D$17,Plan_Course,'مصفوفة التدريب'!V$6)+COUNTIFS(Plan_Role,"جميع الموظفين",Plan_Course,'مصفوفة التدريب'!V$6))</f>
        <v>0</v>
      </c>
      <c r="T19">
        <f>IF(OR(الموظفون!$A$17="",'مصفوفة التدريب'!W$6=""),0,COUNTIFS(Plan_Role,الموظفون!$D$17,Plan_Course,'مصفوفة التدريب'!W$6)+COUNTIFS(Plan_Role,"جميع الموظفين",Plan_Course,'مصفوفة التدريب'!W$6))</f>
        <v>0</v>
      </c>
      <c r="U19">
        <f>IF(OR(الموظفون!$A$17="",'مصفوفة التدريب'!X$6=""),0,COUNTIFS(Plan_Role,الموظفون!$D$17,Plan_Course,'مصفوفة التدريب'!X$6)+COUNTIFS(Plan_Role,"جميع الموظفين",Plan_Course,'مصفوفة التدريب'!X$6))</f>
        <v>0</v>
      </c>
      <c r="V19">
        <f>IF(OR(الموظفون!$A$17="",'مصفوفة التدريب'!Y$6=""),0,COUNTIFS(Plan_Role,الموظفون!$D$17,Plan_Course,'مصفوفة التدريب'!Y$6)+COUNTIFS(Plan_Role,"جميع الموظفين",Plan_Course,'مصفوفة التدريب'!Y$6))</f>
        <v>0</v>
      </c>
      <c r="W19">
        <f>IF(OR(الموظفون!$A$17="",'مصفوفة التدريب'!Z$6=""),0,COUNTIFS(Plan_Role,الموظفون!$D$17,Plan_Course,'مصفوفة التدريب'!Z$6)+COUNTIFS(Plan_Role,"جميع الموظفين",Plan_Course,'مصفوفة التدريب'!Z$6))</f>
        <v>0</v>
      </c>
      <c r="X19">
        <f>IF(OR(الموظفون!$A$17="",'مصفوفة التدريب'!AA$6=""),0,COUNTIFS(Plan_Role,الموظفون!$D$17,Plan_Course,'مصفوفة التدريب'!AA$6)+COUNTIFS(Plan_Role,"جميع الموظفين",Plan_Course,'مصفوفة التدريب'!AA$6))</f>
        <v>0</v>
      </c>
      <c r="AA19">
        <f>IF(E19=0,0,COUNTIFS(Rec_Emp,الموظفون!$A$17,Rec_Course,'مصفوفة التدريب'!H$6,Rec_Done,1))</f>
        <v>0</v>
      </c>
      <c r="AB19">
        <f>IF(F19=0,0,COUNTIFS(Rec_Emp,الموظفون!$A$17,Rec_Course,'مصفوفة التدريب'!I$6,Rec_Done,1))</f>
        <v>0</v>
      </c>
      <c r="AC19">
        <f>IF(G19=0,0,COUNTIFS(Rec_Emp,الموظفون!$A$17,Rec_Course,'مصفوفة التدريب'!J$6,Rec_Done,1))</f>
        <v>0</v>
      </c>
      <c r="AD19">
        <f>IF(H19=0,0,COUNTIFS(Rec_Emp,الموظفون!$A$17,Rec_Course,'مصفوفة التدريب'!K$6,Rec_Done,1))</f>
        <v>0</v>
      </c>
      <c r="AE19">
        <f>IF(I19=0,0,COUNTIFS(Rec_Emp,الموظفون!$A$17,Rec_Course,'مصفوفة التدريب'!L$6,Rec_Done,1))</f>
        <v>0</v>
      </c>
      <c r="AF19">
        <f>IF(J19=0,0,COUNTIFS(Rec_Emp,الموظفون!$A$17,Rec_Course,'مصفوفة التدريب'!M$6,Rec_Done,1))</f>
        <v>0</v>
      </c>
      <c r="AG19">
        <f>IF(K19=0,0,COUNTIFS(Rec_Emp,الموظفون!$A$17,Rec_Course,'مصفوفة التدريب'!N$6,Rec_Done,1))</f>
        <v>0</v>
      </c>
      <c r="AH19">
        <f>IF(L19=0,0,COUNTIFS(Rec_Emp,الموظفون!$A$17,Rec_Course,'مصفوفة التدريب'!O$6,Rec_Done,1))</f>
        <v>0</v>
      </c>
      <c r="AI19">
        <f>IF(M19=0,0,COUNTIFS(Rec_Emp,الموظفون!$A$17,Rec_Course,'مصفوفة التدريب'!P$6,Rec_Done,1))</f>
        <v>0</v>
      </c>
      <c r="AJ19">
        <f>IF(N19=0,0,COUNTIFS(Rec_Emp,الموظفون!$A$17,Rec_Course,'مصفوفة التدريب'!Q$6,Rec_Done,1))</f>
        <v>0</v>
      </c>
      <c r="AK19">
        <f>IF(O19=0,0,COUNTIFS(Rec_Emp,الموظفون!$A$17,Rec_Course,'مصفوفة التدريب'!R$6,Rec_Done,1))</f>
        <v>0</v>
      </c>
      <c r="AL19">
        <f>IF(P19=0,0,COUNTIFS(Rec_Emp,الموظفون!$A$17,Rec_Course,'مصفوفة التدريب'!S$6,Rec_Done,1))</f>
        <v>0</v>
      </c>
      <c r="AM19">
        <f>IF(Q19=0,0,COUNTIFS(Rec_Emp,الموظفون!$A$17,Rec_Course,'مصفوفة التدريب'!T$6,Rec_Done,1))</f>
        <v>0</v>
      </c>
      <c r="AN19">
        <f>IF(R19=0,0,COUNTIFS(Rec_Emp,الموظفون!$A$17,Rec_Course,'مصفوفة التدريب'!U$6,Rec_Done,1))</f>
        <v>0</v>
      </c>
      <c r="AO19">
        <f>IF(S19=0,0,COUNTIFS(Rec_Emp,الموظفون!$A$17,Rec_Course,'مصفوفة التدريب'!V$6,Rec_Done,1))</f>
        <v>0</v>
      </c>
      <c r="AP19">
        <f>IF(T19=0,0,COUNTIFS(Rec_Emp,الموظفون!$A$17,Rec_Course,'مصفوفة التدريب'!W$6,Rec_Done,1))</f>
        <v>0</v>
      </c>
      <c r="AQ19">
        <f>IF(U19=0,0,COUNTIFS(Rec_Emp,الموظفون!$A$17,Rec_Course,'مصفوفة التدريب'!X$6,Rec_Done,1))</f>
        <v>0</v>
      </c>
      <c r="AR19">
        <f>IF(V19=0,0,COUNTIFS(Rec_Emp,الموظفون!$A$17,Rec_Course,'مصفوفة التدريب'!Y$6,Rec_Done,1))</f>
        <v>0</v>
      </c>
      <c r="AS19">
        <f>IF(W19=0,0,COUNTIFS(Rec_Emp,الموظفون!$A$17,Rec_Course,'مصفوفة التدريب'!Z$6,Rec_Done,1))</f>
        <v>0</v>
      </c>
      <c r="AT19">
        <f>IF(X19=0,0,COUNTIFS(Rec_Emp,الموظفون!$A$17,Rec_Course,'مصفوفة التدريب'!AA$6,Rec_Done,1))</f>
        <v>0</v>
      </c>
      <c r="AW19">
        <f ca="1">IF(AA19=0,0,COUNTIFS(Rec_Emp,الموظفون!$A$17,Rec_Course,'مصفوفة التدريب'!H$6,Rec_Done,1,Rec_Exp,"&gt;="&amp;TODAY()))</f>
        <v>0</v>
      </c>
      <c r="AX19">
        <f ca="1">IF(AB19=0,0,COUNTIFS(Rec_Emp,الموظفون!$A$17,Rec_Course,'مصفوفة التدريب'!I$6,Rec_Done,1,Rec_Exp,"&gt;="&amp;TODAY()))</f>
        <v>0</v>
      </c>
      <c r="AY19">
        <f ca="1">IF(AC19=0,0,COUNTIFS(Rec_Emp,الموظفون!$A$17,Rec_Course,'مصفوفة التدريب'!J$6,Rec_Done,1,Rec_Exp,"&gt;="&amp;TODAY()))</f>
        <v>0</v>
      </c>
      <c r="AZ19">
        <f ca="1">IF(AD19=0,0,COUNTIFS(Rec_Emp,الموظفون!$A$17,Rec_Course,'مصفوفة التدريب'!K$6,Rec_Done,1,Rec_Exp,"&gt;="&amp;TODAY()))</f>
        <v>0</v>
      </c>
      <c r="BA19">
        <f ca="1">IF(AE19=0,0,COUNTIFS(Rec_Emp,الموظفون!$A$17,Rec_Course,'مصفوفة التدريب'!L$6,Rec_Done,1,Rec_Exp,"&gt;="&amp;TODAY()))</f>
        <v>0</v>
      </c>
      <c r="BB19">
        <f ca="1">IF(AF19=0,0,COUNTIFS(Rec_Emp,الموظفون!$A$17,Rec_Course,'مصفوفة التدريب'!M$6,Rec_Done,1,Rec_Exp,"&gt;="&amp;TODAY()))</f>
        <v>0</v>
      </c>
      <c r="BC19">
        <f ca="1">IF(AG19=0,0,COUNTIFS(Rec_Emp,الموظفون!$A$17,Rec_Course,'مصفوفة التدريب'!N$6,Rec_Done,1,Rec_Exp,"&gt;="&amp;TODAY()))</f>
        <v>0</v>
      </c>
      <c r="BD19">
        <f ca="1">IF(AH19=0,0,COUNTIFS(Rec_Emp,الموظفون!$A$17,Rec_Course,'مصفوفة التدريب'!O$6,Rec_Done,1,Rec_Exp,"&gt;="&amp;TODAY()))</f>
        <v>0</v>
      </c>
      <c r="BE19">
        <f ca="1">IF(AI19=0,0,COUNTIFS(Rec_Emp,الموظفون!$A$17,Rec_Course,'مصفوفة التدريب'!P$6,Rec_Done,1,Rec_Exp,"&gt;="&amp;TODAY()))</f>
        <v>0</v>
      </c>
      <c r="BF19">
        <f ca="1">IF(AJ19=0,0,COUNTIFS(Rec_Emp,الموظفون!$A$17,Rec_Course,'مصفوفة التدريب'!Q$6,Rec_Done,1,Rec_Exp,"&gt;="&amp;TODAY()))</f>
        <v>0</v>
      </c>
      <c r="BG19">
        <f ca="1">IF(AK19=0,0,COUNTIFS(Rec_Emp,الموظفون!$A$17,Rec_Course,'مصفوفة التدريب'!R$6,Rec_Done,1,Rec_Exp,"&gt;="&amp;TODAY()))</f>
        <v>0</v>
      </c>
      <c r="BH19">
        <f ca="1">IF(AL19=0,0,COUNTIFS(Rec_Emp,الموظفون!$A$17,Rec_Course,'مصفوفة التدريب'!S$6,Rec_Done,1,Rec_Exp,"&gt;="&amp;TODAY()))</f>
        <v>0</v>
      </c>
      <c r="BI19">
        <f ca="1">IF(AM19=0,0,COUNTIFS(Rec_Emp,الموظفون!$A$17,Rec_Course,'مصفوفة التدريب'!T$6,Rec_Done,1,Rec_Exp,"&gt;="&amp;TODAY()))</f>
        <v>0</v>
      </c>
      <c r="BJ19">
        <f ca="1">IF(AN19=0,0,COUNTIFS(Rec_Emp,الموظفون!$A$17,Rec_Course,'مصفوفة التدريب'!U$6,Rec_Done,1,Rec_Exp,"&gt;="&amp;TODAY()))</f>
        <v>0</v>
      </c>
      <c r="BK19">
        <f ca="1">IF(AO19=0,0,COUNTIFS(Rec_Emp,الموظفون!$A$17,Rec_Course,'مصفوفة التدريب'!V$6,Rec_Done,1,Rec_Exp,"&gt;="&amp;TODAY()))</f>
        <v>0</v>
      </c>
      <c r="BL19">
        <f ca="1">IF(AP19=0,0,COUNTIFS(Rec_Emp,الموظفون!$A$17,Rec_Course,'مصفوفة التدريب'!W$6,Rec_Done,1,Rec_Exp,"&gt;="&amp;TODAY()))</f>
        <v>0</v>
      </c>
      <c r="BM19">
        <f ca="1">IF(AQ19=0,0,COUNTIFS(Rec_Emp,الموظفون!$A$17,Rec_Course,'مصفوفة التدريب'!X$6,Rec_Done,1,Rec_Exp,"&gt;="&amp;TODAY()))</f>
        <v>0</v>
      </c>
      <c r="BN19">
        <f ca="1">IF(AR19=0,0,COUNTIFS(Rec_Emp,الموظفون!$A$17,Rec_Course,'مصفوفة التدريب'!Y$6,Rec_Done,1,Rec_Exp,"&gt;="&amp;TODAY()))</f>
        <v>0</v>
      </c>
      <c r="BO19">
        <f ca="1">IF(AS19=0,0,COUNTIFS(Rec_Emp,الموظفون!$A$17,Rec_Course,'مصفوفة التدريب'!Z$6,Rec_Done,1,Rec_Exp,"&gt;="&amp;TODAY()))</f>
        <v>0</v>
      </c>
      <c r="BP19">
        <f ca="1">IF(AT19=0,0,COUNTIFS(Rec_Emp,الموظفون!$A$17,Rec_Course,'مصفوفة التدريب'!AA$6,Rec_Done,1,Rec_Exp,"&gt;="&amp;TODAY()))</f>
        <v>0</v>
      </c>
      <c r="BS19">
        <f ca="1">IF(AW19=0,0,COUNTIFS(Rec_Emp,الموظفون!$A$17,Rec_Course,'مصفوفة التدريب'!H$6,Rec_Done,1,Rec_Exp,"&gt;"&amp;(TODAY()+WarnDays)))</f>
        <v>0</v>
      </c>
      <c r="BT19">
        <f ca="1">IF(AX19=0,0,COUNTIFS(Rec_Emp,الموظفون!$A$17,Rec_Course,'مصفوفة التدريب'!I$6,Rec_Done,1,Rec_Exp,"&gt;"&amp;(TODAY()+WarnDays)))</f>
        <v>0</v>
      </c>
      <c r="BU19">
        <f ca="1">IF(AY19=0,0,COUNTIFS(Rec_Emp,الموظفون!$A$17,Rec_Course,'مصفوفة التدريب'!J$6,Rec_Done,1,Rec_Exp,"&gt;"&amp;(TODAY()+WarnDays)))</f>
        <v>0</v>
      </c>
      <c r="BV19">
        <f ca="1">IF(AZ19=0,0,COUNTIFS(Rec_Emp,الموظفون!$A$17,Rec_Course,'مصفوفة التدريب'!K$6,Rec_Done,1,Rec_Exp,"&gt;"&amp;(TODAY()+WarnDays)))</f>
        <v>0</v>
      </c>
      <c r="BW19">
        <f ca="1">IF(BA19=0,0,COUNTIFS(Rec_Emp,الموظفون!$A$17,Rec_Course,'مصفوفة التدريب'!L$6,Rec_Done,1,Rec_Exp,"&gt;"&amp;(TODAY()+WarnDays)))</f>
        <v>0</v>
      </c>
      <c r="BX19">
        <f ca="1">IF(BB19=0,0,COUNTIFS(Rec_Emp,الموظفون!$A$17,Rec_Course,'مصفوفة التدريب'!M$6,Rec_Done,1,Rec_Exp,"&gt;"&amp;(TODAY()+WarnDays)))</f>
        <v>0</v>
      </c>
      <c r="BY19">
        <f ca="1">IF(BC19=0,0,COUNTIFS(Rec_Emp,الموظفون!$A$17,Rec_Course,'مصفوفة التدريب'!N$6,Rec_Done,1,Rec_Exp,"&gt;"&amp;(TODAY()+WarnDays)))</f>
        <v>0</v>
      </c>
      <c r="BZ19">
        <f ca="1">IF(BD19=0,0,COUNTIFS(Rec_Emp,الموظفون!$A$17,Rec_Course,'مصفوفة التدريب'!O$6,Rec_Done,1,Rec_Exp,"&gt;"&amp;(TODAY()+WarnDays)))</f>
        <v>0</v>
      </c>
      <c r="CA19">
        <f ca="1">IF(BE19=0,0,COUNTIFS(Rec_Emp,الموظفون!$A$17,Rec_Course,'مصفوفة التدريب'!P$6,Rec_Done,1,Rec_Exp,"&gt;"&amp;(TODAY()+WarnDays)))</f>
        <v>0</v>
      </c>
      <c r="CB19">
        <f ca="1">IF(BF19=0,0,COUNTIFS(Rec_Emp,الموظفون!$A$17,Rec_Course,'مصفوفة التدريب'!Q$6,Rec_Done,1,Rec_Exp,"&gt;"&amp;(TODAY()+WarnDays)))</f>
        <v>0</v>
      </c>
      <c r="CC19">
        <f ca="1">IF(BG19=0,0,COUNTIFS(Rec_Emp,الموظفون!$A$17,Rec_Course,'مصفوفة التدريب'!R$6,Rec_Done,1,Rec_Exp,"&gt;"&amp;(TODAY()+WarnDays)))</f>
        <v>0</v>
      </c>
      <c r="CD19">
        <f ca="1">IF(BH19=0,0,COUNTIFS(Rec_Emp,الموظفون!$A$17,Rec_Course,'مصفوفة التدريب'!S$6,Rec_Done,1,Rec_Exp,"&gt;"&amp;(TODAY()+WarnDays)))</f>
        <v>0</v>
      </c>
      <c r="CE19">
        <f ca="1">IF(BI19=0,0,COUNTIFS(Rec_Emp,الموظفون!$A$17,Rec_Course,'مصفوفة التدريب'!T$6,Rec_Done,1,Rec_Exp,"&gt;"&amp;(TODAY()+WarnDays)))</f>
        <v>0</v>
      </c>
      <c r="CF19">
        <f ca="1">IF(BJ19=0,0,COUNTIFS(Rec_Emp,الموظفون!$A$17,Rec_Course,'مصفوفة التدريب'!U$6,Rec_Done,1,Rec_Exp,"&gt;"&amp;(TODAY()+WarnDays)))</f>
        <v>0</v>
      </c>
      <c r="CG19">
        <f ca="1">IF(BK19=0,0,COUNTIFS(Rec_Emp,الموظفون!$A$17,Rec_Course,'مصفوفة التدريب'!V$6,Rec_Done,1,Rec_Exp,"&gt;"&amp;(TODAY()+WarnDays)))</f>
        <v>0</v>
      </c>
      <c r="CH19">
        <f ca="1">IF(BL19=0,0,COUNTIFS(Rec_Emp,الموظفون!$A$17,Rec_Course,'مصفوفة التدريب'!W$6,Rec_Done,1,Rec_Exp,"&gt;"&amp;(TODAY()+WarnDays)))</f>
        <v>0</v>
      </c>
      <c r="CI19">
        <f ca="1">IF(BM19=0,0,COUNTIFS(Rec_Emp,الموظفون!$A$17,Rec_Course,'مصفوفة التدريب'!X$6,Rec_Done,1,Rec_Exp,"&gt;"&amp;(TODAY()+WarnDays)))</f>
        <v>0</v>
      </c>
      <c r="CJ19">
        <f ca="1">IF(BN19=0,0,COUNTIFS(Rec_Emp,الموظفون!$A$17,Rec_Course,'مصفوفة التدريب'!Y$6,Rec_Done,1,Rec_Exp,"&gt;"&amp;(TODAY()+WarnDays)))</f>
        <v>0</v>
      </c>
      <c r="CK19">
        <f ca="1">IF(BO19=0,0,COUNTIFS(Rec_Emp,الموظفون!$A$17,Rec_Course,'مصفوفة التدريب'!Z$6,Rec_Done,1,Rec_Exp,"&gt;"&amp;(TODAY()+WarnDays)))</f>
        <v>0</v>
      </c>
      <c r="CL19">
        <f ca="1">IF(BP19=0,0,COUNTIFS(Rec_Emp,الموظفون!$A$17,Rec_Course,'مصفوفة التدريب'!AA$6,Rec_Done,1,Rec_Exp,"&gt;"&amp;(TODAY()+WarnDays)))</f>
        <v>0</v>
      </c>
      <c r="CO19">
        <f>IF(OR(E19=0,AA19&gt;0),0,COUNTIFS(Rec_Emp,الموظفون!$A$17,Rec_Course,'مصفوفة التدريب'!H$6,Rec_Result,"راسب"))</f>
        <v>0</v>
      </c>
      <c r="CP19">
        <f>IF(OR(F19=0,AB19&gt;0),0,COUNTIFS(Rec_Emp,الموظفون!$A$17,Rec_Course,'مصفوفة التدريب'!I$6,Rec_Result,"راسب"))</f>
        <v>0</v>
      </c>
      <c r="CQ19">
        <f>IF(OR(G19=0,AC19&gt;0),0,COUNTIFS(Rec_Emp,الموظفون!$A$17,Rec_Course,'مصفوفة التدريب'!J$6,Rec_Result,"راسب"))</f>
        <v>0</v>
      </c>
      <c r="CR19">
        <f>IF(OR(H19=0,AD19&gt;0),0,COUNTIFS(Rec_Emp,الموظفون!$A$17,Rec_Course,'مصفوفة التدريب'!K$6,Rec_Result,"راسب"))</f>
        <v>0</v>
      </c>
      <c r="CS19">
        <f>IF(OR(I19=0,AE19&gt;0),0,COUNTIFS(Rec_Emp,الموظفون!$A$17,Rec_Course,'مصفوفة التدريب'!L$6,Rec_Result,"راسب"))</f>
        <v>0</v>
      </c>
      <c r="CT19">
        <f>IF(OR(J19=0,AF19&gt;0),0,COUNTIFS(Rec_Emp,الموظفون!$A$17,Rec_Course,'مصفوفة التدريب'!M$6,Rec_Result,"راسب"))</f>
        <v>0</v>
      </c>
      <c r="CU19">
        <f>IF(OR(K19=0,AG19&gt;0),0,COUNTIFS(Rec_Emp,الموظفون!$A$17,Rec_Course,'مصفوفة التدريب'!N$6,Rec_Result,"راسب"))</f>
        <v>0</v>
      </c>
      <c r="CV19">
        <f>IF(OR(L19=0,AH19&gt;0),0,COUNTIFS(Rec_Emp,الموظفون!$A$17,Rec_Course,'مصفوفة التدريب'!O$6,Rec_Result,"راسب"))</f>
        <v>0</v>
      </c>
      <c r="CW19">
        <f>IF(OR(M19=0,AI19&gt;0),0,COUNTIFS(Rec_Emp,الموظفون!$A$17,Rec_Course,'مصفوفة التدريب'!P$6,Rec_Result,"راسب"))</f>
        <v>0</v>
      </c>
      <c r="CX19">
        <f>IF(OR(N19=0,AJ19&gt;0),0,COUNTIFS(Rec_Emp,الموظفون!$A$17,Rec_Course,'مصفوفة التدريب'!Q$6,Rec_Result,"راسب"))</f>
        <v>0</v>
      </c>
      <c r="CY19">
        <f>IF(OR(O19=0,AK19&gt;0),0,COUNTIFS(Rec_Emp,الموظفون!$A$17,Rec_Course,'مصفوفة التدريب'!R$6,Rec_Result,"راسب"))</f>
        <v>0</v>
      </c>
      <c r="CZ19">
        <f>IF(OR(P19=0,AL19&gt;0),0,COUNTIFS(Rec_Emp,الموظفون!$A$17,Rec_Course,'مصفوفة التدريب'!S$6,Rec_Result,"راسب"))</f>
        <v>0</v>
      </c>
      <c r="DA19">
        <f>IF(OR(Q19=0,AM19&gt;0),0,COUNTIFS(Rec_Emp,الموظفون!$A$17,Rec_Course,'مصفوفة التدريب'!T$6,Rec_Result,"راسب"))</f>
        <v>0</v>
      </c>
      <c r="DB19">
        <f>IF(OR(R19=0,AN19&gt;0),0,COUNTIFS(Rec_Emp,الموظفون!$A$17,Rec_Course,'مصفوفة التدريب'!U$6,Rec_Result,"راسب"))</f>
        <v>0</v>
      </c>
      <c r="DC19">
        <f>IF(OR(S19=0,AO19&gt;0),0,COUNTIFS(Rec_Emp,الموظفون!$A$17,Rec_Course,'مصفوفة التدريب'!V$6,Rec_Result,"راسب"))</f>
        <v>0</v>
      </c>
      <c r="DD19">
        <f>IF(OR(T19=0,AP19&gt;0),0,COUNTIFS(Rec_Emp,الموظفون!$A$17,Rec_Course,'مصفوفة التدريب'!W$6,Rec_Result,"راسب"))</f>
        <v>0</v>
      </c>
      <c r="DE19">
        <f>IF(OR(U19=0,AQ19&gt;0),0,COUNTIFS(Rec_Emp,الموظفون!$A$17,Rec_Course,'مصفوفة التدريب'!X$6,Rec_Result,"راسب"))</f>
        <v>0</v>
      </c>
      <c r="DF19">
        <f>IF(OR(V19=0,AR19&gt;0),0,COUNTIFS(Rec_Emp,الموظفون!$A$17,Rec_Course,'مصفوفة التدريب'!Y$6,Rec_Result,"راسب"))</f>
        <v>0</v>
      </c>
      <c r="DG19">
        <f>IF(OR(W19=0,AS19&gt;0),0,COUNTIFS(Rec_Emp,الموظفون!$A$17,Rec_Course,'مصفوفة التدريب'!Z$6,Rec_Result,"راسب"))</f>
        <v>0</v>
      </c>
      <c r="DH19">
        <f>IF(OR(X19=0,AT19&gt;0),0,COUNTIFS(Rec_Emp,الموظفون!$A$17,Rec_Course,'مصفوفة التدريب'!AA$6,Rec_Result,"راسب"))</f>
        <v>0</v>
      </c>
      <c r="DK19">
        <f>IF(OR(E19=0,AA19&gt;0),0,IFERROR(AVERAGEIFS(Plan_End,Plan_Role,الموظفون!$D$17,Plan_Course,'مصفوفة التدريب'!H$6,Plan_Sched,"فترة محددة"),IFERROR(AVERAGEIFS(Plan_End,Plan_Role,"جميع الموظفين",Plan_Course,'مصفوفة التدريب'!H$6,Plan_Sched,"فترة محددة"),0)))</f>
        <v>0</v>
      </c>
      <c r="DL19">
        <f>IF(OR(F19=0,AB19&gt;0),0,IFERROR(AVERAGEIFS(Plan_End,Plan_Role,الموظفون!$D$17,Plan_Course,'مصفوفة التدريب'!I$6,Plan_Sched,"فترة محددة"),IFERROR(AVERAGEIFS(Plan_End,Plan_Role,"جميع الموظفين",Plan_Course,'مصفوفة التدريب'!I$6,Plan_Sched,"فترة محددة"),0)))</f>
        <v>0</v>
      </c>
      <c r="DM19">
        <f>IF(OR(G19=0,AC19&gt;0),0,IFERROR(AVERAGEIFS(Plan_End,Plan_Role,الموظفون!$D$17,Plan_Course,'مصفوفة التدريب'!J$6,Plan_Sched,"فترة محددة"),IFERROR(AVERAGEIFS(Plan_End,Plan_Role,"جميع الموظفين",Plan_Course,'مصفوفة التدريب'!J$6,Plan_Sched,"فترة محددة"),0)))</f>
        <v>0</v>
      </c>
      <c r="DN19">
        <f>IF(OR(H19=0,AD19&gt;0),0,IFERROR(AVERAGEIFS(Plan_End,Plan_Role,الموظفون!$D$17,Plan_Course,'مصفوفة التدريب'!K$6,Plan_Sched,"فترة محددة"),IFERROR(AVERAGEIFS(Plan_End,Plan_Role,"جميع الموظفين",Plan_Course,'مصفوفة التدريب'!K$6,Plan_Sched,"فترة محددة"),0)))</f>
        <v>0</v>
      </c>
      <c r="DO19">
        <f>IF(OR(I19=0,AE19&gt;0),0,IFERROR(AVERAGEIFS(Plan_End,Plan_Role,الموظفون!$D$17,Plan_Course,'مصفوفة التدريب'!L$6,Plan_Sched,"فترة محددة"),IFERROR(AVERAGEIFS(Plan_End,Plan_Role,"جميع الموظفين",Plan_Course,'مصفوفة التدريب'!L$6,Plan_Sched,"فترة محددة"),0)))</f>
        <v>0</v>
      </c>
      <c r="DP19">
        <f>IF(OR(J19=0,AF19&gt;0),0,IFERROR(AVERAGEIFS(Plan_End,Plan_Role,الموظفون!$D$17,Plan_Course,'مصفوفة التدريب'!M$6,Plan_Sched,"فترة محددة"),IFERROR(AVERAGEIFS(Plan_End,Plan_Role,"جميع الموظفين",Plan_Course,'مصفوفة التدريب'!M$6,Plan_Sched,"فترة محددة"),0)))</f>
        <v>0</v>
      </c>
      <c r="DQ19">
        <f>IF(OR(K19=0,AG19&gt;0),0,IFERROR(AVERAGEIFS(Plan_End,Plan_Role,الموظفون!$D$17,Plan_Course,'مصفوفة التدريب'!N$6,Plan_Sched,"فترة محددة"),IFERROR(AVERAGEIFS(Plan_End,Plan_Role,"جميع الموظفين",Plan_Course,'مصفوفة التدريب'!N$6,Plan_Sched,"فترة محددة"),0)))</f>
        <v>0</v>
      </c>
      <c r="DR19">
        <f>IF(OR(L19=0,AH19&gt;0),0,IFERROR(AVERAGEIFS(Plan_End,Plan_Role,الموظفون!$D$17,Plan_Course,'مصفوفة التدريب'!O$6,Plan_Sched,"فترة محددة"),IFERROR(AVERAGEIFS(Plan_End,Plan_Role,"جميع الموظفين",Plan_Course,'مصفوفة التدريب'!O$6,Plan_Sched,"فترة محددة"),0)))</f>
        <v>0</v>
      </c>
      <c r="DS19">
        <f>IF(OR(M19=0,AI19&gt;0),0,IFERROR(AVERAGEIFS(Plan_End,Plan_Role,الموظفون!$D$17,Plan_Course,'مصفوفة التدريب'!P$6,Plan_Sched,"فترة محددة"),IFERROR(AVERAGEIFS(Plan_End,Plan_Role,"جميع الموظفين",Plan_Course,'مصفوفة التدريب'!P$6,Plan_Sched,"فترة محددة"),0)))</f>
        <v>0</v>
      </c>
      <c r="DT19">
        <f>IF(OR(N19=0,AJ19&gt;0),0,IFERROR(AVERAGEIFS(Plan_End,Plan_Role,الموظفون!$D$17,Plan_Course,'مصفوفة التدريب'!Q$6,Plan_Sched,"فترة محددة"),IFERROR(AVERAGEIFS(Plan_End,Plan_Role,"جميع الموظفين",Plan_Course,'مصفوفة التدريب'!Q$6,Plan_Sched,"فترة محددة"),0)))</f>
        <v>0</v>
      </c>
      <c r="DU19">
        <f>IF(OR(O19=0,AK19&gt;0),0,IFERROR(AVERAGEIFS(Plan_End,Plan_Role,الموظفون!$D$17,Plan_Course,'مصفوفة التدريب'!R$6,Plan_Sched,"فترة محددة"),IFERROR(AVERAGEIFS(Plan_End,Plan_Role,"جميع الموظفين",Plan_Course,'مصفوفة التدريب'!R$6,Plan_Sched,"فترة محددة"),0)))</f>
        <v>0</v>
      </c>
      <c r="DV19">
        <f>IF(OR(P19=0,AL19&gt;0),0,IFERROR(AVERAGEIFS(Plan_End,Plan_Role,الموظفون!$D$17,Plan_Course,'مصفوفة التدريب'!S$6,Plan_Sched,"فترة محددة"),IFERROR(AVERAGEIFS(Plan_End,Plan_Role,"جميع الموظفين",Plan_Course,'مصفوفة التدريب'!S$6,Plan_Sched,"فترة محددة"),0)))</f>
        <v>0</v>
      </c>
      <c r="DW19">
        <f>IF(OR(Q19=0,AM19&gt;0),0,IFERROR(AVERAGEIFS(Plan_End,Plan_Role,الموظفون!$D$17,Plan_Course,'مصفوفة التدريب'!T$6,Plan_Sched,"فترة محددة"),IFERROR(AVERAGEIFS(Plan_End,Plan_Role,"جميع الموظفين",Plan_Course,'مصفوفة التدريب'!T$6,Plan_Sched,"فترة محددة"),0)))</f>
        <v>0</v>
      </c>
      <c r="DX19">
        <f>IF(OR(R19=0,AN19&gt;0),0,IFERROR(AVERAGEIFS(Plan_End,Plan_Role,الموظفون!$D$17,Plan_Course,'مصفوفة التدريب'!U$6,Plan_Sched,"فترة محددة"),IFERROR(AVERAGEIFS(Plan_End,Plan_Role,"جميع الموظفين",Plan_Course,'مصفوفة التدريب'!U$6,Plan_Sched,"فترة محددة"),0)))</f>
        <v>0</v>
      </c>
      <c r="DY19">
        <f>IF(OR(S19=0,AO19&gt;0),0,IFERROR(AVERAGEIFS(Plan_End,Plan_Role,الموظفون!$D$17,Plan_Course,'مصفوفة التدريب'!V$6,Plan_Sched,"فترة محددة"),IFERROR(AVERAGEIFS(Plan_End,Plan_Role,"جميع الموظفين",Plan_Course,'مصفوفة التدريب'!V$6,Plan_Sched,"فترة محددة"),0)))</f>
        <v>0</v>
      </c>
      <c r="DZ19">
        <f>IF(OR(T19=0,AP19&gt;0),0,IFERROR(AVERAGEIFS(Plan_End,Plan_Role,الموظفون!$D$17,Plan_Course,'مصفوفة التدريب'!W$6,Plan_Sched,"فترة محددة"),IFERROR(AVERAGEIFS(Plan_End,Plan_Role,"جميع الموظفين",Plan_Course,'مصفوفة التدريب'!W$6,Plan_Sched,"فترة محددة"),0)))</f>
        <v>0</v>
      </c>
      <c r="EA19">
        <f>IF(OR(U19=0,AQ19&gt;0),0,IFERROR(AVERAGEIFS(Plan_End,Plan_Role,الموظفون!$D$17,Plan_Course,'مصفوفة التدريب'!X$6,Plan_Sched,"فترة محددة"),IFERROR(AVERAGEIFS(Plan_End,Plan_Role,"جميع الموظفين",Plan_Course,'مصفوفة التدريب'!X$6,Plan_Sched,"فترة محددة"),0)))</f>
        <v>0</v>
      </c>
      <c r="EB19">
        <f>IF(OR(V19=0,AR19&gt;0),0,IFERROR(AVERAGEIFS(Plan_End,Plan_Role,الموظفون!$D$17,Plan_Course,'مصفوفة التدريب'!Y$6,Plan_Sched,"فترة محددة"),IFERROR(AVERAGEIFS(Plan_End,Plan_Role,"جميع الموظفين",Plan_Course,'مصفوفة التدريب'!Y$6,Plan_Sched,"فترة محددة"),0)))</f>
        <v>0</v>
      </c>
      <c r="EC19">
        <f>IF(OR(W19=0,AS19&gt;0),0,IFERROR(AVERAGEIFS(Plan_End,Plan_Role,الموظفون!$D$17,Plan_Course,'مصفوفة التدريب'!Z$6,Plan_Sched,"فترة محددة"),IFERROR(AVERAGEIFS(Plan_End,Plan_Role,"جميع الموظفين",Plan_Course,'مصفوفة التدريب'!Z$6,Plan_Sched,"فترة محددة"),0)))</f>
        <v>0</v>
      </c>
      <c r="ED19">
        <f>IF(OR(X19=0,AT19&gt;0),0,IFERROR(AVERAGEIFS(Plan_End,Plan_Role,الموظفون!$D$17,Plan_Course,'مصفوفة التدريب'!AA$6,Plan_Sched,"فترة محددة"),IFERROR(AVERAGEIFS(Plan_End,Plan_Role,"جميع الموظفين",Plan_Course,'مصفوفة التدريب'!AA$6,Plan_Sched,"فترة محددة"),0)))</f>
        <v>0</v>
      </c>
      <c r="EG19">
        <f>IF(OR(E19=0,AA19&gt;0),0,IFERROR(AVERAGEIFS(Plan_Days,Plan_Role,الموظفون!$D$17,Plan_Course,'مصفوفة التدريب'!H$6,Plan_Sched,"خلال أيام من التعيين"),IFERROR(AVERAGEIFS(Plan_Days,Plan_Role,"جميع الموظفين",Plan_Course,'مصفوفة التدريب'!H$6,Plan_Sched,"خلال أيام من التعيين"),0)))</f>
        <v>0</v>
      </c>
      <c r="EH19">
        <f>IF(OR(F19=0,AB19&gt;0),0,IFERROR(AVERAGEIFS(Plan_Days,Plan_Role,الموظفون!$D$17,Plan_Course,'مصفوفة التدريب'!I$6,Plan_Sched,"خلال أيام من التعيين"),IFERROR(AVERAGEIFS(Plan_Days,Plan_Role,"جميع الموظفين",Plan_Course,'مصفوفة التدريب'!I$6,Plan_Sched,"خلال أيام من التعيين"),0)))</f>
        <v>0</v>
      </c>
      <c r="EI19">
        <f>IF(OR(G19=0,AC19&gt;0),0,IFERROR(AVERAGEIFS(Plan_Days,Plan_Role,الموظفون!$D$17,Plan_Course,'مصفوفة التدريب'!J$6,Plan_Sched,"خلال أيام من التعيين"),IFERROR(AVERAGEIFS(Plan_Days,Plan_Role,"جميع الموظفين",Plan_Course,'مصفوفة التدريب'!J$6,Plan_Sched,"خلال أيام من التعيين"),0)))</f>
        <v>0</v>
      </c>
      <c r="EJ19">
        <f>IF(OR(H19=0,AD19&gt;0),0,IFERROR(AVERAGEIFS(Plan_Days,Plan_Role,الموظفون!$D$17,Plan_Course,'مصفوفة التدريب'!K$6,Plan_Sched,"خلال أيام من التعيين"),IFERROR(AVERAGEIFS(Plan_Days,Plan_Role,"جميع الموظفين",Plan_Course,'مصفوفة التدريب'!K$6,Plan_Sched,"خلال أيام من التعيين"),0)))</f>
        <v>0</v>
      </c>
      <c r="EK19">
        <f>IF(OR(I19=0,AE19&gt;0),0,IFERROR(AVERAGEIFS(Plan_Days,Plan_Role,الموظفون!$D$17,Plan_Course,'مصفوفة التدريب'!L$6,Plan_Sched,"خلال أيام من التعيين"),IFERROR(AVERAGEIFS(Plan_Days,Plan_Role,"جميع الموظفين",Plan_Course,'مصفوفة التدريب'!L$6,Plan_Sched,"خلال أيام من التعيين"),0)))</f>
        <v>0</v>
      </c>
      <c r="EL19">
        <f>IF(OR(J19=0,AF19&gt;0),0,IFERROR(AVERAGEIFS(Plan_Days,Plan_Role,الموظفون!$D$17,Plan_Course,'مصفوفة التدريب'!M$6,Plan_Sched,"خلال أيام من التعيين"),IFERROR(AVERAGEIFS(Plan_Days,Plan_Role,"جميع الموظفين",Plan_Course,'مصفوفة التدريب'!M$6,Plan_Sched,"خلال أيام من التعيين"),0)))</f>
        <v>0</v>
      </c>
      <c r="EM19">
        <f>IF(OR(K19=0,AG19&gt;0),0,IFERROR(AVERAGEIFS(Plan_Days,Plan_Role,الموظفون!$D$17,Plan_Course,'مصفوفة التدريب'!N$6,Plan_Sched,"خلال أيام من التعيين"),IFERROR(AVERAGEIFS(Plan_Days,Plan_Role,"جميع الموظفين",Plan_Course,'مصفوفة التدريب'!N$6,Plan_Sched,"خلال أيام من التعيين"),0)))</f>
        <v>0</v>
      </c>
      <c r="EN19">
        <f>IF(OR(L19=0,AH19&gt;0),0,IFERROR(AVERAGEIFS(Plan_Days,Plan_Role,الموظفون!$D$17,Plan_Course,'مصفوفة التدريب'!O$6,Plan_Sched,"خلال أيام من التعيين"),IFERROR(AVERAGEIFS(Plan_Days,Plan_Role,"جميع الموظفين",Plan_Course,'مصفوفة التدريب'!O$6,Plan_Sched,"خلال أيام من التعيين"),0)))</f>
        <v>0</v>
      </c>
      <c r="EO19">
        <f>IF(OR(M19=0,AI19&gt;0),0,IFERROR(AVERAGEIFS(Plan_Days,Plan_Role,الموظفون!$D$17,Plan_Course,'مصفوفة التدريب'!P$6,Plan_Sched,"خلال أيام من التعيين"),IFERROR(AVERAGEIFS(Plan_Days,Plan_Role,"جميع الموظفين",Plan_Course,'مصفوفة التدريب'!P$6,Plan_Sched,"خلال أيام من التعيين"),0)))</f>
        <v>0</v>
      </c>
      <c r="EP19">
        <f>IF(OR(N19=0,AJ19&gt;0),0,IFERROR(AVERAGEIFS(Plan_Days,Plan_Role,الموظفون!$D$17,Plan_Course,'مصفوفة التدريب'!Q$6,Plan_Sched,"خلال أيام من التعيين"),IFERROR(AVERAGEIFS(Plan_Days,Plan_Role,"جميع الموظفين",Plan_Course,'مصفوفة التدريب'!Q$6,Plan_Sched,"خلال أيام من التعيين"),0)))</f>
        <v>0</v>
      </c>
      <c r="EQ19">
        <f>IF(OR(O19=0,AK19&gt;0),0,IFERROR(AVERAGEIFS(Plan_Days,Plan_Role,الموظفون!$D$17,Plan_Course,'مصفوفة التدريب'!R$6,Plan_Sched,"خلال أيام من التعيين"),IFERROR(AVERAGEIFS(Plan_Days,Plan_Role,"جميع الموظفين",Plan_Course,'مصفوفة التدريب'!R$6,Plan_Sched,"خلال أيام من التعيين"),0)))</f>
        <v>0</v>
      </c>
      <c r="ER19">
        <f>IF(OR(P19=0,AL19&gt;0),0,IFERROR(AVERAGEIFS(Plan_Days,Plan_Role,الموظفون!$D$17,Plan_Course,'مصفوفة التدريب'!S$6,Plan_Sched,"خلال أيام من التعيين"),IFERROR(AVERAGEIFS(Plan_Days,Plan_Role,"جميع الموظفين",Plan_Course,'مصفوفة التدريب'!S$6,Plan_Sched,"خلال أيام من التعيين"),0)))</f>
        <v>0</v>
      </c>
      <c r="ES19">
        <f>IF(OR(Q19=0,AM19&gt;0),0,IFERROR(AVERAGEIFS(Plan_Days,Plan_Role,الموظفون!$D$17,Plan_Course,'مصفوفة التدريب'!T$6,Plan_Sched,"خلال أيام من التعيين"),IFERROR(AVERAGEIFS(Plan_Days,Plan_Role,"جميع الموظفين",Plan_Course,'مصفوفة التدريب'!T$6,Plan_Sched,"خلال أيام من التعيين"),0)))</f>
        <v>0</v>
      </c>
      <c r="ET19">
        <f>IF(OR(R19=0,AN19&gt;0),0,IFERROR(AVERAGEIFS(Plan_Days,Plan_Role,الموظفون!$D$17,Plan_Course,'مصفوفة التدريب'!U$6,Plan_Sched,"خلال أيام من التعيين"),IFERROR(AVERAGEIFS(Plan_Days,Plan_Role,"جميع الموظفين",Plan_Course,'مصفوفة التدريب'!U$6,Plan_Sched,"خلال أيام من التعيين"),0)))</f>
        <v>0</v>
      </c>
      <c r="EU19">
        <f>IF(OR(S19=0,AO19&gt;0),0,IFERROR(AVERAGEIFS(Plan_Days,Plan_Role,الموظفون!$D$17,Plan_Course,'مصفوفة التدريب'!V$6,Plan_Sched,"خلال أيام من التعيين"),IFERROR(AVERAGEIFS(Plan_Days,Plan_Role,"جميع الموظفين",Plan_Course,'مصفوفة التدريب'!V$6,Plan_Sched,"خلال أيام من التعيين"),0)))</f>
        <v>0</v>
      </c>
      <c r="EV19">
        <f>IF(OR(T19=0,AP19&gt;0),0,IFERROR(AVERAGEIFS(Plan_Days,Plan_Role,الموظفون!$D$17,Plan_Course,'مصفوفة التدريب'!W$6,Plan_Sched,"خلال أيام من التعيين"),IFERROR(AVERAGEIFS(Plan_Days,Plan_Role,"جميع الموظفين",Plan_Course,'مصفوفة التدريب'!W$6,Plan_Sched,"خلال أيام من التعيين"),0)))</f>
        <v>0</v>
      </c>
      <c r="EW19">
        <f>IF(OR(U19=0,AQ19&gt;0),0,IFERROR(AVERAGEIFS(Plan_Days,Plan_Role,الموظفون!$D$17,Plan_Course,'مصفوفة التدريب'!X$6,Plan_Sched,"خلال أيام من التعيين"),IFERROR(AVERAGEIFS(Plan_Days,Plan_Role,"جميع الموظفين",Plan_Course,'مصفوفة التدريب'!X$6,Plan_Sched,"خلال أيام من التعيين"),0)))</f>
        <v>0</v>
      </c>
      <c r="EX19">
        <f>IF(OR(V19=0,AR19&gt;0),0,IFERROR(AVERAGEIFS(Plan_Days,Plan_Role,الموظفون!$D$17,Plan_Course,'مصفوفة التدريب'!Y$6,Plan_Sched,"خلال أيام من التعيين"),IFERROR(AVERAGEIFS(Plan_Days,Plan_Role,"جميع الموظفين",Plan_Course,'مصفوفة التدريب'!Y$6,Plan_Sched,"خلال أيام من التعيين"),0)))</f>
        <v>0</v>
      </c>
      <c r="EY19">
        <f>IF(OR(W19=0,AS19&gt;0),0,IFERROR(AVERAGEIFS(Plan_Days,Plan_Role,الموظفون!$D$17,Plan_Course,'مصفوفة التدريب'!Z$6,Plan_Sched,"خلال أيام من التعيين"),IFERROR(AVERAGEIFS(Plan_Days,Plan_Role,"جميع الموظفين",Plan_Course,'مصفوفة التدريب'!Z$6,Plan_Sched,"خلال أيام من التعيين"),0)))</f>
        <v>0</v>
      </c>
      <c r="EZ19">
        <f>IF(OR(X19=0,AT19&gt;0),0,IFERROR(AVERAGEIFS(Plan_Days,Plan_Role,الموظفون!$D$17,Plan_Course,'مصفوفة التدريب'!AA$6,Plan_Sched,"خلال أيام من التعيين"),IFERROR(AVERAGEIFS(Plan_Days,Plan_Role,"جميع الموظفين",Plan_Course,'مصفوفة التدريب'!AA$6,Plan_Sched,"خلال أيام من التعيين"),0)))</f>
        <v>0</v>
      </c>
      <c r="FC19">
        <f>IF(OR(E19=0,AA19&gt;0),0,MAX(IF(AND(الموظفون!$F$17&lt;&gt;"",DK19&lt;الموظفون!$F$17),0,DK19),IF(AND(الموظفون!$F$17&lt;&gt;"",EG19&gt;0),الموظفون!$F$17+EG19,0)))</f>
        <v>0</v>
      </c>
      <c r="FD19">
        <f>IF(OR(F19=0,AB19&gt;0),0,MAX(IF(AND(الموظفون!$F$17&lt;&gt;"",DL19&lt;الموظفون!$F$17),0,DL19),IF(AND(الموظفون!$F$17&lt;&gt;"",EH19&gt;0),الموظفون!$F$17+EH19,0)))</f>
        <v>0</v>
      </c>
      <c r="FE19">
        <f>IF(OR(G19=0,AC19&gt;0),0,MAX(IF(AND(الموظفون!$F$17&lt;&gt;"",DM19&lt;الموظفون!$F$17),0,DM19),IF(AND(الموظفون!$F$17&lt;&gt;"",EI19&gt;0),الموظفون!$F$17+EI19,0)))</f>
        <v>0</v>
      </c>
      <c r="FF19">
        <f>IF(OR(H19=0,AD19&gt;0),0,MAX(IF(AND(الموظفون!$F$17&lt;&gt;"",DN19&lt;الموظفون!$F$17),0,DN19),IF(AND(الموظفون!$F$17&lt;&gt;"",EJ19&gt;0),الموظفون!$F$17+EJ19,0)))</f>
        <v>0</v>
      </c>
      <c r="FG19">
        <f>IF(OR(I19=0,AE19&gt;0),0,MAX(IF(AND(الموظفون!$F$17&lt;&gt;"",DO19&lt;الموظفون!$F$17),0,DO19),IF(AND(الموظفون!$F$17&lt;&gt;"",EK19&gt;0),الموظفون!$F$17+EK19,0)))</f>
        <v>0</v>
      </c>
      <c r="FH19">
        <f>IF(OR(J19=0,AF19&gt;0),0,MAX(IF(AND(الموظفون!$F$17&lt;&gt;"",DP19&lt;الموظفون!$F$17),0,DP19),IF(AND(الموظفون!$F$17&lt;&gt;"",EL19&gt;0),الموظفون!$F$17+EL19,0)))</f>
        <v>0</v>
      </c>
      <c r="FI19">
        <f>IF(OR(K19=0,AG19&gt;0),0,MAX(IF(AND(الموظفون!$F$17&lt;&gt;"",DQ19&lt;الموظفون!$F$17),0,DQ19),IF(AND(الموظفون!$F$17&lt;&gt;"",EM19&gt;0),الموظفون!$F$17+EM19,0)))</f>
        <v>0</v>
      </c>
      <c r="FJ19">
        <f>IF(OR(L19=0,AH19&gt;0),0,MAX(IF(AND(الموظفون!$F$17&lt;&gt;"",DR19&lt;الموظفون!$F$17),0,DR19),IF(AND(الموظفون!$F$17&lt;&gt;"",EN19&gt;0),الموظفون!$F$17+EN19,0)))</f>
        <v>0</v>
      </c>
      <c r="FK19">
        <f>IF(OR(M19=0,AI19&gt;0),0,MAX(IF(AND(الموظفون!$F$17&lt;&gt;"",DS19&lt;الموظفون!$F$17),0,DS19),IF(AND(الموظفون!$F$17&lt;&gt;"",EO19&gt;0),الموظفون!$F$17+EO19,0)))</f>
        <v>0</v>
      </c>
      <c r="FL19">
        <f>IF(OR(N19=0,AJ19&gt;0),0,MAX(IF(AND(الموظفون!$F$17&lt;&gt;"",DT19&lt;الموظفون!$F$17),0,DT19),IF(AND(الموظفون!$F$17&lt;&gt;"",EP19&gt;0),الموظفون!$F$17+EP19,0)))</f>
        <v>0</v>
      </c>
      <c r="FM19">
        <f>IF(OR(O19=0,AK19&gt;0),0,MAX(IF(AND(الموظفون!$F$17&lt;&gt;"",DU19&lt;الموظفون!$F$17),0,DU19),IF(AND(الموظفون!$F$17&lt;&gt;"",EQ19&gt;0),الموظفون!$F$17+EQ19,0)))</f>
        <v>0</v>
      </c>
      <c r="FN19">
        <f>IF(OR(P19=0,AL19&gt;0),0,MAX(IF(AND(الموظفون!$F$17&lt;&gt;"",DV19&lt;الموظفون!$F$17),0,DV19),IF(AND(الموظفون!$F$17&lt;&gt;"",ER19&gt;0),الموظفون!$F$17+ER19,0)))</f>
        <v>0</v>
      </c>
      <c r="FO19">
        <f>IF(OR(Q19=0,AM19&gt;0),0,MAX(IF(AND(الموظفون!$F$17&lt;&gt;"",DW19&lt;الموظفون!$F$17),0,DW19),IF(AND(الموظفون!$F$17&lt;&gt;"",ES19&gt;0),الموظفون!$F$17+ES19,0)))</f>
        <v>0</v>
      </c>
      <c r="FP19">
        <f>IF(OR(R19=0,AN19&gt;0),0,MAX(IF(AND(الموظفون!$F$17&lt;&gt;"",DX19&lt;الموظفون!$F$17),0,DX19),IF(AND(الموظفون!$F$17&lt;&gt;"",ET19&gt;0),الموظفون!$F$17+ET19,0)))</f>
        <v>0</v>
      </c>
      <c r="FQ19">
        <f>IF(OR(S19=0,AO19&gt;0),0,MAX(IF(AND(الموظفون!$F$17&lt;&gt;"",DY19&lt;الموظفون!$F$17),0,DY19),IF(AND(الموظفون!$F$17&lt;&gt;"",EU19&gt;0),الموظفون!$F$17+EU19,0)))</f>
        <v>0</v>
      </c>
      <c r="FR19">
        <f>IF(OR(T19=0,AP19&gt;0),0,MAX(IF(AND(الموظفون!$F$17&lt;&gt;"",DZ19&lt;الموظفون!$F$17),0,DZ19),IF(AND(الموظفون!$F$17&lt;&gt;"",EV19&gt;0),الموظفون!$F$17+EV19,0)))</f>
        <v>0</v>
      </c>
      <c r="FS19">
        <f>IF(OR(U19=0,AQ19&gt;0),0,MAX(IF(AND(الموظفون!$F$17&lt;&gt;"",EA19&lt;الموظفون!$F$17),0,EA19),IF(AND(الموظفون!$F$17&lt;&gt;"",EW19&gt;0),الموظفون!$F$17+EW19,0)))</f>
        <v>0</v>
      </c>
      <c r="FT19">
        <f>IF(OR(V19=0,AR19&gt;0),0,MAX(IF(AND(الموظفون!$F$17&lt;&gt;"",EB19&lt;الموظفون!$F$17),0,EB19),IF(AND(الموظفون!$F$17&lt;&gt;"",EX19&gt;0),الموظفون!$F$17+EX19,0)))</f>
        <v>0</v>
      </c>
      <c r="FU19">
        <f>IF(OR(W19=0,AS19&gt;0),0,MAX(IF(AND(الموظفون!$F$17&lt;&gt;"",EC19&lt;الموظفون!$F$17),0,EC19),IF(AND(الموظفون!$F$17&lt;&gt;"",EY19&gt;0),الموظفون!$F$17+EY19,0)))</f>
        <v>0</v>
      </c>
      <c r="FV19">
        <f>IF(OR(X19=0,AT19&gt;0),0,MAX(IF(AND(الموظفون!$F$17&lt;&gt;"",ED19&lt;الموظفون!$F$17),0,ED19),IF(AND(الموظفون!$F$17&lt;&gt;"",EZ19&gt;0),الموظفون!$F$17+EZ19,0)))</f>
        <v>0</v>
      </c>
    </row>
    <row r="20" spans="5:178" x14ac:dyDescent="0.3">
      <c r="E20">
        <f>IF(OR(الموظفون!$A$18="",'مصفوفة التدريب'!H$6=""),0,COUNTIFS(Plan_Role,الموظفون!$D$18,Plan_Course,'مصفوفة التدريب'!H$6)+COUNTIFS(Plan_Role,"جميع الموظفين",Plan_Course,'مصفوفة التدريب'!H$6))</f>
        <v>0</v>
      </c>
      <c r="F20">
        <f>IF(OR(الموظفون!$A$18="",'مصفوفة التدريب'!I$6=""),0,COUNTIFS(Plan_Role,الموظفون!$D$18,Plan_Course,'مصفوفة التدريب'!I$6)+COUNTIFS(Plan_Role,"جميع الموظفين",Plan_Course,'مصفوفة التدريب'!I$6))</f>
        <v>0</v>
      </c>
      <c r="G20">
        <f>IF(OR(الموظفون!$A$18="",'مصفوفة التدريب'!J$6=""),0,COUNTIFS(Plan_Role,الموظفون!$D$18,Plan_Course,'مصفوفة التدريب'!J$6)+COUNTIFS(Plan_Role,"جميع الموظفين",Plan_Course,'مصفوفة التدريب'!J$6))</f>
        <v>0</v>
      </c>
      <c r="H20">
        <f>IF(OR(الموظفون!$A$18="",'مصفوفة التدريب'!K$6=""),0,COUNTIFS(Plan_Role,الموظفون!$D$18,Plan_Course,'مصفوفة التدريب'!K$6)+COUNTIFS(Plan_Role,"جميع الموظفين",Plan_Course,'مصفوفة التدريب'!K$6))</f>
        <v>0</v>
      </c>
      <c r="I20">
        <f>IF(OR(الموظفون!$A$18="",'مصفوفة التدريب'!L$6=""),0,COUNTIFS(Plan_Role,الموظفون!$D$18,Plan_Course,'مصفوفة التدريب'!L$6)+COUNTIFS(Plan_Role,"جميع الموظفين",Plan_Course,'مصفوفة التدريب'!L$6))</f>
        <v>0</v>
      </c>
      <c r="J20">
        <f>IF(OR(الموظفون!$A$18="",'مصفوفة التدريب'!M$6=""),0,COUNTIFS(Plan_Role,الموظفون!$D$18,Plan_Course,'مصفوفة التدريب'!M$6)+COUNTIFS(Plan_Role,"جميع الموظفين",Plan_Course,'مصفوفة التدريب'!M$6))</f>
        <v>0</v>
      </c>
      <c r="K20">
        <f>IF(OR(الموظفون!$A$18="",'مصفوفة التدريب'!N$6=""),0,COUNTIFS(Plan_Role,الموظفون!$D$18,Plan_Course,'مصفوفة التدريب'!N$6)+COUNTIFS(Plan_Role,"جميع الموظفين",Plan_Course,'مصفوفة التدريب'!N$6))</f>
        <v>0</v>
      </c>
      <c r="L20">
        <f>IF(OR(الموظفون!$A$18="",'مصفوفة التدريب'!O$6=""),0,COUNTIFS(Plan_Role,الموظفون!$D$18,Plan_Course,'مصفوفة التدريب'!O$6)+COUNTIFS(Plan_Role,"جميع الموظفين",Plan_Course,'مصفوفة التدريب'!O$6))</f>
        <v>0</v>
      </c>
      <c r="M20">
        <f>IF(OR(الموظفون!$A$18="",'مصفوفة التدريب'!P$6=""),0,COUNTIFS(Plan_Role,الموظفون!$D$18,Plan_Course,'مصفوفة التدريب'!P$6)+COUNTIFS(Plan_Role,"جميع الموظفين",Plan_Course,'مصفوفة التدريب'!P$6))</f>
        <v>0</v>
      </c>
      <c r="N20">
        <f>IF(OR(الموظفون!$A$18="",'مصفوفة التدريب'!Q$6=""),0,COUNTIFS(Plan_Role,الموظفون!$D$18,Plan_Course,'مصفوفة التدريب'!Q$6)+COUNTIFS(Plan_Role,"جميع الموظفين",Plan_Course,'مصفوفة التدريب'!Q$6))</f>
        <v>0</v>
      </c>
      <c r="O20">
        <f>IF(OR(الموظفون!$A$18="",'مصفوفة التدريب'!R$6=""),0,COUNTIFS(Plan_Role,الموظفون!$D$18,Plan_Course,'مصفوفة التدريب'!R$6)+COUNTIFS(Plan_Role,"جميع الموظفين",Plan_Course,'مصفوفة التدريب'!R$6))</f>
        <v>0</v>
      </c>
      <c r="P20">
        <f>IF(OR(الموظفون!$A$18="",'مصفوفة التدريب'!S$6=""),0,COUNTIFS(Plan_Role,الموظفون!$D$18,Plan_Course,'مصفوفة التدريب'!S$6)+COUNTIFS(Plan_Role,"جميع الموظفين",Plan_Course,'مصفوفة التدريب'!S$6))</f>
        <v>0</v>
      </c>
      <c r="Q20">
        <f>IF(OR(الموظفون!$A$18="",'مصفوفة التدريب'!T$6=""),0,COUNTIFS(Plan_Role,الموظفون!$D$18,Plan_Course,'مصفوفة التدريب'!T$6)+COUNTIFS(Plan_Role,"جميع الموظفين",Plan_Course,'مصفوفة التدريب'!T$6))</f>
        <v>0</v>
      </c>
      <c r="R20">
        <f>IF(OR(الموظفون!$A$18="",'مصفوفة التدريب'!U$6=""),0,COUNTIFS(Plan_Role,الموظفون!$D$18,Plan_Course,'مصفوفة التدريب'!U$6)+COUNTIFS(Plan_Role,"جميع الموظفين",Plan_Course,'مصفوفة التدريب'!U$6))</f>
        <v>0</v>
      </c>
      <c r="S20">
        <f>IF(OR(الموظفون!$A$18="",'مصفوفة التدريب'!V$6=""),0,COUNTIFS(Plan_Role,الموظفون!$D$18,Plan_Course,'مصفوفة التدريب'!V$6)+COUNTIFS(Plan_Role,"جميع الموظفين",Plan_Course,'مصفوفة التدريب'!V$6))</f>
        <v>0</v>
      </c>
      <c r="T20">
        <f>IF(OR(الموظفون!$A$18="",'مصفوفة التدريب'!W$6=""),0,COUNTIFS(Plan_Role,الموظفون!$D$18,Plan_Course,'مصفوفة التدريب'!W$6)+COUNTIFS(Plan_Role,"جميع الموظفين",Plan_Course,'مصفوفة التدريب'!W$6))</f>
        <v>0</v>
      </c>
      <c r="U20">
        <f>IF(OR(الموظفون!$A$18="",'مصفوفة التدريب'!X$6=""),0,COUNTIFS(Plan_Role,الموظفون!$D$18,Plan_Course,'مصفوفة التدريب'!X$6)+COUNTIFS(Plan_Role,"جميع الموظفين",Plan_Course,'مصفوفة التدريب'!X$6))</f>
        <v>0</v>
      </c>
      <c r="V20">
        <f>IF(OR(الموظفون!$A$18="",'مصفوفة التدريب'!Y$6=""),0,COUNTIFS(Plan_Role,الموظفون!$D$18,Plan_Course,'مصفوفة التدريب'!Y$6)+COUNTIFS(Plan_Role,"جميع الموظفين",Plan_Course,'مصفوفة التدريب'!Y$6))</f>
        <v>0</v>
      </c>
      <c r="W20">
        <f>IF(OR(الموظفون!$A$18="",'مصفوفة التدريب'!Z$6=""),0,COUNTIFS(Plan_Role,الموظفون!$D$18,Plan_Course,'مصفوفة التدريب'!Z$6)+COUNTIFS(Plan_Role,"جميع الموظفين",Plan_Course,'مصفوفة التدريب'!Z$6))</f>
        <v>0</v>
      </c>
      <c r="X20">
        <f>IF(OR(الموظفون!$A$18="",'مصفوفة التدريب'!AA$6=""),0,COUNTIFS(Plan_Role,الموظفون!$D$18,Plan_Course,'مصفوفة التدريب'!AA$6)+COUNTIFS(Plan_Role,"جميع الموظفين",Plan_Course,'مصفوفة التدريب'!AA$6))</f>
        <v>0</v>
      </c>
      <c r="AA20">
        <f>IF(E20=0,0,COUNTIFS(Rec_Emp,الموظفون!$A$18,Rec_Course,'مصفوفة التدريب'!H$6,Rec_Done,1))</f>
        <v>0</v>
      </c>
      <c r="AB20">
        <f>IF(F20=0,0,COUNTIFS(Rec_Emp,الموظفون!$A$18,Rec_Course,'مصفوفة التدريب'!I$6,Rec_Done,1))</f>
        <v>0</v>
      </c>
      <c r="AC20">
        <f>IF(G20=0,0,COUNTIFS(Rec_Emp,الموظفون!$A$18,Rec_Course,'مصفوفة التدريب'!J$6,Rec_Done,1))</f>
        <v>0</v>
      </c>
      <c r="AD20">
        <f>IF(H20=0,0,COUNTIFS(Rec_Emp,الموظفون!$A$18,Rec_Course,'مصفوفة التدريب'!K$6,Rec_Done,1))</f>
        <v>0</v>
      </c>
      <c r="AE20">
        <f>IF(I20=0,0,COUNTIFS(Rec_Emp,الموظفون!$A$18,Rec_Course,'مصفوفة التدريب'!L$6,Rec_Done,1))</f>
        <v>0</v>
      </c>
      <c r="AF20">
        <f>IF(J20=0,0,COUNTIFS(Rec_Emp,الموظفون!$A$18,Rec_Course,'مصفوفة التدريب'!M$6,Rec_Done,1))</f>
        <v>0</v>
      </c>
      <c r="AG20">
        <f>IF(K20=0,0,COUNTIFS(Rec_Emp,الموظفون!$A$18,Rec_Course,'مصفوفة التدريب'!N$6,Rec_Done,1))</f>
        <v>0</v>
      </c>
      <c r="AH20">
        <f>IF(L20=0,0,COUNTIFS(Rec_Emp,الموظفون!$A$18,Rec_Course,'مصفوفة التدريب'!O$6,Rec_Done,1))</f>
        <v>0</v>
      </c>
      <c r="AI20">
        <f>IF(M20=0,0,COUNTIFS(Rec_Emp,الموظفون!$A$18,Rec_Course,'مصفوفة التدريب'!P$6,Rec_Done,1))</f>
        <v>0</v>
      </c>
      <c r="AJ20">
        <f>IF(N20=0,0,COUNTIFS(Rec_Emp,الموظفون!$A$18,Rec_Course,'مصفوفة التدريب'!Q$6,Rec_Done,1))</f>
        <v>0</v>
      </c>
      <c r="AK20">
        <f>IF(O20=0,0,COUNTIFS(Rec_Emp,الموظفون!$A$18,Rec_Course,'مصفوفة التدريب'!R$6,Rec_Done,1))</f>
        <v>0</v>
      </c>
      <c r="AL20">
        <f>IF(P20=0,0,COUNTIFS(Rec_Emp,الموظفون!$A$18,Rec_Course,'مصفوفة التدريب'!S$6,Rec_Done,1))</f>
        <v>0</v>
      </c>
      <c r="AM20">
        <f>IF(Q20=0,0,COUNTIFS(Rec_Emp,الموظفون!$A$18,Rec_Course,'مصفوفة التدريب'!T$6,Rec_Done,1))</f>
        <v>0</v>
      </c>
      <c r="AN20">
        <f>IF(R20=0,0,COUNTIFS(Rec_Emp,الموظفون!$A$18,Rec_Course,'مصفوفة التدريب'!U$6,Rec_Done,1))</f>
        <v>0</v>
      </c>
      <c r="AO20">
        <f>IF(S20=0,0,COUNTIFS(Rec_Emp,الموظفون!$A$18,Rec_Course,'مصفوفة التدريب'!V$6,Rec_Done,1))</f>
        <v>0</v>
      </c>
      <c r="AP20">
        <f>IF(T20=0,0,COUNTIFS(Rec_Emp,الموظفون!$A$18,Rec_Course,'مصفوفة التدريب'!W$6,Rec_Done,1))</f>
        <v>0</v>
      </c>
      <c r="AQ20">
        <f>IF(U20=0,0,COUNTIFS(Rec_Emp,الموظفون!$A$18,Rec_Course,'مصفوفة التدريب'!X$6,Rec_Done,1))</f>
        <v>0</v>
      </c>
      <c r="AR20">
        <f>IF(V20=0,0,COUNTIFS(Rec_Emp,الموظفون!$A$18,Rec_Course,'مصفوفة التدريب'!Y$6,Rec_Done,1))</f>
        <v>0</v>
      </c>
      <c r="AS20">
        <f>IF(W20=0,0,COUNTIFS(Rec_Emp,الموظفون!$A$18,Rec_Course,'مصفوفة التدريب'!Z$6,Rec_Done,1))</f>
        <v>0</v>
      </c>
      <c r="AT20">
        <f>IF(X20=0,0,COUNTIFS(Rec_Emp,الموظفون!$A$18,Rec_Course,'مصفوفة التدريب'!AA$6,Rec_Done,1))</f>
        <v>0</v>
      </c>
      <c r="AW20">
        <f ca="1">IF(AA20=0,0,COUNTIFS(Rec_Emp,الموظفون!$A$18,Rec_Course,'مصفوفة التدريب'!H$6,Rec_Done,1,Rec_Exp,"&gt;="&amp;TODAY()))</f>
        <v>0</v>
      </c>
      <c r="AX20">
        <f ca="1">IF(AB20=0,0,COUNTIFS(Rec_Emp,الموظفون!$A$18,Rec_Course,'مصفوفة التدريب'!I$6,Rec_Done,1,Rec_Exp,"&gt;="&amp;TODAY()))</f>
        <v>0</v>
      </c>
      <c r="AY20">
        <f ca="1">IF(AC20=0,0,COUNTIFS(Rec_Emp,الموظفون!$A$18,Rec_Course,'مصفوفة التدريب'!J$6,Rec_Done,1,Rec_Exp,"&gt;="&amp;TODAY()))</f>
        <v>0</v>
      </c>
      <c r="AZ20">
        <f ca="1">IF(AD20=0,0,COUNTIFS(Rec_Emp,الموظفون!$A$18,Rec_Course,'مصفوفة التدريب'!K$6,Rec_Done,1,Rec_Exp,"&gt;="&amp;TODAY()))</f>
        <v>0</v>
      </c>
      <c r="BA20">
        <f ca="1">IF(AE20=0,0,COUNTIFS(Rec_Emp,الموظفون!$A$18,Rec_Course,'مصفوفة التدريب'!L$6,Rec_Done,1,Rec_Exp,"&gt;="&amp;TODAY()))</f>
        <v>0</v>
      </c>
      <c r="BB20">
        <f ca="1">IF(AF20=0,0,COUNTIFS(Rec_Emp,الموظفون!$A$18,Rec_Course,'مصفوفة التدريب'!M$6,Rec_Done,1,Rec_Exp,"&gt;="&amp;TODAY()))</f>
        <v>0</v>
      </c>
      <c r="BC20">
        <f ca="1">IF(AG20=0,0,COUNTIFS(Rec_Emp,الموظفون!$A$18,Rec_Course,'مصفوفة التدريب'!N$6,Rec_Done,1,Rec_Exp,"&gt;="&amp;TODAY()))</f>
        <v>0</v>
      </c>
      <c r="BD20">
        <f ca="1">IF(AH20=0,0,COUNTIFS(Rec_Emp,الموظفون!$A$18,Rec_Course,'مصفوفة التدريب'!O$6,Rec_Done,1,Rec_Exp,"&gt;="&amp;TODAY()))</f>
        <v>0</v>
      </c>
      <c r="BE20">
        <f ca="1">IF(AI20=0,0,COUNTIFS(Rec_Emp,الموظفون!$A$18,Rec_Course,'مصفوفة التدريب'!P$6,Rec_Done,1,Rec_Exp,"&gt;="&amp;TODAY()))</f>
        <v>0</v>
      </c>
      <c r="BF20">
        <f ca="1">IF(AJ20=0,0,COUNTIFS(Rec_Emp,الموظفون!$A$18,Rec_Course,'مصفوفة التدريب'!Q$6,Rec_Done,1,Rec_Exp,"&gt;="&amp;TODAY()))</f>
        <v>0</v>
      </c>
      <c r="BG20">
        <f ca="1">IF(AK20=0,0,COUNTIFS(Rec_Emp,الموظفون!$A$18,Rec_Course,'مصفوفة التدريب'!R$6,Rec_Done,1,Rec_Exp,"&gt;="&amp;TODAY()))</f>
        <v>0</v>
      </c>
      <c r="BH20">
        <f ca="1">IF(AL20=0,0,COUNTIFS(Rec_Emp,الموظفون!$A$18,Rec_Course,'مصفوفة التدريب'!S$6,Rec_Done,1,Rec_Exp,"&gt;="&amp;TODAY()))</f>
        <v>0</v>
      </c>
      <c r="BI20">
        <f ca="1">IF(AM20=0,0,COUNTIFS(Rec_Emp,الموظفون!$A$18,Rec_Course,'مصفوفة التدريب'!T$6,Rec_Done,1,Rec_Exp,"&gt;="&amp;TODAY()))</f>
        <v>0</v>
      </c>
      <c r="BJ20">
        <f ca="1">IF(AN20=0,0,COUNTIFS(Rec_Emp,الموظفون!$A$18,Rec_Course,'مصفوفة التدريب'!U$6,Rec_Done,1,Rec_Exp,"&gt;="&amp;TODAY()))</f>
        <v>0</v>
      </c>
      <c r="BK20">
        <f ca="1">IF(AO20=0,0,COUNTIFS(Rec_Emp,الموظفون!$A$18,Rec_Course,'مصفوفة التدريب'!V$6,Rec_Done,1,Rec_Exp,"&gt;="&amp;TODAY()))</f>
        <v>0</v>
      </c>
      <c r="BL20">
        <f ca="1">IF(AP20=0,0,COUNTIFS(Rec_Emp,الموظفون!$A$18,Rec_Course,'مصفوفة التدريب'!W$6,Rec_Done,1,Rec_Exp,"&gt;="&amp;TODAY()))</f>
        <v>0</v>
      </c>
      <c r="BM20">
        <f ca="1">IF(AQ20=0,0,COUNTIFS(Rec_Emp,الموظفون!$A$18,Rec_Course,'مصفوفة التدريب'!X$6,Rec_Done,1,Rec_Exp,"&gt;="&amp;TODAY()))</f>
        <v>0</v>
      </c>
      <c r="BN20">
        <f ca="1">IF(AR20=0,0,COUNTIFS(Rec_Emp,الموظفون!$A$18,Rec_Course,'مصفوفة التدريب'!Y$6,Rec_Done,1,Rec_Exp,"&gt;="&amp;TODAY()))</f>
        <v>0</v>
      </c>
      <c r="BO20">
        <f ca="1">IF(AS20=0,0,COUNTIFS(Rec_Emp,الموظفون!$A$18,Rec_Course,'مصفوفة التدريب'!Z$6,Rec_Done,1,Rec_Exp,"&gt;="&amp;TODAY()))</f>
        <v>0</v>
      </c>
      <c r="BP20">
        <f ca="1">IF(AT20=0,0,COUNTIFS(Rec_Emp,الموظفون!$A$18,Rec_Course,'مصفوفة التدريب'!AA$6,Rec_Done,1,Rec_Exp,"&gt;="&amp;TODAY()))</f>
        <v>0</v>
      </c>
      <c r="BS20">
        <f ca="1">IF(AW20=0,0,COUNTIFS(Rec_Emp,الموظفون!$A$18,Rec_Course,'مصفوفة التدريب'!H$6,Rec_Done,1,Rec_Exp,"&gt;"&amp;(TODAY()+WarnDays)))</f>
        <v>0</v>
      </c>
      <c r="BT20">
        <f ca="1">IF(AX20=0,0,COUNTIFS(Rec_Emp,الموظفون!$A$18,Rec_Course,'مصفوفة التدريب'!I$6,Rec_Done,1,Rec_Exp,"&gt;"&amp;(TODAY()+WarnDays)))</f>
        <v>0</v>
      </c>
      <c r="BU20">
        <f ca="1">IF(AY20=0,0,COUNTIFS(Rec_Emp,الموظفون!$A$18,Rec_Course,'مصفوفة التدريب'!J$6,Rec_Done,1,Rec_Exp,"&gt;"&amp;(TODAY()+WarnDays)))</f>
        <v>0</v>
      </c>
      <c r="BV20">
        <f ca="1">IF(AZ20=0,0,COUNTIFS(Rec_Emp,الموظفون!$A$18,Rec_Course,'مصفوفة التدريب'!K$6,Rec_Done,1,Rec_Exp,"&gt;"&amp;(TODAY()+WarnDays)))</f>
        <v>0</v>
      </c>
      <c r="BW20">
        <f ca="1">IF(BA20=0,0,COUNTIFS(Rec_Emp,الموظفون!$A$18,Rec_Course,'مصفوفة التدريب'!L$6,Rec_Done,1,Rec_Exp,"&gt;"&amp;(TODAY()+WarnDays)))</f>
        <v>0</v>
      </c>
      <c r="BX20">
        <f ca="1">IF(BB20=0,0,COUNTIFS(Rec_Emp,الموظفون!$A$18,Rec_Course,'مصفوفة التدريب'!M$6,Rec_Done,1,Rec_Exp,"&gt;"&amp;(TODAY()+WarnDays)))</f>
        <v>0</v>
      </c>
      <c r="BY20">
        <f ca="1">IF(BC20=0,0,COUNTIFS(Rec_Emp,الموظفون!$A$18,Rec_Course,'مصفوفة التدريب'!N$6,Rec_Done,1,Rec_Exp,"&gt;"&amp;(TODAY()+WarnDays)))</f>
        <v>0</v>
      </c>
      <c r="BZ20">
        <f ca="1">IF(BD20=0,0,COUNTIFS(Rec_Emp,الموظفون!$A$18,Rec_Course,'مصفوفة التدريب'!O$6,Rec_Done,1,Rec_Exp,"&gt;"&amp;(TODAY()+WarnDays)))</f>
        <v>0</v>
      </c>
      <c r="CA20">
        <f ca="1">IF(BE20=0,0,COUNTIFS(Rec_Emp,الموظفون!$A$18,Rec_Course,'مصفوفة التدريب'!P$6,Rec_Done,1,Rec_Exp,"&gt;"&amp;(TODAY()+WarnDays)))</f>
        <v>0</v>
      </c>
      <c r="CB20">
        <f ca="1">IF(BF20=0,0,COUNTIFS(Rec_Emp,الموظفون!$A$18,Rec_Course,'مصفوفة التدريب'!Q$6,Rec_Done,1,Rec_Exp,"&gt;"&amp;(TODAY()+WarnDays)))</f>
        <v>0</v>
      </c>
      <c r="CC20">
        <f ca="1">IF(BG20=0,0,COUNTIFS(Rec_Emp,الموظفون!$A$18,Rec_Course,'مصفوفة التدريب'!R$6,Rec_Done,1,Rec_Exp,"&gt;"&amp;(TODAY()+WarnDays)))</f>
        <v>0</v>
      </c>
      <c r="CD20">
        <f ca="1">IF(BH20=0,0,COUNTIFS(Rec_Emp,الموظفون!$A$18,Rec_Course,'مصفوفة التدريب'!S$6,Rec_Done,1,Rec_Exp,"&gt;"&amp;(TODAY()+WarnDays)))</f>
        <v>0</v>
      </c>
      <c r="CE20">
        <f ca="1">IF(BI20=0,0,COUNTIFS(Rec_Emp,الموظفون!$A$18,Rec_Course,'مصفوفة التدريب'!T$6,Rec_Done,1,Rec_Exp,"&gt;"&amp;(TODAY()+WarnDays)))</f>
        <v>0</v>
      </c>
      <c r="CF20">
        <f ca="1">IF(BJ20=0,0,COUNTIFS(Rec_Emp,الموظفون!$A$18,Rec_Course,'مصفوفة التدريب'!U$6,Rec_Done,1,Rec_Exp,"&gt;"&amp;(TODAY()+WarnDays)))</f>
        <v>0</v>
      </c>
      <c r="CG20">
        <f ca="1">IF(BK20=0,0,COUNTIFS(Rec_Emp,الموظفون!$A$18,Rec_Course,'مصفوفة التدريب'!V$6,Rec_Done,1,Rec_Exp,"&gt;"&amp;(TODAY()+WarnDays)))</f>
        <v>0</v>
      </c>
      <c r="CH20">
        <f ca="1">IF(BL20=0,0,COUNTIFS(Rec_Emp,الموظفون!$A$18,Rec_Course,'مصفوفة التدريب'!W$6,Rec_Done,1,Rec_Exp,"&gt;"&amp;(TODAY()+WarnDays)))</f>
        <v>0</v>
      </c>
      <c r="CI20">
        <f ca="1">IF(BM20=0,0,COUNTIFS(Rec_Emp,الموظفون!$A$18,Rec_Course,'مصفوفة التدريب'!X$6,Rec_Done,1,Rec_Exp,"&gt;"&amp;(TODAY()+WarnDays)))</f>
        <v>0</v>
      </c>
      <c r="CJ20">
        <f ca="1">IF(BN20=0,0,COUNTIFS(Rec_Emp,الموظفون!$A$18,Rec_Course,'مصفوفة التدريب'!Y$6,Rec_Done,1,Rec_Exp,"&gt;"&amp;(TODAY()+WarnDays)))</f>
        <v>0</v>
      </c>
      <c r="CK20">
        <f ca="1">IF(BO20=0,0,COUNTIFS(Rec_Emp,الموظفون!$A$18,Rec_Course,'مصفوفة التدريب'!Z$6,Rec_Done,1,Rec_Exp,"&gt;"&amp;(TODAY()+WarnDays)))</f>
        <v>0</v>
      </c>
      <c r="CL20">
        <f ca="1">IF(BP20=0,0,COUNTIFS(Rec_Emp,الموظفون!$A$18,Rec_Course,'مصفوفة التدريب'!AA$6,Rec_Done,1,Rec_Exp,"&gt;"&amp;(TODAY()+WarnDays)))</f>
        <v>0</v>
      </c>
      <c r="CO20">
        <f>IF(OR(E20=0,AA20&gt;0),0,COUNTIFS(Rec_Emp,الموظفون!$A$18,Rec_Course,'مصفوفة التدريب'!H$6,Rec_Result,"راسب"))</f>
        <v>0</v>
      </c>
      <c r="CP20">
        <f>IF(OR(F20=0,AB20&gt;0),0,COUNTIFS(Rec_Emp,الموظفون!$A$18,Rec_Course,'مصفوفة التدريب'!I$6,Rec_Result,"راسب"))</f>
        <v>0</v>
      </c>
      <c r="CQ20">
        <f>IF(OR(G20=0,AC20&gt;0),0,COUNTIFS(Rec_Emp,الموظفون!$A$18,Rec_Course,'مصفوفة التدريب'!J$6,Rec_Result,"راسب"))</f>
        <v>0</v>
      </c>
      <c r="CR20">
        <f>IF(OR(H20=0,AD20&gt;0),0,COUNTIFS(Rec_Emp,الموظفون!$A$18,Rec_Course,'مصفوفة التدريب'!K$6,Rec_Result,"راسب"))</f>
        <v>0</v>
      </c>
      <c r="CS20">
        <f>IF(OR(I20=0,AE20&gt;0),0,COUNTIFS(Rec_Emp,الموظفون!$A$18,Rec_Course,'مصفوفة التدريب'!L$6,Rec_Result,"راسب"))</f>
        <v>0</v>
      </c>
      <c r="CT20">
        <f>IF(OR(J20=0,AF20&gt;0),0,COUNTIFS(Rec_Emp,الموظفون!$A$18,Rec_Course,'مصفوفة التدريب'!M$6,Rec_Result,"راسب"))</f>
        <v>0</v>
      </c>
      <c r="CU20">
        <f>IF(OR(K20=0,AG20&gt;0),0,COUNTIFS(Rec_Emp,الموظفون!$A$18,Rec_Course,'مصفوفة التدريب'!N$6,Rec_Result,"راسب"))</f>
        <v>0</v>
      </c>
      <c r="CV20">
        <f>IF(OR(L20=0,AH20&gt;0),0,COUNTIFS(Rec_Emp,الموظفون!$A$18,Rec_Course,'مصفوفة التدريب'!O$6,Rec_Result,"راسب"))</f>
        <v>0</v>
      </c>
      <c r="CW20">
        <f>IF(OR(M20=0,AI20&gt;0),0,COUNTIFS(Rec_Emp,الموظفون!$A$18,Rec_Course,'مصفوفة التدريب'!P$6,Rec_Result,"راسب"))</f>
        <v>0</v>
      </c>
      <c r="CX20">
        <f>IF(OR(N20=0,AJ20&gt;0),0,COUNTIFS(Rec_Emp,الموظفون!$A$18,Rec_Course,'مصفوفة التدريب'!Q$6,Rec_Result,"راسب"))</f>
        <v>0</v>
      </c>
      <c r="CY20">
        <f>IF(OR(O20=0,AK20&gt;0),0,COUNTIFS(Rec_Emp,الموظفون!$A$18,Rec_Course,'مصفوفة التدريب'!R$6,Rec_Result,"راسب"))</f>
        <v>0</v>
      </c>
      <c r="CZ20">
        <f>IF(OR(P20=0,AL20&gt;0),0,COUNTIFS(Rec_Emp,الموظفون!$A$18,Rec_Course,'مصفوفة التدريب'!S$6,Rec_Result,"راسب"))</f>
        <v>0</v>
      </c>
      <c r="DA20">
        <f>IF(OR(Q20=0,AM20&gt;0),0,COUNTIFS(Rec_Emp,الموظفون!$A$18,Rec_Course,'مصفوفة التدريب'!T$6,Rec_Result,"راسب"))</f>
        <v>0</v>
      </c>
      <c r="DB20">
        <f>IF(OR(R20=0,AN20&gt;0),0,COUNTIFS(Rec_Emp,الموظفون!$A$18,Rec_Course,'مصفوفة التدريب'!U$6,Rec_Result,"راسب"))</f>
        <v>0</v>
      </c>
      <c r="DC20">
        <f>IF(OR(S20=0,AO20&gt;0),0,COUNTIFS(Rec_Emp,الموظفون!$A$18,Rec_Course,'مصفوفة التدريب'!V$6,Rec_Result,"راسب"))</f>
        <v>0</v>
      </c>
      <c r="DD20">
        <f>IF(OR(T20=0,AP20&gt;0),0,COUNTIFS(Rec_Emp,الموظفون!$A$18,Rec_Course,'مصفوفة التدريب'!W$6,Rec_Result,"راسب"))</f>
        <v>0</v>
      </c>
      <c r="DE20">
        <f>IF(OR(U20=0,AQ20&gt;0),0,COUNTIFS(Rec_Emp,الموظفون!$A$18,Rec_Course,'مصفوفة التدريب'!X$6,Rec_Result,"راسب"))</f>
        <v>0</v>
      </c>
      <c r="DF20">
        <f>IF(OR(V20=0,AR20&gt;0),0,COUNTIFS(Rec_Emp,الموظفون!$A$18,Rec_Course,'مصفوفة التدريب'!Y$6,Rec_Result,"راسب"))</f>
        <v>0</v>
      </c>
      <c r="DG20">
        <f>IF(OR(W20=0,AS20&gt;0),0,COUNTIFS(Rec_Emp,الموظفون!$A$18,Rec_Course,'مصفوفة التدريب'!Z$6,Rec_Result,"راسب"))</f>
        <v>0</v>
      </c>
      <c r="DH20">
        <f>IF(OR(X20=0,AT20&gt;0),0,COUNTIFS(Rec_Emp,الموظفون!$A$18,Rec_Course,'مصفوفة التدريب'!AA$6,Rec_Result,"راسب"))</f>
        <v>0</v>
      </c>
      <c r="DK20">
        <f>IF(OR(E20=0,AA20&gt;0),0,IFERROR(AVERAGEIFS(Plan_End,Plan_Role,الموظفون!$D$18,Plan_Course,'مصفوفة التدريب'!H$6,Plan_Sched,"فترة محددة"),IFERROR(AVERAGEIFS(Plan_End,Plan_Role,"جميع الموظفين",Plan_Course,'مصفوفة التدريب'!H$6,Plan_Sched,"فترة محددة"),0)))</f>
        <v>0</v>
      </c>
      <c r="DL20">
        <f>IF(OR(F20=0,AB20&gt;0),0,IFERROR(AVERAGEIFS(Plan_End,Plan_Role,الموظفون!$D$18,Plan_Course,'مصفوفة التدريب'!I$6,Plan_Sched,"فترة محددة"),IFERROR(AVERAGEIFS(Plan_End,Plan_Role,"جميع الموظفين",Plan_Course,'مصفوفة التدريب'!I$6,Plan_Sched,"فترة محددة"),0)))</f>
        <v>0</v>
      </c>
      <c r="DM20">
        <f>IF(OR(G20=0,AC20&gt;0),0,IFERROR(AVERAGEIFS(Plan_End,Plan_Role,الموظفون!$D$18,Plan_Course,'مصفوفة التدريب'!J$6,Plan_Sched,"فترة محددة"),IFERROR(AVERAGEIFS(Plan_End,Plan_Role,"جميع الموظفين",Plan_Course,'مصفوفة التدريب'!J$6,Plan_Sched,"فترة محددة"),0)))</f>
        <v>0</v>
      </c>
      <c r="DN20">
        <f>IF(OR(H20=0,AD20&gt;0),0,IFERROR(AVERAGEIFS(Plan_End,Plan_Role,الموظفون!$D$18,Plan_Course,'مصفوفة التدريب'!K$6,Plan_Sched,"فترة محددة"),IFERROR(AVERAGEIFS(Plan_End,Plan_Role,"جميع الموظفين",Plan_Course,'مصفوفة التدريب'!K$6,Plan_Sched,"فترة محددة"),0)))</f>
        <v>0</v>
      </c>
      <c r="DO20">
        <f>IF(OR(I20=0,AE20&gt;0),0,IFERROR(AVERAGEIFS(Plan_End,Plan_Role,الموظفون!$D$18,Plan_Course,'مصفوفة التدريب'!L$6,Plan_Sched,"فترة محددة"),IFERROR(AVERAGEIFS(Plan_End,Plan_Role,"جميع الموظفين",Plan_Course,'مصفوفة التدريب'!L$6,Plan_Sched,"فترة محددة"),0)))</f>
        <v>0</v>
      </c>
      <c r="DP20">
        <f>IF(OR(J20=0,AF20&gt;0),0,IFERROR(AVERAGEIFS(Plan_End,Plan_Role,الموظفون!$D$18,Plan_Course,'مصفوفة التدريب'!M$6,Plan_Sched,"فترة محددة"),IFERROR(AVERAGEIFS(Plan_End,Plan_Role,"جميع الموظفين",Plan_Course,'مصفوفة التدريب'!M$6,Plan_Sched,"فترة محددة"),0)))</f>
        <v>0</v>
      </c>
      <c r="DQ20">
        <f>IF(OR(K20=0,AG20&gt;0),0,IFERROR(AVERAGEIFS(Plan_End,Plan_Role,الموظفون!$D$18,Plan_Course,'مصفوفة التدريب'!N$6,Plan_Sched,"فترة محددة"),IFERROR(AVERAGEIFS(Plan_End,Plan_Role,"جميع الموظفين",Plan_Course,'مصفوفة التدريب'!N$6,Plan_Sched,"فترة محددة"),0)))</f>
        <v>0</v>
      </c>
      <c r="DR20">
        <f>IF(OR(L20=0,AH20&gt;0),0,IFERROR(AVERAGEIFS(Plan_End,Plan_Role,الموظفون!$D$18,Plan_Course,'مصفوفة التدريب'!O$6,Plan_Sched,"فترة محددة"),IFERROR(AVERAGEIFS(Plan_End,Plan_Role,"جميع الموظفين",Plan_Course,'مصفوفة التدريب'!O$6,Plan_Sched,"فترة محددة"),0)))</f>
        <v>0</v>
      </c>
      <c r="DS20">
        <f>IF(OR(M20=0,AI20&gt;0),0,IFERROR(AVERAGEIFS(Plan_End,Plan_Role,الموظفون!$D$18,Plan_Course,'مصفوفة التدريب'!P$6,Plan_Sched,"فترة محددة"),IFERROR(AVERAGEIFS(Plan_End,Plan_Role,"جميع الموظفين",Plan_Course,'مصفوفة التدريب'!P$6,Plan_Sched,"فترة محددة"),0)))</f>
        <v>0</v>
      </c>
      <c r="DT20">
        <f>IF(OR(N20=0,AJ20&gt;0),0,IFERROR(AVERAGEIFS(Plan_End,Plan_Role,الموظفون!$D$18,Plan_Course,'مصفوفة التدريب'!Q$6,Plan_Sched,"فترة محددة"),IFERROR(AVERAGEIFS(Plan_End,Plan_Role,"جميع الموظفين",Plan_Course,'مصفوفة التدريب'!Q$6,Plan_Sched,"فترة محددة"),0)))</f>
        <v>0</v>
      </c>
      <c r="DU20">
        <f>IF(OR(O20=0,AK20&gt;0),0,IFERROR(AVERAGEIFS(Plan_End,Plan_Role,الموظفون!$D$18,Plan_Course,'مصفوفة التدريب'!R$6,Plan_Sched,"فترة محددة"),IFERROR(AVERAGEIFS(Plan_End,Plan_Role,"جميع الموظفين",Plan_Course,'مصفوفة التدريب'!R$6,Plan_Sched,"فترة محددة"),0)))</f>
        <v>0</v>
      </c>
      <c r="DV20">
        <f>IF(OR(P20=0,AL20&gt;0),0,IFERROR(AVERAGEIFS(Plan_End,Plan_Role,الموظفون!$D$18,Plan_Course,'مصفوفة التدريب'!S$6,Plan_Sched,"فترة محددة"),IFERROR(AVERAGEIFS(Plan_End,Plan_Role,"جميع الموظفين",Plan_Course,'مصفوفة التدريب'!S$6,Plan_Sched,"فترة محددة"),0)))</f>
        <v>0</v>
      </c>
      <c r="DW20">
        <f>IF(OR(Q20=0,AM20&gt;0),0,IFERROR(AVERAGEIFS(Plan_End,Plan_Role,الموظفون!$D$18,Plan_Course,'مصفوفة التدريب'!T$6,Plan_Sched,"فترة محددة"),IFERROR(AVERAGEIFS(Plan_End,Plan_Role,"جميع الموظفين",Plan_Course,'مصفوفة التدريب'!T$6,Plan_Sched,"فترة محددة"),0)))</f>
        <v>0</v>
      </c>
      <c r="DX20">
        <f>IF(OR(R20=0,AN20&gt;0),0,IFERROR(AVERAGEIFS(Plan_End,Plan_Role,الموظفون!$D$18,Plan_Course,'مصفوفة التدريب'!U$6,Plan_Sched,"فترة محددة"),IFERROR(AVERAGEIFS(Plan_End,Plan_Role,"جميع الموظفين",Plan_Course,'مصفوفة التدريب'!U$6,Plan_Sched,"فترة محددة"),0)))</f>
        <v>0</v>
      </c>
      <c r="DY20">
        <f>IF(OR(S20=0,AO20&gt;0),0,IFERROR(AVERAGEIFS(Plan_End,Plan_Role,الموظفون!$D$18,Plan_Course,'مصفوفة التدريب'!V$6,Plan_Sched,"فترة محددة"),IFERROR(AVERAGEIFS(Plan_End,Plan_Role,"جميع الموظفين",Plan_Course,'مصفوفة التدريب'!V$6,Plan_Sched,"فترة محددة"),0)))</f>
        <v>0</v>
      </c>
      <c r="DZ20">
        <f>IF(OR(T20=0,AP20&gt;0),0,IFERROR(AVERAGEIFS(Plan_End,Plan_Role,الموظفون!$D$18,Plan_Course,'مصفوفة التدريب'!W$6,Plan_Sched,"فترة محددة"),IFERROR(AVERAGEIFS(Plan_End,Plan_Role,"جميع الموظفين",Plan_Course,'مصفوفة التدريب'!W$6,Plan_Sched,"فترة محددة"),0)))</f>
        <v>0</v>
      </c>
      <c r="EA20">
        <f>IF(OR(U20=0,AQ20&gt;0),0,IFERROR(AVERAGEIFS(Plan_End,Plan_Role,الموظفون!$D$18,Plan_Course,'مصفوفة التدريب'!X$6,Plan_Sched,"فترة محددة"),IFERROR(AVERAGEIFS(Plan_End,Plan_Role,"جميع الموظفين",Plan_Course,'مصفوفة التدريب'!X$6,Plan_Sched,"فترة محددة"),0)))</f>
        <v>0</v>
      </c>
      <c r="EB20">
        <f>IF(OR(V20=0,AR20&gt;0),0,IFERROR(AVERAGEIFS(Plan_End,Plan_Role,الموظفون!$D$18,Plan_Course,'مصفوفة التدريب'!Y$6,Plan_Sched,"فترة محددة"),IFERROR(AVERAGEIFS(Plan_End,Plan_Role,"جميع الموظفين",Plan_Course,'مصفوفة التدريب'!Y$6,Plan_Sched,"فترة محددة"),0)))</f>
        <v>0</v>
      </c>
      <c r="EC20">
        <f>IF(OR(W20=0,AS20&gt;0),0,IFERROR(AVERAGEIFS(Plan_End,Plan_Role,الموظفون!$D$18,Plan_Course,'مصفوفة التدريب'!Z$6,Plan_Sched,"فترة محددة"),IFERROR(AVERAGEIFS(Plan_End,Plan_Role,"جميع الموظفين",Plan_Course,'مصفوفة التدريب'!Z$6,Plan_Sched,"فترة محددة"),0)))</f>
        <v>0</v>
      </c>
      <c r="ED20">
        <f>IF(OR(X20=0,AT20&gt;0),0,IFERROR(AVERAGEIFS(Plan_End,Plan_Role,الموظفون!$D$18,Plan_Course,'مصفوفة التدريب'!AA$6,Plan_Sched,"فترة محددة"),IFERROR(AVERAGEIFS(Plan_End,Plan_Role,"جميع الموظفين",Plan_Course,'مصفوفة التدريب'!AA$6,Plan_Sched,"فترة محددة"),0)))</f>
        <v>0</v>
      </c>
      <c r="EG20">
        <f>IF(OR(E20=0,AA20&gt;0),0,IFERROR(AVERAGEIFS(Plan_Days,Plan_Role,الموظفون!$D$18,Plan_Course,'مصفوفة التدريب'!H$6,Plan_Sched,"خلال أيام من التعيين"),IFERROR(AVERAGEIFS(Plan_Days,Plan_Role,"جميع الموظفين",Plan_Course,'مصفوفة التدريب'!H$6,Plan_Sched,"خلال أيام من التعيين"),0)))</f>
        <v>0</v>
      </c>
      <c r="EH20">
        <f>IF(OR(F20=0,AB20&gt;0),0,IFERROR(AVERAGEIFS(Plan_Days,Plan_Role,الموظفون!$D$18,Plan_Course,'مصفوفة التدريب'!I$6,Plan_Sched,"خلال أيام من التعيين"),IFERROR(AVERAGEIFS(Plan_Days,Plan_Role,"جميع الموظفين",Plan_Course,'مصفوفة التدريب'!I$6,Plan_Sched,"خلال أيام من التعيين"),0)))</f>
        <v>0</v>
      </c>
      <c r="EI20">
        <f>IF(OR(G20=0,AC20&gt;0),0,IFERROR(AVERAGEIFS(Plan_Days,Plan_Role,الموظفون!$D$18,Plan_Course,'مصفوفة التدريب'!J$6,Plan_Sched,"خلال أيام من التعيين"),IFERROR(AVERAGEIFS(Plan_Days,Plan_Role,"جميع الموظفين",Plan_Course,'مصفوفة التدريب'!J$6,Plan_Sched,"خلال أيام من التعيين"),0)))</f>
        <v>0</v>
      </c>
      <c r="EJ20">
        <f>IF(OR(H20=0,AD20&gt;0),0,IFERROR(AVERAGEIFS(Plan_Days,Plan_Role,الموظفون!$D$18,Plan_Course,'مصفوفة التدريب'!K$6,Plan_Sched,"خلال أيام من التعيين"),IFERROR(AVERAGEIFS(Plan_Days,Plan_Role,"جميع الموظفين",Plan_Course,'مصفوفة التدريب'!K$6,Plan_Sched,"خلال أيام من التعيين"),0)))</f>
        <v>0</v>
      </c>
      <c r="EK20">
        <f>IF(OR(I20=0,AE20&gt;0),0,IFERROR(AVERAGEIFS(Plan_Days,Plan_Role,الموظفون!$D$18,Plan_Course,'مصفوفة التدريب'!L$6,Plan_Sched,"خلال أيام من التعيين"),IFERROR(AVERAGEIFS(Plan_Days,Plan_Role,"جميع الموظفين",Plan_Course,'مصفوفة التدريب'!L$6,Plan_Sched,"خلال أيام من التعيين"),0)))</f>
        <v>0</v>
      </c>
      <c r="EL20">
        <f>IF(OR(J20=0,AF20&gt;0),0,IFERROR(AVERAGEIFS(Plan_Days,Plan_Role,الموظفون!$D$18,Plan_Course,'مصفوفة التدريب'!M$6,Plan_Sched,"خلال أيام من التعيين"),IFERROR(AVERAGEIFS(Plan_Days,Plan_Role,"جميع الموظفين",Plan_Course,'مصفوفة التدريب'!M$6,Plan_Sched,"خلال أيام من التعيين"),0)))</f>
        <v>0</v>
      </c>
      <c r="EM20">
        <f>IF(OR(K20=0,AG20&gt;0),0,IFERROR(AVERAGEIFS(Plan_Days,Plan_Role,الموظفون!$D$18,Plan_Course,'مصفوفة التدريب'!N$6,Plan_Sched,"خلال أيام من التعيين"),IFERROR(AVERAGEIFS(Plan_Days,Plan_Role,"جميع الموظفين",Plan_Course,'مصفوفة التدريب'!N$6,Plan_Sched,"خلال أيام من التعيين"),0)))</f>
        <v>0</v>
      </c>
      <c r="EN20">
        <f>IF(OR(L20=0,AH20&gt;0),0,IFERROR(AVERAGEIFS(Plan_Days,Plan_Role,الموظفون!$D$18,Plan_Course,'مصفوفة التدريب'!O$6,Plan_Sched,"خلال أيام من التعيين"),IFERROR(AVERAGEIFS(Plan_Days,Plan_Role,"جميع الموظفين",Plan_Course,'مصفوفة التدريب'!O$6,Plan_Sched,"خلال أيام من التعيين"),0)))</f>
        <v>0</v>
      </c>
      <c r="EO20">
        <f>IF(OR(M20=0,AI20&gt;0),0,IFERROR(AVERAGEIFS(Plan_Days,Plan_Role,الموظفون!$D$18,Plan_Course,'مصفوفة التدريب'!P$6,Plan_Sched,"خلال أيام من التعيين"),IFERROR(AVERAGEIFS(Plan_Days,Plan_Role,"جميع الموظفين",Plan_Course,'مصفوفة التدريب'!P$6,Plan_Sched,"خلال أيام من التعيين"),0)))</f>
        <v>0</v>
      </c>
      <c r="EP20">
        <f>IF(OR(N20=0,AJ20&gt;0),0,IFERROR(AVERAGEIFS(Plan_Days,Plan_Role,الموظفون!$D$18,Plan_Course,'مصفوفة التدريب'!Q$6,Plan_Sched,"خلال أيام من التعيين"),IFERROR(AVERAGEIFS(Plan_Days,Plan_Role,"جميع الموظفين",Plan_Course,'مصفوفة التدريب'!Q$6,Plan_Sched,"خلال أيام من التعيين"),0)))</f>
        <v>0</v>
      </c>
      <c r="EQ20">
        <f>IF(OR(O20=0,AK20&gt;0),0,IFERROR(AVERAGEIFS(Plan_Days,Plan_Role,الموظفون!$D$18,Plan_Course,'مصفوفة التدريب'!R$6,Plan_Sched,"خلال أيام من التعيين"),IFERROR(AVERAGEIFS(Plan_Days,Plan_Role,"جميع الموظفين",Plan_Course,'مصفوفة التدريب'!R$6,Plan_Sched,"خلال أيام من التعيين"),0)))</f>
        <v>0</v>
      </c>
      <c r="ER20">
        <f>IF(OR(P20=0,AL20&gt;0),0,IFERROR(AVERAGEIFS(Plan_Days,Plan_Role,الموظفون!$D$18,Plan_Course,'مصفوفة التدريب'!S$6,Plan_Sched,"خلال أيام من التعيين"),IFERROR(AVERAGEIFS(Plan_Days,Plan_Role,"جميع الموظفين",Plan_Course,'مصفوفة التدريب'!S$6,Plan_Sched,"خلال أيام من التعيين"),0)))</f>
        <v>0</v>
      </c>
      <c r="ES20">
        <f>IF(OR(Q20=0,AM20&gt;0),0,IFERROR(AVERAGEIFS(Plan_Days,Plan_Role,الموظفون!$D$18,Plan_Course,'مصفوفة التدريب'!T$6,Plan_Sched,"خلال أيام من التعيين"),IFERROR(AVERAGEIFS(Plan_Days,Plan_Role,"جميع الموظفين",Plan_Course,'مصفوفة التدريب'!T$6,Plan_Sched,"خلال أيام من التعيين"),0)))</f>
        <v>0</v>
      </c>
      <c r="ET20">
        <f>IF(OR(R20=0,AN20&gt;0),0,IFERROR(AVERAGEIFS(Plan_Days,Plan_Role,الموظفون!$D$18,Plan_Course,'مصفوفة التدريب'!U$6,Plan_Sched,"خلال أيام من التعيين"),IFERROR(AVERAGEIFS(Plan_Days,Plan_Role,"جميع الموظفين",Plan_Course,'مصفوفة التدريب'!U$6,Plan_Sched,"خلال أيام من التعيين"),0)))</f>
        <v>0</v>
      </c>
      <c r="EU20">
        <f>IF(OR(S20=0,AO20&gt;0),0,IFERROR(AVERAGEIFS(Plan_Days,Plan_Role,الموظفون!$D$18,Plan_Course,'مصفوفة التدريب'!V$6,Plan_Sched,"خلال أيام من التعيين"),IFERROR(AVERAGEIFS(Plan_Days,Plan_Role,"جميع الموظفين",Plan_Course,'مصفوفة التدريب'!V$6,Plan_Sched,"خلال أيام من التعيين"),0)))</f>
        <v>0</v>
      </c>
      <c r="EV20">
        <f>IF(OR(T20=0,AP20&gt;0),0,IFERROR(AVERAGEIFS(Plan_Days,Plan_Role,الموظفون!$D$18,Plan_Course,'مصفوفة التدريب'!W$6,Plan_Sched,"خلال أيام من التعيين"),IFERROR(AVERAGEIFS(Plan_Days,Plan_Role,"جميع الموظفين",Plan_Course,'مصفوفة التدريب'!W$6,Plan_Sched,"خلال أيام من التعيين"),0)))</f>
        <v>0</v>
      </c>
      <c r="EW20">
        <f>IF(OR(U20=0,AQ20&gt;0),0,IFERROR(AVERAGEIFS(Plan_Days,Plan_Role,الموظفون!$D$18,Plan_Course,'مصفوفة التدريب'!X$6,Plan_Sched,"خلال أيام من التعيين"),IFERROR(AVERAGEIFS(Plan_Days,Plan_Role,"جميع الموظفين",Plan_Course,'مصفوفة التدريب'!X$6,Plan_Sched,"خلال أيام من التعيين"),0)))</f>
        <v>0</v>
      </c>
      <c r="EX20">
        <f>IF(OR(V20=0,AR20&gt;0),0,IFERROR(AVERAGEIFS(Plan_Days,Plan_Role,الموظفون!$D$18,Plan_Course,'مصفوفة التدريب'!Y$6,Plan_Sched,"خلال أيام من التعيين"),IFERROR(AVERAGEIFS(Plan_Days,Plan_Role,"جميع الموظفين",Plan_Course,'مصفوفة التدريب'!Y$6,Plan_Sched,"خلال أيام من التعيين"),0)))</f>
        <v>0</v>
      </c>
      <c r="EY20">
        <f>IF(OR(W20=0,AS20&gt;0),0,IFERROR(AVERAGEIFS(Plan_Days,Plan_Role,الموظفون!$D$18,Plan_Course,'مصفوفة التدريب'!Z$6,Plan_Sched,"خلال أيام من التعيين"),IFERROR(AVERAGEIFS(Plan_Days,Plan_Role,"جميع الموظفين",Plan_Course,'مصفوفة التدريب'!Z$6,Plan_Sched,"خلال أيام من التعيين"),0)))</f>
        <v>0</v>
      </c>
      <c r="EZ20">
        <f>IF(OR(X20=0,AT20&gt;0),0,IFERROR(AVERAGEIFS(Plan_Days,Plan_Role,الموظفون!$D$18,Plan_Course,'مصفوفة التدريب'!AA$6,Plan_Sched,"خلال أيام من التعيين"),IFERROR(AVERAGEIFS(Plan_Days,Plan_Role,"جميع الموظفين",Plan_Course,'مصفوفة التدريب'!AA$6,Plan_Sched,"خلال أيام من التعيين"),0)))</f>
        <v>0</v>
      </c>
      <c r="FC20">
        <f>IF(OR(E20=0,AA20&gt;0),0,MAX(IF(AND(الموظفون!$F$18&lt;&gt;"",DK20&lt;الموظفون!$F$18),0,DK20),IF(AND(الموظفون!$F$18&lt;&gt;"",EG20&gt;0),الموظفون!$F$18+EG20,0)))</f>
        <v>0</v>
      </c>
      <c r="FD20">
        <f>IF(OR(F20=0,AB20&gt;0),0,MAX(IF(AND(الموظفون!$F$18&lt;&gt;"",DL20&lt;الموظفون!$F$18),0,DL20),IF(AND(الموظفون!$F$18&lt;&gt;"",EH20&gt;0),الموظفون!$F$18+EH20,0)))</f>
        <v>0</v>
      </c>
      <c r="FE20">
        <f>IF(OR(G20=0,AC20&gt;0),0,MAX(IF(AND(الموظفون!$F$18&lt;&gt;"",DM20&lt;الموظفون!$F$18),0,DM20),IF(AND(الموظفون!$F$18&lt;&gt;"",EI20&gt;0),الموظفون!$F$18+EI20,0)))</f>
        <v>0</v>
      </c>
      <c r="FF20">
        <f>IF(OR(H20=0,AD20&gt;0),0,MAX(IF(AND(الموظفون!$F$18&lt;&gt;"",DN20&lt;الموظفون!$F$18),0,DN20),IF(AND(الموظفون!$F$18&lt;&gt;"",EJ20&gt;0),الموظفون!$F$18+EJ20,0)))</f>
        <v>0</v>
      </c>
      <c r="FG20">
        <f>IF(OR(I20=0,AE20&gt;0),0,MAX(IF(AND(الموظفون!$F$18&lt;&gt;"",DO20&lt;الموظفون!$F$18),0,DO20),IF(AND(الموظفون!$F$18&lt;&gt;"",EK20&gt;0),الموظفون!$F$18+EK20,0)))</f>
        <v>0</v>
      </c>
      <c r="FH20">
        <f>IF(OR(J20=0,AF20&gt;0),0,MAX(IF(AND(الموظفون!$F$18&lt;&gt;"",DP20&lt;الموظفون!$F$18),0,DP20),IF(AND(الموظفون!$F$18&lt;&gt;"",EL20&gt;0),الموظفون!$F$18+EL20,0)))</f>
        <v>0</v>
      </c>
      <c r="FI20">
        <f>IF(OR(K20=0,AG20&gt;0),0,MAX(IF(AND(الموظفون!$F$18&lt;&gt;"",DQ20&lt;الموظفون!$F$18),0,DQ20),IF(AND(الموظفون!$F$18&lt;&gt;"",EM20&gt;0),الموظفون!$F$18+EM20,0)))</f>
        <v>0</v>
      </c>
      <c r="FJ20">
        <f>IF(OR(L20=0,AH20&gt;0),0,MAX(IF(AND(الموظفون!$F$18&lt;&gt;"",DR20&lt;الموظفون!$F$18),0,DR20),IF(AND(الموظفون!$F$18&lt;&gt;"",EN20&gt;0),الموظفون!$F$18+EN20,0)))</f>
        <v>0</v>
      </c>
      <c r="FK20">
        <f>IF(OR(M20=0,AI20&gt;0),0,MAX(IF(AND(الموظفون!$F$18&lt;&gt;"",DS20&lt;الموظفون!$F$18),0,DS20),IF(AND(الموظفون!$F$18&lt;&gt;"",EO20&gt;0),الموظفون!$F$18+EO20,0)))</f>
        <v>0</v>
      </c>
      <c r="FL20">
        <f>IF(OR(N20=0,AJ20&gt;0),0,MAX(IF(AND(الموظفون!$F$18&lt;&gt;"",DT20&lt;الموظفون!$F$18),0,DT20),IF(AND(الموظفون!$F$18&lt;&gt;"",EP20&gt;0),الموظفون!$F$18+EP20,0)))</f>
        <v>0</v>
      </c>
      <c r="FM20">
        <f>IF(OR(O20=0,AK20&gt;0),0,MAX(IF(AND(الموظفون!$F$18&lt;&gt;"",DU20&lt;الموظفون!$F$18),0,DU20),IF(AND(الموظفون!$F$18&lt;&gt;"",EQ20&gt;0),الموظفون!$F$18+EQ20,0)))</f>
        <v>0</v>
      </c>
      <c r="FN20">
        <f>IF(OR(P20=0,AL20&gt;0),0,MAX(IF(AND(الموظفون!$F$18&lt;&gt;"",DV20&lt;الموظفون!$F$18),0,DV20),IF(AND(الموظفون!$F$18&lt;&gt;"",ER20&gt;0),الموظفون!$F$18+ER20,0)))</f>
        <v>0</v>
      </c>
      <c r="FO20">
        <f>IF(OR(Q20=0,AM20&gt;0),0,MAX(IF(AND(الموظفون!$F$18&lt;&gt;"",DW20&lt;الموظفون!$F$18),0,DW20),IF(AND(الموظفون!$F$18&lt;&gt;"",ES20&gt;0),الموظفون!$F$18+ES20,0)))</f>
        <v>0</v>
      </c>
      <c r="FP20">
        <f>IF(OR(R20=0,AN20&gt;0),0,MAX(IF(AND(الموظفون!$F$18&lt;&gt;"",DX20&lt;الموظفون!$F$18),0,DX20),IF(AND(الموظفون!$F$18&lt;&gt;"",ET20&gt;0),الموظفون!$F$18+ET20,0)))</f>
        <v>0</v>
      </c>
      <c r="FQ20">
        <f>IF(OR(S20=0,AO20&gt;0),0,MAX(IF(AND(الموظفون!$F$18&lt;&gt;"",DY20&lt;الموظفون!$F$18),0,DY20),IF(AND(الموظفون!$F$18&lt;&gt;"",EU20&gt;0),الموظفون!$F$18+EU20,0)))</f>
        <v>0</v>
      </c>
      <c r="FR20">
        <f>IF(OR(T20=0,AP20&gt;0),0,MAX(IF(AND(الموظفون!$F$18&lt;&gt;"",DZ20&lt;الموظفون!$F$18),0,DZ20),IF(AND(الموظفون!$F$18&lt;&gt;"",EV20&gt;0),الموظفون!$F$18+EV20,0)))</f>
        <v>0</v>
      </c>
      <c r="FS20">
        <f>IF(OR(U20=0,AQ20&gt;0),0,MAX(IF(AND(الموظفون!$F$18&lt;&gt;"",EA20&lt;الموظفون!$F$18),0,EA20),IF(AND(الموظفون!$F$18&lt;&gt;"",EW20&gt;0),الموظفون!$F$18+EW20,0)))</f>
        <v>0</v>
      </c>
      <c r="FT20">
        <f>IF(OR(V20=0,AR20&gt;0),0,MAX(IF(AND(الموظفون!$F$18&lt;&gt;"",EB20&lt;الموظفون!$F$18),0,EB20),IF(AND(الموظفون!$F$18&lt;&gt;"",EX20&gt;0),الموظفون!$F$18+EX20,0)))</f>
        <v>0</v>
      </c>
      <c r="FU20">
        <f>IF(OR(W20=0,AS20&gt;0),0,MAX(IF(AND(الموظفون!$F$18&lt;&gt;"",EC20&lt;الموظفون!$F$18),0,EC20),IF(AND(الموظفون!$F$18&lt;&gt;"",EY20&gt;0),الموظفون!$F$18+EY20,0)))</f>
        <v>0</v>
      </c>
      <c r="FV20">
        <f>IF(OR(X20=0,AT20&gt;0),0,MAX(IF(AND(الموظفون!$F$18&lt;&gt;"",ED20&lt;الموظفون!$F$18),0,ED20),IF(AND(الموظفون!$F$18&lt;&gt;"",EZ20&gt;0),الموظفون!$F$18+EZ20,0)))</f>
        <v>0</v>
      </c>
    </row>
    <row r="21" spans="5:178" x14ac:dyDescent="0.3">
      <c r="E21">
        <f>IF(OR(الموظفون!$A$19="",'مصفوفة التدريب'!H$6=""),0,COUNTIFS(Plan_Role,الموظفون!$D$19,Plan_Course,'مصفوفة التدريب'!H$6)+COUNTIFS(Plan_Role,"جميع الموظفين",Plan_Course,'مصفوفة التدريب'!H$6))</f>
        <v>0</v>
      </c>
      <c r="F21">
        <f>IF(OR(الموظفون!$A$19="",'مصفوفة التدريب'!I$6=""),0,COUNTIFS(Plan_Role,الموظفون!$D$19,Plan_Course,'مصفوفة التدريب'!I$6)+COUNTIFS(Plan_Role,"جميع الموظفين",Plan_Course,'مصفوفة التدريب'!I$6))</f>
        <v>0</v>
      </c>
      <c r="G21">
        <f>IF(OR(الموظفون!$A$19="",'مصفوفة التدريب'!J$6=""),0,COUNTIFS(Plan_Role,الموظفون!$D$19,Plan_Course,'مصفوفة التدريب'!J$6)+COUNTIFS(Plan_Role,"جميع الموظفين",Plan_Course,'مصفوفة التدريب'!J$6))</f>
        <v>0</v>
      </c>
      <c r="H21">
        <f>IF(OR(الموظفون!$A$19="",'مصفوفة التدريب'!K$6=""),0,COUNTIFS(Plan_Role,الموظفون!$D$19,Plan_Course,'مصفوفة التدريب'!K$6)+COUNTIFS(Plan_Role,"جميع الموظفين",Plan_Course,'مصفوفة التدريب'!K$6))</f>
        <v>0</v>
      </c>
      <c r="I21">
        <f>IF(OR(الموظفون!$A$19="",'مصفوفة التدريب'!L$6=""),0,COUNTIFS(Plan_Role,الموظفون!$D$19,Plan_Course,'مصفوفة التدريب'!L$6)+COUNTIFS(Plan_Role,"جميع الموظفين",Plan_Course,'مصفوفة التدريب'!L$6))</f>
        <v>0</v>
      </c>
      <c r="J21">
        <f>IF(OR(الموظفون!$A$19="",'مصفوفة التدريب'!M$6=""),0,COUNTIFS(Plan_Role,الموظفون!$D$19,Plan_Course,'مصفوفة التدريب'!M$6)+COUNTIFS(Plan_Role,"جميع الموظفين",Plan_Course,'مصفوفة التدريب'!M$6))</f>
        <v>0</v>
      </c>
      <c r="K21">
        <f>IF(OR(الموظفون!$A$19="",'مصفوفة التدريب'!N$6=""),0,COUNTIFS(Plan_Role,الموظفون!$D$19,Plan_Course,'مصفوفة التدريب'!N$6)+COUNTIFS(Plan_Role,"جميع الموظفين",Plan_Course,'مصفوفة التدريب'!N$6))</f>
        <v>0</v>
      </c>
      <c r="L21">
        <f>IF(OR(الموظفون!$A$19="",'مصفوفة التدريب'!O$6=""),0,COUNTIFS(Plan_Role,الموظفون!$D$19,Plan_Course,'مصفوفة التدريب'!O$6)+COUNTIFS(Plan_Role,"جميع الموظفين",Plan_Course,'مصفوفة التدريب'!O$6))</f>
        <v>0</v>
      </c>
      <c r="M21">
        <f>IF(OR(الموظفون!$A$19="",'مصفوفة التدريب'!P$6=""),0,COUNTIFS(Plan_Role,الموظفون!$D$19,Plan_Course,'مصفوفة التدريب'!P$6)+COUNTIFS(Plan_Role,"جميع الموظفين",Plan_Course,'مصفوفة التدريب'!P$6))</f>
        <v>0</v>
      </c>
      <c r="N21">
        <f>IF(OR(الموظفون!$A$19="",'مصفوفة التدريب'!Q$6=""),0,COUNTIFS(Plan_Role,الموظفون!$D$19,Plan_Course,'مصفوفة التدريب'!Q$6)+COUNTIFS(Plan_Role,"جميع الموظفين",Plan_Course,'مصفوفة التدريب'!Q$6))</f>
        <v>0</v>
      </c>
      <c r="O21">
        <f>IF(OR(الموظفون!$A$19="",'مصفوفة التدريب'!R$6=""),0,COUNTIFS(Plan_Role,الموظفون!$D$19,Plan_Course,'مصفوفة التدريب'!R$6)+COUNTIFS(Plan_Role,"جميع الموظفين",Plan_Course,'مصفوفة التدريب'!R$6))</f>
        <v>0</v>
      </c>
      <c r="P21">
        <f>IF(OR(الموظفون!$A$19="",'مصفوفة التدريب'!S$6=""),0,COUNTIFS(Plan_Role,الموظفون!$D$19,Plan_Course,'مصفوفة التدريب'!S$6)+COUNTIFS(Plan_Role,"جميع الموظفين",Plan_Course,'مصفوفة التدريب'!S$6))</f>
        <v>0</v>
      </c>
      <c r="Q21">
        <f>IF(OR(الموظفون!$A$19="",'مصفوفة التدريب'!T$6=""),0,COUNTIFS(Plan_Role,الموظفون!$D$19,Plan_Course,'مصفوفة التدريب'!T$6)+COUNTIFS(Plan_Role,"جميع الموظفين",Plan_Course,'مصفوفة التدريب'!T$6))</f>
        <v>0</v>
      </c>
      <c r="R21">
        <f>IF(OR(الموظفون!$A$19="",'مصفوفة التدريب'!U$6=""),0,COUNTIFS(Plan_Role,الموظفون!$D$19,Plan_Course,'مصفوفة التدريب'!U$6)+COUNTIFS(Plan_Role,"جميع الموظفين",Plan_Course,'مصفوفة التدريب'!U$6))</f>
        <v>0</v>
      </c>
      <c r="S21">
        <f>IF(OR(الموظفون!$A$19="",'مصفوفة التدريب'!V$6=""),0,COUNTIFS(Plan_Role,الموظفون!$D$19,Plan_Course,'مصفوفة التدريب'!V$6)+COUNTIFS(Plan_Role,"جميع الموظفين",Plan_Course,'مصفوفة التدريب'!V$6))</f>
        <v>0</v>
      </c>
      <c r="T21">
        <f>IF(OR(الموظفون!$A$19="",'مصفوفة التدريب'!W$6=""),0,COUNTIFS(Plan_Role,الموظفون!$D$19,Plan_Course,'مصفوفة التدريب'!W$6)+COUNTIFS(Plan_Role,"جميع الموظفين",Plan_Course,'مصفوفة التدريب'!W$6))</f>
        <v>0</v>
      </c>
      <c r="U21">
        <f>IF(OR(الموظفون!$A$19="",'مصفوفة التدريب'!X$6=""),0,COUNTIFS(Plan_Role,الموظفون!$D$19,Plan_Course,'مصفوفة التدريب'!X$6)+COUNTIFS(Plan_Role,"جميع الموظفين",Plan_Course,'مصفوفة التدريب'!X$6))</f>
        <v>0</v>
      </c>
      <c r="V21">
        <f>IF(OR(الموظفون!$A$19="",'مصفوفة التدريب'!Y$6=""),0,COUNTIFS(Plan_Role,الموظفون!$D$19,Plan_Course,'مصفوفة التدريب'!Y$6)+COUNTIFS(Plan_Role,"جميع الموظفين",Plan_Course,'مصفوفة التدريب'!Y$6))</f>
        <v>0</v>
      </c>
      <c r="W21">
        <f>IF(OR(الموظفون!$A$19="",'مصفوفة التدريب'!Z$6=""),0,COUNTIFS(Plan_Role,الموظفون!$D$19,Plan_Course,'مصفوفة التدريب'!Z$6)+COUNTIFS(Plan_Role,"جميع الموظفين",Plan_Course,'مصفوفة التدريب'!Z$6))</f>
        <v>0</v>
      </c>
      <c r="X21">
        <f>IF(OR(الموظفون!$A$19="",'مصفوفة التدريب'!AA$6=""),0,COUNTIFS(Plan_Role,الموظفون!$D$19,Plan_Course,'مصفوفة التدريب'!AA$6)+COUNTIFS(Plan_Role,"جميع الموظفين",Plan_Course,'مصفوفة التدريب'!AA$6))</f>
        <v>0</v>
      </c>
      <c r="AA21">
        <f>IF(E21=0,0,COUNTIFS(Rec_Emp,الموظفون!$A$19,Rec_Course,'مصفوفة التدريب'!H$6,Rec_Done,1))</f>
        <v>0</v>
      </c>
      <c r="AB21">
        <f>IF(F21=0,0,COUNTIFS(Rec_Emp,الموظفون!$A$19,Rec_Course,'مصفوفة التدريب'!I$6,Rec_Done,1))</f>
        <v>0</v>
      </c>
      <c r="AC21">
        <f>IF(G21=0,0,COUNTIFS(Rec_Emp,الموظفون!$A$19,Rec_Course,'مصفوفة التدريب'!J$6,Rec_Done,1))</f>
        <v>0</v>
      </c>
      <c r="AD21">
        <f>IF(H21=0,0,COUNTIFS(Rec_Emp,الموظفون!$A$19,Rec_Course,'مصفوفة التدريب'!K$6,Rec_Done,1))</f>
        <v>0</v>
      </c>
      <c r="AE21">
        <f>IF(I21=0,0,COUNTIFS(Rec_Emp,الموظفون!$A$19,Rec_Course,'مصفوفة التدريب'!L$6,Rec_Done,1))</f>
        <v>0</v>
      </c>
      <c r="AF21">
        <f>IF(J21=0,0,COUNTIFS(Rec_Emp,الموظفون!$A$19,Rec_Course,'مصفوفة التدريب'!M$6,Rec_Done,1))</f>
        <v>0</v>
      </c>
      <c r="AG21">
        <f>IF(K21=0,0,COUNTIFS(Rec_Emp,الموظفون!$A$19,Rec_Course,'مصفوفة التدريب'!N$6,Rec_Done,1))</f>
        <v>0</v>
      </c>
      <c r="AH21">
        <f>IF(L21=0,0,COUNTIFS(Rec_Emp,الموظفون!$A$19,Rec_Course,'مصفوفة التدريب'!O$6,Rec_Done,1))</f>
        <v>0</v>
      </c>
      <c r="AI21">
        <f>IF(M21=0,0,COUNTIFS(Rec_Emp,الموظفون!$A$19,Rec_Course,'مصفوفة التدريب'!P$6,Rec_Done,1))</f>
        <v>0</v>
      </c>
      <c r="AJ21">
        <f>IF(N21=0,0,COUNTIFS(Rec_Emp,الموظفون!$A$19,Rec_Course,'مصفوفة التدريب'!Q$6,Rec_Done,1))</f>
        <v>0</v>
      </c>
      <c r="AK21">
        <f>IF(O21=0,0,COUNTIFS(Rec_Emp,الموظفون!$A$19,Rec_Course,'مصفوفة التدريب'!R$6,Rec_Done,1))</f>
        <v>0</v>
      </c>
      <c r="AL21">
        <f>IF(P21=0,0,COUNTIFS(Rec_Emp,الموظفون!$A$19,Rec_Course,'مصفوفة التدريب'!S$6,Rec_Done,1))</f>
        <v>0</v>
      </c>
      <c r="AM21">
        <f>IF(Q21=0,0,COUNTIFS(Rec_Emp,الموظفون!$A$19,Rec_Course,'مصفوفة التدريب'!T$6,Rec_Done,1))</f>
        <v>0</v>
      </c>
      <c r="AN21">
        <f>IF(R21=0,0,COUNTIFS(Rec_Emp,الموظفون!$A$19,Rec_Course,'مصفوفة التدريب'!U$6,Rec_Done,1))</f>
        <v>0</v>
      </c>
      <c r="AO21">
        <f>IF(S21=0,0,COUNTIFS(Rec_Emp,الموظفون!$A$19,Rec_Course,'مصفوفة التدريب'!V$6,Rec_Done,1))</f>
        <v>0</v>
      </c>
      <c r="AP21">
        <f>IF(T21=0,0,COUNTIFS(Rec_Emp,الموظفون!$A$19,Rec_Course,'مصفوفة التدريب'!W$6,Rec_Done,1))</f>
        <v>0</v>
      </c>
      <c r="AQ21">
        <f>IF(U21=0,0,COUNTIFS(Rec_Emp,الموظفون!$A$19,Rec_Course,'مصفوفة التدريب'!X$6,Rec_Done,1))</f>
        <v>0</v>
      </c>
      <c r="AR21">
        <f>IF(V21=0,0,COUNTIFS(Rec_Emp,الموظفون!$A$19,Rec_Course,'مصفوفة التدريب'!Y$6,Rec_Done,1))</f>
        <v>0</v>
      </c>
      <c r="AS21">
        <f>IF(W21=0,0,COUNTIFS(Rec_Emp,الموظفون!$A$19,Rec_Course,'مصفوفة التدريب'!Z$6,Rec_Done,1))</f>
        <v>0</v>
      </c>
      <c r="AT21">
        <f>IF(X21=0,0,COUNTIFS(Rec_Emp,الموظفون!$A$19,Rec_Course,'مصفوفة التدريب'!AA$6,Rec_Done,1))</f>
        <v>0</v>
      </c>
      <c r="AW21">
        <f ca="1">IF(AA21=0,0,COUNTIFS(Rec_Emp,الموظفون!$A$19,Rec_Course,'مصفوفة التدريب'!H$6,Rec_Done,1,Rec_Exp,"&gt;="&amp;TODAY()))</f>
        <v>0</v>
      </c>
      <c r="AX21">
        <f ca="1">IF(AB21=0,0,COUNTIFS(Rec_Emp,الموظفون!$A$19,Rec_Course,'مصفوفة التدريب'!I$6,Rec_Done,1,Rec_Exp,"&gt;="&amp;TODAY()))</f>
        <v>0</v>
      </c>
      <c r="AY21">
        <f ca="1">IF(AC21=0,0,COUNTIFS(Rec_Emp,الموظفون!$A$19,Rec_Course,'مصفوفة التدريب'!J$6,Rec_Done,1,Rec_Exp,"&gt;="&amp;TODAY()))</f>
        <v>0</v>
      </c>
      <c r="AZ21">
        <f ca="1">IF(AD21=0,0,COUNTIFS(Rec_Emp,الموظفون!$A$19,Rec_Course,'مصفوفة التدريب'!K$6,Rec_Done,1,Rec_Exp,"&gt;="&amp;TODAY()))</f>
        <v>0</v>
      </c>
      <c r="BA21">
        <f ca="1">IF(AE21=0,0,COUNTIFS(Rec_Emp,الموظفون!$A$19,Rec_Course,'مصفوفة التدريب'!L$6,Rec_Done,1,Rec_Exp,"&gt;="&amp;TODAY()))</f>
        <v>0</v>
      </c>
      <c r="BB21">
        <f ca="1">IF(AF21=0,0,COUNTIFS(Rec_Emp,الموظفون!$A$19,Rec_Course,'مصفوفة التدريب'!M$6,Rec_Done,1,Rec_Exp,"&gt;="&amp;TODAY()))</f>
        <v>0</v>
      </c>
      <c r="BC21">
        <f ca="1">IF(AG21=0,0,COUNTIFS(Rec_Emp,الموظفون!$A$19,Rec_Course,'مصفوفة التدريب'!N$6,Rec_Done,1,Rec_Exp,"&gt;="&amp;TODAY()))</f>
        <v>0</v>
      </c>
      <c r="BD21">
        <f ca="1">IF(AH21=0,0,COUNTIFS(Rec_Emp,الموظفون!$A$19,Rec_Course,'مصفوفة التدريب'!O$6,Rec_Done,1,Rec_Exp,"&gt;="&amp;TODAY()))</f>
        <v>0</v>
      </c>
      <c r="BE21">
        <f ca="1">IF(AI21=0,0,COUNTIFS(Rec_Emp,الموظفون!$A$19,Rec_Course,'مصفوفة التدريب'!P$6,Rec_Done,1,Rec_Exp,"&gt;="&amp;TODAY()))</f>
        <v>0</v>
      </c>
      <c r="BF21">
        <f ca="1">IF(AJ21=0,0,COUNTIFS(Rec_Emp,الموظفون!$A$19,Rec_Course,'مصفوفة التدريب'!Q$6,Rec_Done,1,Rec_Exp,"&gt;="&amp;TODAY()))</f>
        <v>0</v>
      </c>
      <c r="BG21">
        <f ca="1">IF(AK21=0,0,COUNTIFS(Rec_Emp,الموظفون!$A$19,Rec_Course,'مصفوفة التدريب'!R$6,Rec_Done,1,Rec_Exp,"&gt;="&amp;TODAY()))</f>
        <v>0</v>
      </c>
      <c r="BH21">
        <f ca="1">IF(AL21=0,0,COUNTIFS(Rec_Emp,الموظفون!$A$19,Rec_Course,'مصفوفة التدريب'!S$6,Rec_Done,1,Rec_Exp,"&gt;="&amp;TODAY()))</f>
        <v>0</v>
      </c>
      <c r="BI21">
        <f ca="1">IF(AM21=0,0,COUNTIFS(Rec_Emp,الموظفون!$A$19,Rec_Course,'مصفوفة التدريب'!T$6,Rec_Done,1,Rec_Exp,"&gt;="&amp;TODAY()))</f>
        <v>0</v>
      </c>
      <c r="BJ21">
        <f ca="1">IF(AN21=0,0,COUNTIFS(Rec_Emp,الموظفون!$A$19,Rec_Course,'مصفوفة التدريب'!U$6,Rec_Done,1,Rec_Exp,"&gt;="&amp;TODAY()))</f>
        <v>0</v>
      </c>
      <c r="BK21">
        <f ca="1">IF(AO21=0,0,COUNTIFS(Rec_Emp,الموظفون!$A$19,Rec_Course,'مصفوفة التدريب'!V$6,Rec_Done,1,Rec_Exp,"&gt;="&amp;TODAY()))</f>
        <v>0</v>
      </c>
      <c r="BL21">
        <f ca="1">IF(AP21=0,0,COUNTIFS(Rec_Emp,الموظفون!$A$19,Rec_Course,'مصفوفة التدريب'!W$6,Rec_Done,1,Rec_Exp,"&gt;="&amp;TODAY()))</f>
        <v>0</v>
      </c>
      <c r="BM21">
        <f ca="1">IF(AQ21=0,0,COUNTIFS(Rec_Emp,الموظفون!$A$19,Rec_Course,'مصفوفة التدريب'!X$6,Rec_Done,1,Rec_Exp,"&gt;="&amp;TODAY()))</f>
        <v>0</v>
      </c>
      <c r="BN21">
        <f ca="1">IF(AR21=0,0,COUNTIFS(Rec_Emp,الموظفون!$A$19,Rec_Course,'مصفوفة التدريب'!Y$6,Rec_Done,1,Rec_Exp,"&gt;="&amp;TODAY()))</f>
        <v>0</v>
      </c>
      <c r="BO21">
        <f ca="1">IF(AS21=0,0,COUNTIFS(Rec_Emp,الموظفون!$A$19,Rec_Course,'مصفوفة التدريب'!Z$6,Rec_Done,1,Rec_Exp,"&gt;="&amp;TODAY()))</f>
        <v>0</v>
      </c>
      <c r="BP21">
        <f ca="1">IF(AT21=0,0,COUNTIFS(Rec_Emp,الموظفون!$A$19,Rec_Course,'مصفوفة التدريب'!AA$6,Rec_Done,1,Rec_Exp,"&gt;="&amp;TODAY()))</f>
        <v>0</v>
      </c>
      <c r="BS21">
        <f ca="1">IF(AW21=0,0,COUNTIFS(Rec_Emp,الموظفون!$A$19,Rec_Course,'مصفوفة التدريب'!H$6,Rec_Done,1,Rec_Exp,"&gt;"&amp;(TODAY()+WarnDays)))</f>
        <v>0</v>
      </c>
      <c r="BT21">
        <f ca="1">IF(AX21=0,0,COUNTIFS(Rec_Emp,الموظفون!$A$19,Rec_Course,'مصفوفة التدريب'!I$6,Rec_Done,1,Rec_Exp,"&gt;"&amp;(TODAY()+WarnDays)))</f>
        <v>0</v>
      </c>
      <c r="BU21">
        <f ca="1">IF(AY21=0,0,COUNTIFS(Rec_Emp,الموظفون!$A$19,Rec_Course,'مصفوفة التدريب'!J$6,Rec_Done,1,Rec_Exp,"&gt;"&amp;(TODAY()+WarnDays)))</f>
        <v>0</v>
      </c>
      <c r="BV21">
        <f ca="1">IF(AZ21=0,0,COUNTIFS(Rec_Emp,الموظفون!$A$19,Rec_Course,'مصفوفة التدريب'!K$6,Rec_Done,1,Rec_Exp,"&gt;"&amp;(TODAY()+WarnDays)))</f>
        <v>0</v>
      </c>
      <c r="BW21">
        <f ca="1">IF(BA21=0,0,COUNTIFS(Rec_Emp,الموظفون!$A$19,Rec_Course,'مصفوفة التدريب'!L$6,Rec_Done,1,Rec_Exp,"&gt;"&amp;(TODAY()+WarnDays)))</f>
        <v>0</v>
      </c>
      <c r="BX21">
        <f ca="1">IF(BB21=0,0,COUNTIFS(Rec_Emp,الموظفون!$A$19,Rec_Course,'مصفوفة التدريب'!M$6,Rec_Done,1,Rec_Exp,"&gt;"&amp;(TODAY()+WarnDays)))</f>
        <v>0</v>
      </c>
      <c r="BY21">
        <f ca="1">IF(BC21=0,0,COUNTIFS(Rec_Emp,الموظفون!$A$19,Rec_Course,'مصفوفة التدريب'!N$6,Rec_Done,1,Rec_Exp,"&gt;"&amp;(TODAY()+WarnDays)))</f>
        <v>0</v>
      </c>
      <c r="BZ21">
        <f ca="1">IF(BD21=0,0,COUNTIFS(Rec_Emp,الموظفون!$A$19,Rec_Course,'مصفوفة التدريب'!O$6,Rec_Done,1,Rec_Exp,"&gt;"&amp;(TODAY()+WarnDays)))</f>
        <v>0</v>
      </c>
      <c r="CA21">
        <f ca="1">IF(BE21=0,0,COUNTIFS(Rec_Emp,الموظفون!$A$19,Rec_Course,'مصفوفة التدريب'!P$6,Rec_Done,1,Rec_Exp,"&gt;"&amp;(TODAY()+WarnDays)))</f>
        <v>0</v>
      </c>
      <c r="CB21">
        <f ca="1">IF(BF21=0,0,COUNTIFS(Rec_Emp,الموظفون!$A$19,Rec_Course,'مصفوفة التدريب'!Q$6,Rec_Done,1,Rec_Exp,"&gt;"&amp;(TODAY()+WarnDays)))</f>
        <v>0</v>
      </c>
      <c r="CC21">
        <f ca="1">IF(BG21=0,0,COUNTIFS(Rec_Emp,الموظفون!$A$19,Rec_Course,'مصفوفة التدريب'!R$6,Rec_Done,1,Rec_Exp,"&gt;"&amp;(TODAY()+WarnDays)))</f>
        <v>0</v>
      </c>
      <c r="CD21">
        <f ca="1">IF(BH21=0,0,COUNTIFS(Rec_Emp,الموظفون!$A$19,Rec_Course,'مصفوفة التدريب'!S$6,Rec_Done,1,Rec_Exp,"&gt;"&amp;(TODAY()+WarnDays)))</f>
        <v>0</v>
      </c>
      <c r="CE21">
        <f ca="1">IF(BI21=0,0,COUNTIFS(Rec_Emp,الموظفون!$A$19,Rec_Course,'مصفوفة التدريب'!T$6,Rec_Done,1,Rec_Exp,"&gt;"&amp;(TODAY()+WarnDays)))</f>
        <v>0</v>
      </c>
      <c r="CF21">
        <f ca="1">IF(BJ21=0,0,COUNTIFS(Rec_Emp,الموظفون!$A$19,Rec_Course,'مصفوفة التدريب'!U$6,Rec_Done,1,Rec_Exp,"&gt;"&amp;(TODAY()+WarnDays)))</f>
        <v>0</v>
      </c>
      <c r="CG21">
        <f ca="1">IF(BK21=0,0,COUNTIFS(Rec_Emp,الموظفون!$A$19,Rec_Course,'مصفوفة التدريب'!V$6,Rec_Done,1,Rec_Exp,"&gt;"&amp;(TODAY()+WarnDays)))</f>
        <v>0</v>
      </c>
      <c r="CH21">
        <f ca="1">IF(BL21=0,0,COUNTIFS(Rec_Emp,الموظفون!$A$19,Rec_Course,'مصفوفة التدريب'!W$6,Rec_Done,1,Rec_Exp,"&gt;"&amp;(TODAY()+WarnDays)))</f>
        <v>0</v>
      </c>
      <c r="CI21">
        <f ca="1">IF(BM21=0,0,COUNTIFS(Rec_Emp,الموظفون!$A$19,Rec_Course,'مصفوفة التدريب'!X$6,Rec_Done,1,Rec_Exp,"&gt;"&amp;(TODAY()+WarnDays)))</f>
        <v>0</v>
      </c>
      <c r="CJ21">
        <f ca="1">IF(BN21=0,0,COUNTIFS(Rec_Emp,الموظفون!$A$19,Rec_Course,'مصفوفة التدريب'!Y$6,Rec_Done,1,Rec_Exp,"&gt;"&amp;(TODAY()+WarnDays)))</f>
        <v>0</v>
      </c>
      <c r="CK21">
        <f ca="1">IF(BO21=0,0,COUNTIFS(Rec_Emp,الموظفون!$A$19,Rec_Course,'مصفوفة التدريب'!Z$6,Rec_Done,1,Rec_Exp,"&gt;"&amp;(TODAY()+WarnDays)))</f>
        <v>0</v>
      </c>
      <c r="CL21">
        <f ca="1">IF(BP21=0,0,COUNTIFS(Rec_Emp,الموظفون!$A$19,Rec_Course,'مصفوفة التدريب'!AA$6,Rec_Done,1,Rec_Exp,"&gt;"&amp;(TODAY()+WarnDays)))</f>
        <v>0</v>
      </c>
      <c r="CO21">
        <f>IF(OR(E21=0,AA21&gt;0),0,COUNTIFS(Rec_Emp,الموظفون!$A$19,Rec_Course,'مصفوفة التدريب'!H$6,Rec_Result,"راسب"))</f>
        <v>0</v>
      </c>
      <c r="CP21">
        <f>IF(OR(F21=0,AB21&gt;0),0,COUNTIFS(Rec_Emp,الموظفون!$A$19,Rec_Course,'مصفوفة التدريب'!I$6,Rec_Result,"راسب"))</f>
        <v>0</v>
      </c>
      <c r="CQ21">
        <f>IF(OR(G21=0,AC21&gt;0),0,COUNTIFS(Rec_Emp,الموظفون!$A$19,Rec_Course,'مصفوفة التدريب'!J$6,Rec_Result,"راسب"))</f>
        <v>0</v>
      </c>
      <c r="CR21">
        <f>IF(OR(H21=0,AD21&gt;0),0,COUNTIFS(Rec_Emp,الموظفون!$A$19,Rec_Course,'مصفوفة التدريب'!K$6,Rec_Result,"راسب"))</f>
        <v>0</v>
      </c>
      <c r="CS21">
        <f>IF(OR(I21=0,AE21&gt;0),0,COUNTIFS(Rec_Emp,الموظفون!$A$19,Rec_Course,'مصفوفة التدريب'!L$6,Rec_Result,"راسب"))</f>
        <v>0</v>
      </c>
      <c r="CT21">
        <f>IF(OR(J21=0,AF21&gt;0),0,COUNTIFS(Rec_Emp,الموظفون!$A$19,Rec_Course,'مصفوفة التدريب'!M$6,Rec_Result,"راسب"))</f>
        <v>0</v>
      </c>
      <c r="CU21">
        <f>IF(OR(K21=0,AG21&gt;0),0,COUNTIFS(Rec_Emp,الموظفون!$A$19,Rec_Course,'مصفوفة التدريب'!N$6,Rec_Result,"راسب"))</f>
        <v>0</v>
      </c>
      <c r="CV21">
        <f>IF(OR(L21=0,AH21&gt;0),0,COUNTIFS(Rec_Emp,الموظفون!$A$19,Rec_Course,'مصفوفة التدريب'!O$6,Rec_Result,"راسب"))</f>
        <v>0</v>
      </c>
      <c r="CW21">
        <f>IF(OR(M21=0,AI21&gt;0),0,COUNTIFS(Rec_Emp,الموظفون!$A$19,Rec_Course,'مصفوفة التدريب'!P$6,Rec_Result,"راسب"))</f>
        <v>0</v>
      </c>
      <c r="CX21">
        <f>IF(OR(N21=0,AJ21&gt;0),0,COUNTIFS(Rec_Emp,الموظفون!$A$19,Rec_Course,'مصفوفة التدريب'!Q$6,Rec_Result,"راسب"))</f>
        <v>0</v>
      </c>
      <c r="CY21">
        <f>IF(OR(O21=0,AK21&gt;0),0,COUNTIFS(Rec_Emp,الموظفون!$A$19,Rec_Course,'مصفوفة التدريب'!R$6,Rec_Result,"راسب"))</f>
        <v>0</v>
      </c>
      <c r="CZ21">
        <f>IF(OR(P21=0,AL21&gt;0),0,COUNTIFS(Rec_Emp,الموظفون!$A$19,Rec_Course,'مصفوفة التدريب'!S$6,Rec_Result,"راسب"))</f>
        <v>0</v>
      </c>
      <c r="DA21">
        <f>IF(OR(Q21=0,AM21&gt;0),0,COUNTIFS(Rec_Emp,الموظفون!$A$19,Rec_Course,'مصفوفة التدريب'!T$6,Rec_Result,"راسب"))</f>
        <v>0</v>
      </c>
      <c r="DB21">
        <f>IF(OR(R21=0,AN21&gt;0),0,COUNTIFS(Rec_Emp,الموظفون!$A$19,Rec_Course,'مصفوفة التدريب'!U$6,Rec_Result,"راسب"))</f>
        <v>0</v>
      </c>
      <c r="DC21">
        <f>IF(OR(S21=0,AO21&gt;0),0,COUNTIFS(Rec_Emp,الموظفون!$A$19,Rec_Course,'مصفوفة التدريب'!V$6,Rec_Result,"راسب"))</f>
        <v>0</v>
      </c>
      <c r="DD21">
        <f>IF(OR(T21=0,AP21&gt;0),0,COUNTIFS(Rec_Emp,الموظفون!$A$19,Rec_Course,'مصفوفة التدريب'!W$6,Rec_Result,"راسب"))</f>
        <v>0</v>
      </c>
      <c r="DE21">
        <f>IF(OR(U21=0,AQ21&gt;0),0,COUNTIFS(Rec_Emp,الموظفون!$A$19,Rec_Course,'مصفوفة التدريب'!X$6,Rec_Result,"راسب"))</f>
        <v>0</v>
      </c>
      <c r="DF21">
        <f>IF(OR(V21=0,AR21&gt;0),0,COUNTIFS(Rec_Emp,الموظفون!$A$19,Rec_Course,'مصفوفة التدريب'!Y$6,Rec_Result,"راسب"))</f>
        <v>0</v>
      </c>
      <c r="DG21">
        <f>IF(OR(W21=0,AS21&gt;0),0,COUNTIFS(Rec_Emp,الموظفون!$A$19,Rec_Course,'مصفوفة التدريب'!Z$6,Rec_Result,"راسب"))</f>
        <v>0</v>
      </c>
      <c r="DH21">
        <f>IF(OR(X21=0,AT21&gt;0),0,COUNTIFS(Rec_Emp,الموظفون!$A$19,Rec_Course,'مصفوفة التدريب'!AA$6,Rec_Result,"راسب"))</f>
        <v>0</v>
      </c>
      <c r="DK21">
        <f>IF(OR(E21=0,AA21&gt;0),0,IFERROR(AVERAGEIFS(Plan_End,Plan_Role,الموظفون!$D$19,Plan_Course,'مصفوفة التدريب'!H$6,Plan_Sched,"فترة محددة"),IFERROR(AVERAGEIFS(Plan_End,Plan_Role,"جميع الموظفين",Plan_Course,'مصفوفة التدريب'!H$6,Plan_Sched,"فترة محددة"),0)))</f>
        <v>0</v>
      </c>
      <c r="DL21">
        <f>IF(OR(F21=0,AB21&gt;0),0,IFERROR(AVERAGEIFS(Plan_End,Plan_Role,الموظفون!$D$19,Plan_Course,'مصفوفة التدريب'!I$6,Plan_Sched,"فترة محددة"),IFERROR(AVERAGEIFS(Plan_End,Plan_Role,"جميع الموظفين",Plan_Course,'مصفوفة التدريب'!I$6,Plan_Sched,"فترة محددة"),0)))</f>
        <v>0</v>
      </c>
      <c r="DM21">
        <f>IF(OR(G21=0,AC21&gt;0),0,IFERROR(AVERAGEIFS(Plan_End,Plan_Role,الموظفون!$D$19,Plan_Course,'مصفوفة التدريب'!J$6,Plan_Sched,"فترة محددة"),IFERROR(AVERAGEIFS(Plan_End,Plan_Role,"جميع الموظفين",Plan_Course,'مصفوفة التدريب'!J$6,Plan_Sched,"فترة محددة"),0)))</f>
        <v>0</v>
      </c>
      <c r="DN21">
        <f>IF(OR(H21=0,AD21&gt;0),0,IFERROR(AVERAGEIFS(Plan_End,Plan_Role,الموظفون!$D$19,Plan_Course,'مصفوفة التدريب'!K$6,Plan_Sched,"فترة محددة"),IFERROR(AVERAGEIFS(Plan_End,Plan_Role,"جميع الموظفين",Plan_Course,'مصفوفة التدريب'!K$6,Plan_Sched,"فترة محددة"),0)))</f>
        <v>0</v>
      </c>
      <c r="DO21">
        <f>IF(OR(I21=0,AE21&gt;0),0,IFERROR(AVERAGEIFS(Plan_End,Plan_Role,الموظفون!$D$19,Plan_Course,'مصفوفة التدريب'!L$6,Plan_Sched,"فترة محددة"),IFERROR(AVERAGEIFS(Plan_End,Plan_Role,"جميع الموظفين",Plan_Course,'مصفوفة التدريب'!L$6,Plan_Sched,"فترة محددة"),0)))</f>
        <v>0</v>
      </c>
      <c r="DP21">
        <f>IF(OR(J21=0,AF21&gt;0),0,IFERROR(AVERAGEIFS(Plan_End,Plan_Role,الموظفون!$D$19,Plan_Course,'مصفوفة التدريب'!M$6,Plan_Sched,"فترة محددة"),IFERROR(AVERAGEIFS(Plan_End,Plan_Role,"جميع الموظفين",Plan_Course,'مصفوفة التدريب'!M$6,Plan_Sched,"فترة محددة"),0)))</f>
        <v>0</v>
      </c>
      <c r="DQ21">
        <f>IF(OR(K21=0,AG21&gt;0),0,IFERROR(AVERAGEIFS(Plan_End,Plan_Role,الموظفون!$D$19,Plan_Course,'مصفوفة التدريب'!N$6,Plan_Sched,"فترة محددة"),IFERROR(AVERAGEIFS(Plan_End,Plan_Role,"جميع الموظفين",Plan_Course,'مصفوفة التدريب'!N$6,Plan_Sched,"فترة محددة"),0)))</f>
        <v>0</v>
      </c>
      <c r="DR21">
        <f>IF(OR(L21=0,AH21&gt;0),0,IFERROR(AVERAGEIFS(Plan_End,Plan_Role,الموظفون!$D$19,Plan_Course,'مصفوفة التدريب'!O$6,Plan_Sched,"فترة محددة"),IFERROR(AVERAGEIFS(Plan_End,Plan_Role,"جميع الموظفين",Plan_Course,'مصفوفة التدريب'!O$6,Plan_Sched,"فترة محددة"),0)))</f>
        <v>0</v>
      </c>
      <c r="DS21">
        <f>IF(OR(M21=0,AI21&gt;0),0,IFERROR(AVERAGEIFS(Plan_End,Plan_Role,الموظفون!$D$19,Plan_Course,'مصفوفة التدريب'!P$6,Plan_Sched,"فترة محددة"),IFERROR(AVERAGEIFS(Plan_End,Plan_Role,"جميع الموظفين",Plan_Course,'مصفوفة التدريب'!P$6,Plan_Sched,"فترة محددة"),0)))</f>
        <v>0</v>
      </c>
      <c r="DT21">
        <f>IF(OR(N21=0,AJ21&gt;0),0,IFERROR(AVERAGEIFS(Plan_End,Plan_Role,الموظفون!$D$19,Plan_Course,'مصفوفة التدريب'!Q$6,Plan_Sched,"فترة محددة"),IFERROR(AVERAGEIFS(Plan_End,Plan_Role,"جميع الموظفين",Plan_Course,'مصفوفة التدريب'!Q$6,Plan_Sched,"فترة محددة"),0)))</f>
        <v>0</v>
      </c>
      <c r="DU21">
        <f>IF(OR(O21=0,AK21&gt;0),0,IFERROR(AVERAGEIFS(Plan_End,Plan_Role,الموظفون!$D$19,Plan_Course,'مصفوفة التدريب'!R$6,Plan_Sched,"فترة محددة"),IFERROR(AVERAGEIFS(Plan_End,Plan_Role,"جميع الموظفين",Plan_Course,'مصفوفة التدريب'!R$6,Plan_Sched,"فترة محددة"),0)))</f>
        <v>0</v>
      </c>
      <c r="DV21">
        <f>IF(OR(P21=0,AL21&gt;0),0,IFERROR(AVERAGEIFS(Plan_End,Plan_Role,الموظفون!$D$19,Plan_Course,'مصفوفة التدريب'!S$6,Plan_Sched,"فترة محددة"),IFERROR(AVERAGEIFS(Plan_End,Plan_Role,"جميع الموظفين",Plan_Course,'مصفوفة التدريب'!S$6,Plan_Sched,"فترة محددة"),0)))</f>
        <v>0</v>
      </c>
      <c r="DW21">
        <f>IF(OR(Q21=0,AM21&gt;0),0,IFERROR(AVERAGEIFS(Plan_End,Plan_Role,الموظفون!$D$19,Plan_Course,'مصفوفة التدريب'!T$6,Plan_Sched,"فترة محددة"),IFERROR(AVERAGEIFS(Plan_End,Plan_Role,"جميع الموظفين",Plan_Course,'مصفوفة التدريب'!T$6,Plan_Sched,"فترة محددة"),0)))</f>
        <v>0</v>
      </c>
      <c r="DX21">
        <f>IF(OR(R21=0,AN21&gt;0),0,IFERROR(AVERAGEIFS(Plan_End,Plan_Role,الموظفون!$D$19,Plan_Course,'مصفوفة التدريب'!U$6,Plan_Sched,"فترة محددة"),IFERROR(AVERAGEIFS(Plan_End,Plan_Role,"جميع الموظفين",Plan_Course,'مصفوفة التدريب'!U$6,Plan_Sched,"فترة محددة"),0)))</f>
        <v>0</v>
      </c>
      <c r="DY21">
        <f>IF(OR(S21=0,AO21&gt;0),0,IFERROR(AVERAGEIFS(Plan_End,Plan_Role,الموظفون!$D$19,Plan_Course,'مصفوفة التدريب'!V$6,Plan_Sched,"فترة محددة"),IFERROR(AVERAGEIFS(Plan_End,Plan_Role,"جميع الموظفين",Plan_Course,'مصفوفة التدريب'!V$6,Plan_Sched,"فترة محددة"),0)))</f>
        <v>0</v>
      </c>
      <c r="DZ21">
        <f>IF(OR(T21=0,AP21&gt;0),0,IFERROR(AVERAGEIFS(Plan_End,Plan_Role,الموظفون!$D$19,Plan_Course,'مصفوفة التدريب'!W$6,Plan_Sched,"فترة محددة"),IFERROR(AVERAGEIFS(Plan_End,Plan_Role,"جميع الموظفين",Plan_Course,'مصفوفة التدريب'!W$6,Plan_Sched,"فترة محددة"),0)))</f>
        <v>0</v>
      </c>
      <c r="EA21">
        <f>IF(OR(U21=0,AQ21&gt;0),0,IFERROR(AVERAGEIFS(Plan_End,Plan_Role,الموظفون!$D$19,Plan_Course,'مصفوفة التدريب'!X$6,Plan_Sched,"فترة محددة"),IFERROR(AVERAGEIFS(Plan_End,Plan_Role,"جميع الموظفين",Plan_Course,'مصفوفة التدريب'!X$6,Plan_Sched,"فترة محددة"),0)))</f>
        <v>0</v>
      </c>
      <c r="EB21">
        <f>IF(OR(V21=0,AR21&gt;0),0,IFERROR(AVERAGEIFS(Plan_End,Plan_Role,الموظفون!$D$19,Plan_Course,'مصفوفة التدريب'!Y$6,Plan_Sched,"فترة محددة"),IFERROR(AVERAGEIFS(Plan_End,Plan_Role,"جميع الموظفين",Plan_Course,'مصفوفة التدريب'!Y$6,Plan_Sched,"فترة محددة"),0)))</f>
        <v>0</v>
      </c>
      <c r="EC21">
        <f>IF(OR(W21=0,AS21&gt;0),0,IFERROR(AVERAGEIFS(Plan_End,Plan_Role,الموظفون!$D$19,Plan_Course,'مصفوفة التدريب'!Z$6,Plan_Sched,"فترة محددة"),IFERROR(AVERAGEIFS(Plan_End,Plan_Role,"جميع الموظفين",Plan_Course,'مصفوفة التدريب'!Z$6,Plan_Sched,"فترة محددة"),0)))</f>
        <v>0</v>
      </c>
      <c r="ED21">
        <f>IF(OR(X21=0,AT21&gt;0),0,IFERROR(AVERAGEIFS(Plan_End,Plan_Role,الموظفون!$D$19,Plan_Course,'مصفوفة التدريب'!AA$6,Plan_Sched,"فترة محددة"),IFERROR(AVERAGEIFS(Plan_End,Plan_Role,"جميع الموظفين",Plan_Course,'مصفوفة التدريب'!AA$6,Plan_Sched,"فترة محددة"),0)))</f>
        <v>0</v>
      </c>
      <c r="EG21">
        <f>IF(OR(E21=0,AA21&gt;0),0,IFERROR(AVERAGEIFS(Plan_Days,Plan_Role,الموظفون!$D$19,Plan_Course,'مصفوفة التدريب'!H$6,Plan_Sched,"خلال أيام من التعيين"),IFERROR(AVERAGEIFS(Plan_Days,Plan_Role,"جميع الموظفين",Plan_Course,'مصفوفة التدريب'!H$6,Plan_Sched,"خلال أيام من التعيين"),0)))</f>
        <v>0</v>
      </c>
      <c r="EH21">
        <f>IF(OR(F21=0,AB21&gt;0),0,IFERROR(AVERAGEIFS(Plan_Days,Plan_Role,الموظفون!$D$19,Plan_Course,'مصفوفة التدريب'!I$6,Plan_Sched,"خلال أيام من التعيين"),IFERROR(AVERAGEIFS(Plan_Days,Plan_Role,"جميع الموظفين",Plan_Course,'مصفوفة التدريب'!I$6,Plan_Sched,"خلال أيام من التعيين"),0)))</f>
        <v>0</v>
      </c>
      <c r="EI21">
        <f>IF(OR(G21=0,AC21&gt;0),0,IFERROR(AVERAGEIFS(Plan_Days,Plan_Role,الموظفون!$D$19,Plan_Course,'مصفوفة التدريب'!J$6,Plan_Sched,"خلال أيام من التعيين"),IFERROR(AVERAGEIFS(Plan_Days,Plan_Role,"جميع الموظفين",Plan_Course,'مصفوفة التدريب'!J$6,Plan_Sched,"خلال أيام من التعيين"),0)))</f>
        <v>0</v>
      </c>
      <c r="EJ21">
        <f>IF(OR(H21=0,AD21&gt;0),0,IFERROR(AVERAGEIFS(Plan_Days,Plan_Role,الموظفون!$D$19,Plan_Course,'مصفوفة التدريب'!K$6,Plan_Sched,"خلال أيام من التعيين"),IFERROR(AVERAGEIFS(Plan_Days,Plan_Role,"جميع الموظفين",Plan_Course,'مصفوفة التدريب'!K$6,Plan_Sched,"خلال أيام من التعيين"),0)))</f>
        <v>0</v>
      </c>
      <c r="EK21">
        <f>IF(OR(I21=0,AE21&gt;0),0,IFERROR(AVERAGEIFS(Plan_Days,Plan_Role,الموظفون!$D$19,Plan_Course,'مصفوفة التدريب'!L$6,Plan_Sched,"خلال أيام من التعيين"),IFERROR(AVERAGEIFS(Plan_Days,Plan_Role,"جميع الموظفين",Plan_Course,'مصفوفة التدريب'!L$6,Plan_Sched,"خلال أيام من التعيين"),0)))</f>
        <v>0</v>
      </c>
      <c r="EL21">
        <f>IF(OR(J21=0,AF21&gt;0),0,IFERROR(AVERAGEIFS(Plan_Days,Plan_Role,الموظفون!$D$19,Plan_Course,'مصفوفة التدريب'!M$6,Plan_Sched,"خلال أيام من التعيين"),IFERROR(AVERAGEIFS(Plan_Days,Plan_Role,"جميع الموظفين",Plan_Course,'مصفوفة التدريب'!M$6,Plan_Sched,"خلال أيام من التعيين"),0)))</f>
        <v>0</v>
      </c>
      <c r="EM21">
        <f>IF(OR(K21=0,AG21&gt;0),0,IFERROR(AVERAGEIFS(Plan_Days,Plan_Role,الموظفون!$D$19,Plan_Course,'مصفوفة التدريب'!N$6,Plan_Sched,"خلال أيام من التعيين"),IFERROR(AVERAGEIFS(Plan_Days,Plan_Role,"جميع الموظفين",Plan_Course,'مصفوفة التدريب'!N$6,Plan_Sched,"خلال أيام من التعيين"),0)))</f>
        <v>0</v>
      </c>
      <c r="EN21">
        <f>IF(OR(L21=0,AH21&gt;0),0,IFERROR(AVERAGEIFS(Plan_Days,Plan_Role,الموظفون!$D$19,Plan_Course,'مصفوفة التدريب'!O$6,Plan_Sched,"خلال أيام من التعيين"),IFERROR(AVERAGEIFS(Plan_Days,Plan_Role,"جميع الموظفين",Plan_Course,'مصفوفة التدريب'!O$6,Plan_Sched,"خلال أيام من التعيين"),0)))</f>
        <v>0</v>
      </c>
      <c r="EO21">
        <f>IF(OR(M21=0,AI21&gt;0),0,IFERROR(AVERAGEIFS(Plan_Days,Plan_Role,الموظفون!$D$19,Plan_Course,'مصفوفة التدريب'!P$6,Plan_Sched,"خلال أيام من التعيين"),IFERROR(AVERAGEIFS(Plan_Days,Plan_Role,"جميع الموظفين",Plan_Course,'مصفوفة التدريب'!P$6,Plan_Sched,"خلال أيام من التعيين"),0)))</f>
        <v>0</v>
      </c>
      <c r="EP21">
        <f>IF(OR(N21=0,AJ21&gt;0),0,IFERROR(AVERAGEIFS(Plan_Days,Plan_Role,الموظفون!$D$19,Plan_Course,'مصفوفة التدريب'!Q$6,Plan_Sched,"خلال أيام من التعيين"),IFERROR(AVERAGEIFS(Plan_Days,Plan_Role,"جميع الموظفين",Plan_Course,'مصفوفة التدريب'!Q$6,Plan_Sched,"خلال أيام من التعيين"),0)))</f>
        <v>0</v>
      </c>
      <c r="EQ21">
        <f>IF(OR(O21=0,AK21&gt;0),0,IFERROR(AVERAGEIFS(Plan_Days,Plan_Role,الموظفون!$D$19,Plan_Course,'مصفوفة التدريب'!R$6,Plan_Sched,"خلال أيام من التعيين"),IFERROR(AVERAGEIFS(Plan_Days,Plan_Role,"جميع الموظفين",Plan_Course,'مصفوفة التدريب'!R$6,Plan_Sched,"خلال أيام من التعيين"),0)))</f>
        <v>0</v>
      </c>
      <c r="ER21">
        <f>IF(OR(P21=0,AL21&gt;0),0,IFERROR(AVERAGEIFS(Plan_Days,Plan_Role,الموظفون!$D$19,Plan_Course,'مصفوفة التدريب'!S$6,Plan_Sched,"خلال أيام من التعيين"),IFERROR(AVERAGEIFS(Plan_Days,Plan_Role,"جميع الموظفين",Plan_Course,'مصفوفة التدريب'!S$6,Plan_Sched,"خلال أيام من التعيين"),0)))</f>
        <v>0</v>
      </c>
      <c r="ES21">
        <f>IF(OR(Q21=0,AM21&gt;0),0,IFERROR(AVERAGEIFS(Plan_Days,Plan_Role,الموظفون!$D$19,Plan_Course,'مصفوفة التدريب'!T$6,Plan_Sched,"خلال أيام من التعيين"),IFERROR(AVERAGEIFS(Plan_Days,Plan_Role,"جميع الموظفين",Plan_Course,'مصفوفة التدريب'!T$6,Plan_Sched,"خلال أيام من التعيين"),0)))</f>
        <v>0</v>
      </c>
      <c r="ET21">
        <f>IF(OR(R21=0,AN21&gt;0),0,IFERROR(AVERAGEIFS(Plan_Days,Plan_Role,الموظفون!$D$19,Plan_Course,'مصفوفة التدريب'!U$6,Plan_Sched,"خلال أيام من التعيين"),IFERROR(AVERAGEIFS(Plan_Days,Plan_Role,"جميع الموظفين",Plan_Course,'مصفوفة التدريب'!U$6,Plan_Sched,"خلال أيام من التعيين"),0)))</f>
        <v>0</v>
      </c>
      <c r="EU21">
        <f>IF(OR(S21=0,AO21&gt;0),0,IFERROR(AVERAGEIFS(Plan_Days,Plan_Role,الموظفون!$D$19,Plan_Course,'مصفوفة التدريب'!V$6,Plan_Sched,"خلال أيام من التعيين"),IFERROR(AVERAGEIFS(Plan_Days,Plan_Role,"جميع الموظفين",Plan_Course,'مصفوفة التدريب'!V$6,Plan_Sched,"خلال أيام من التعيين"),0)))</f>
        <v>0</v>
      </c>
      <c r="EV21">
        <f>IF(OR(T21=0,AP21&gt;0),0,IFERROR(AVERAGEIFS(Plan_Days,Plan_Role,الموظفون!$D$19,Plan_Course,'مصفوفة التدريب'!W$6,Plan_Sched,"خلال أيام من التعيين"),IFERROR(AVERAGEIFS(Plan_Days,Plan_Role,"جميع الموظفين",Plan_Course,'مصفوفة التدريب'!W$6,Plan_Sched,"خلال أيام من التعيين"),0)))</f>
        <v>0</v>
      </c>
      <c r="EW21">
        <f>IF(OR(U21=0,AQ21&gt;0),0,IFERROR(AVERAGEIFS(Plan_Days,Plan_Role,الموظفون!$D$19,Plan_Course,'مصفوفة التدريب'!X$6,Plan_Sched,"خلال أيام من التعيين"),IFERROR(AVERAGEIFS(Plan_Days,Plan_Role,"جميع الموظفين",Plan_Course,'مصفوفة التدريب'!X$6,Plan_Sched,"خلال أيام من التعيين"),0)))</f>
        <v>0</v>
      </c>
      <c r="EX21">
        <f>IF(OR(V21=0,AR21&gt;0),0,IFERROR(AVERAGEIFS(Plan_Days,Plan_Role,الموظفون!$D$19,Plan_Course,'مصفوفة التدريب'!Y$6,Plan_Sched,"خلال أيام من التعيين"),IFERROR(AVERAGEIFS(Plan_Days,Plan_Role,"جميع الموظفين",Plan_Course,'مصفوفة التدريب'!Y$6,Plan_Sched,"خلال أيام من التعيين"),0)))</f>
        <v>0</v>
      </c>
      <c r="EY21">
        <f>IF(OR(W21=0,AS21&gt;0),0,IFERROR(AVERAGEIFS(Plan_Days,Plan_Role,الموظفون!$D$19,Plan_Course,'مصفوفة التدريب'!Z$6,Plan_Sched,"خلال أيام من التعيين"),IFERROR(AVERAGEIFS(Plan_Days,Plan_Role,"جميع الموظفين",Plan_Course,'مصفوفة التدريب'!Z$6,Plan_Sched,"خلال أيام من التعيين"),0)))</f>
        <v>0</v>
      </c>
      <c r="EZ21">
        <f>IF(OR(X21=0,AT21&gt;0),0,IFERROR(AVERAGEIFS(Plan_Days,Plan_Role,الموظفون!$D$19,Plan_Course,'مصفوفة التدريب'!AA$6,Plan_Sched,"خلال أيام من التعيين"),IFERROR(AVERAGEIFS(Plan_Days,Plan_Role,"جميع الموظفين",Plan_Course,'مصفوفة التدريب'!AA$6,Plan_Sched,"خلال أيام من التعيين"),0)))</f>
        <v>0</v>
      </c>
      <c r="FC21">
        <f>IF(OR(E21=0,AA21&gt;0),0,MAX(IF(AND(الموظفون!$F$19&lt;&gt;"",DK21&lt;الموظفون!$F$19),0,DK21),IF(AND(الموظفون!$F$19&lt;&gt;"",EG21&gt;0),الموظفون!$F$19+EG21,0)))</f>
        <v>0</v>
      </c>
      <c r="FD21">
        <f>IF(OR(F21=0,AB21&gt;0),0,MAX(IF(AND(الموظفون!$F$19&lt;&gt;"",DL21&lt;الموظفون!$F$19),0,DL21),IF(AND(الموظفون!$F$19&lt;&gt;"",EH21&gt;0),الموظفون!$F$19+EH21,0)))</f>
        <v>0</v>
      </c>
      <c r="FE21">
        <f>IF(OR(G21=0,AC21&gt;0),0,MAX(IF(AND(الموظفون!$F$19&lt;&gt;"",DM21&lt;الموظفون!$F$19),0,DM21),IF(AND(الموظفون!$F$19&lt;&gt;"",EI21&gt;0),الموظفون!$F$19+EI21,0)))</f>
        <v>0</v>
      </c>
      <c r="FF21">
        <f>IF(OR(H21=0,AD21&gt;0),0,MAX(IF(AND(الموظفون!$F$19&lt;&gt;"",DN21&lt;الموظفون!$F$19),0,DN21),IF(AND(الموظفون!$F$19&lt;&gt;"",EJ21&gt;0),الموظفون!$F$19+EJ21,0)))</f>
        <v>0</v>
      </c>
      <c r="FG21">
        <f>IF(OR(I21=0,AE21&gt;0),0,MAX(IF(AND(الموظفون!$F$19&lt;&gt;"",DO21&lt;الموظفون!$F$19),0,DO21),IF(AND(الموظفون!$F$19&lt;&gt;"",EK21&gt;0),الموظفون!$F$19+EK21,0)))</f>
        <v>0</v>
      </c>
      <c r="FH21">
        <f>IF(OR(J21=0,AF21&gt;0),0,MAX(IF(AND(الموظفون!$F$19&lt;&gt;"",DP21&lt;الموظفون!$F$19),0,DP21),IF(AND(الموظفون!$F$19&lt;&gt;"",EL21&gt;0),الموظفون!$F$19+EL21,0)))</f>
        <v>0</v>
      </c>
      <c r="FI21">
        <f>IF(OR(K21=0,AG21&gt;0),0,MAX(IF(AND(الموظفون!$F$19&lt;&gt;"",DQ21&lt;الموظفون!$F$19),0,DQ21),IF(AND(الموظفون!$F$19&lt;&gt;"",EM21&gt;0),الموظفون!$F$19+EM21,0)))</f>
        <v>0</v>
      </c>
      <c r="FJ21">
        <f>IF(OR(L21=0,AH21&gt;0),0,MAX(IF(AND(الموظفون!$F$19&lt;&gt;"",DR21&lt;الموظفون!$F$19),0,DR21),IF(AND(الموظفون!$F$19&lt;&gt;"",EN21&gt;0),الموظفون!$F$19+EN21,0)))</f>
        <v>0</v>
      </c>
      <c r="FK21">
        <f>IF(OR(M21=0,AI21&gt;0),0,MAX(IF(AND(الموظفون!$F$19&lt;&gt;"",DS21&lt;الموظفون!$F$19),0,DS21),IF(AND(الموظفون!$F$19&lt;&gt;"",EO21&gt;0),الموظفون!$F$19+EO21,0)))</f>
        <v>0</v>
      </c>
      <c r="FL21">
        <f>IF(OR(N21=0,AJ21&gt;0),0,MAX(IF(AND(الموظفون!$F$19&lt;&gt;"",DT21&lt;الموظفون!$F$19),0,DT21),IF(AND(الموظفون!$F$19&lt;&gt;"",EP21&gt;0),الموظفون!$F$19+EP21,0)))</f>
        <v>0</v>
      </c>
      <c r="FM21">
        <f>IF(OR(O21=0,AK21&gt;0),0,MAX(IF(AND(الموظفون!$F$19&lt;&gt;"",DU21&lt;الموظفون!$F$19),0,DU21),IF(AND(الموظفون!$F$19&lt;&gt;"",EQ21&gt;0),الموظفون!$F$19+EQ21,0)))</f>
        <v>0</v>
      </c>
      <c r="FN21">
        <f>IF(OR(P21=0,AL21&gt;0),0,MAX(IF(AND(الموظفون!$F$19&lt;&gt;"",DV21&lt;الموظفون!$F$19),0,DV21),IF(AND(الموظفون!$F$19&lt;&gt;"",ER21&gt;0),الموظفون!$F$19+ER21,0)))</f>
        <v>0</v>
      </c>
      <c r="FO21">
        <f>IF(OR(Q21=0,AM21&gt;0),0,MAX(IF(AND(الموظفون!$F$19&lt;&gt;"",DW21&lt;الموظفون!$F$19),0,DW21),IF(AND(الموظفون!$F$19&lt;&gt;"",ES21&gt;0),الموظفون!$F$19+ES21,0)))</f>
        <v>0</v>
      </c>
      <c r="FP21">
        <f>IF(OR(R21=0,AN21&gt;0),0,MAX(IF(AND(الموظفون!$F$19&lt;&gt;"",DX21&lt;الموظفون!$F$19),0,DX21),IF(AND(الموظفون!$F$19&lt;&gt;"",ET21&gt;0),الموظفون!$F$19+ET21,0)))</f>
        <v>0</v>
      </c>
      <c r="FQ21">
        <f>IF(OR(S21=0,AO21&gt;0),0,MAX(IF(AND(الموظفون!$F$19&lt;&gt;"",DY21&lt;الموظفون!$F$19),0,DY21),IF(AND(الموظفون!$F$19&lt;&gt;"",EU21&gt;0),الموظفون!$F$19+EU21,0)))</f>
        <v>0</v>
      </c>
      <c r="FR21">
        <f>IF(OR(T21=0,AP21&gt;0),0,MAX(IF(AND(الموظفون!$F$19&lt;&gt;"",DZ21&lt;الموظفون!$F$19),0,DZ21),IF(AND(الموظفون!$F$19&lt;&gt;"",EV21&gt;0),الموظفون!$F$19+EV21,0)))</f>
        <v>0</v>
      </c>
      <c r="FS21">
        <f>IF(OR(U21=0,AQ21&gt;0),0,MAX(IF(AND(الموظفون!$F$19&lt;&gt;"",EA21&lt;الموظفون!$F$19),0,EA21),IF(AND(الموظفون!$F$19&lt;&gt;"",EW21&gt;0),الموظفون!$F$19+EW21,0)))</f>
        <v>0</v>
      </c>
      <c r="FT21">
        <f>IF(OR(V21=0,AR21&gt;0),0,MAX(IF(AND(الموظفون!$F$19&lt;&gt;"",EB21&lt;الموظفون!$F$19),0,EB21),IF(AND(الموظفون!$F$19&lt;&gt;"",EX21&gt;0),الموظفون!$F$19+EX21,0)))</f>
        <v>0</v>
      </c>
      <c r="FU21">
        <f>IF(OR(W21=0,AS21&gt;0),0,MAX(IF(AND(الموظفون!$F$19&lt;&gt;"",EC21&lt;الموظفون!$F$19),0,EC21),IF(AND(الموظفون!$F$19&lt;&gt;"",EY21&gt;0),الموظفون!$F$19+EY21,0)))</f>
        <v>0</v>
      </c>
      <c r="FV21">
        <f>IF(OR(X21=0,AT21&gt;0),0,MAX(IF(AND(الموظفون!$F$19&lt;&gt;"",ED21&lt;الموظفون!$F$19),0,ED21),IF(AND(الموظفون!$F$19&lt;&gt;"",EZ21&gt;0),الموظفون!$F$19+EZ21,0)))</f>
        <v>0</v>
      </c>
    </row>
    <row r="22" spans="5:178" x14ac:dyDescent="0.3">
      <c r="E22">
        <f>IF(OR(الموظفون!$A$20="",'مصفوفة التدريب'!H$6=""),0,COUNTIFS(Plan_Role,الموظفون!$D$20,Plan_Course,'مصفوفة التدريب'!H$6)+COUNTIFS(Plan_Role,"جميع الموظفين",Plan_Course,'مصفوفة التدريب'!H$6))</f>
        <v>0</v>
      </c>
      <c r="F22">
        <f>IF(OR(الموظفون!$A$20="",'مصفوفة التدريب'!I$6=""),0,COUNTIFS(Plan_Role,الموظفون!$D$20,Plan_Course,'مصفوفة التدريب'!I$6)+COUNTIFS(Plan_Role,"جميع الموظفين",Plan_Course,'مصفوفة التدريب'!I$6))</f>
        <v>0</v>
      </c>
      <c r="G22">
        <f>IF(OR(الموظفون!$A$20="",'مصفوفة التدريب'!J$6=""),0,COUNTIFS(Plan_Role,الموظفون!$D$20,Plan_Course,'مصفوفة التدريب'!J$6)+COUNTIFS(Plan_Role,"جميع الموظفين",Plan_Course,'مصفوفة التدريب'!J$6))</f>
        <v>0</v>
      </c>
      <c r="H22">
        <f>IF(OR(الموظفون!$A$20="",'مصفوفة التدريب'!K$6=""),0,COUNTIFS(Plan_Role,الموظفون!$D$20,Plan_Course,'مصفوفة التدريب'!K$6)+COUNTIFS(Plan_Role,"جميع الموظفين",Plan_Course,'مصفوفة التدريب'!K$6))</f>
        <v>0</v>
      </c>
      <c r="I22">
        <f>IF(OR(الموظفون!$A$20="",'مصفوفة التدريب'!L$6=""),0,COUNTIFS(Plan_Role,الموظفون!$D$20,Plan_Course,'مصفوفة التدريب'!L$6)+COUNTIFS(Plan_Role,"جميع الموظفين",Plan_Course,'مصفوفة التدريب'!L$6))</f>
        <v>0</v>
      </c>
      <c r="J22">
        <f>IF(OR(الموظفون!$A$20="",'مصفوفة التدريب'!M$6=""),0,COUNTIFS(Plan_Role,الموظفون!$D$20,Plan_Course,'مصفوفة التدريب'!M$6)+COUNTIFS(Plan_Role,"جميع الموظفين",Plan_Course,'مصفوفة التدريب'!M$6))</f>
        <v>0</v>
      </c>
      <c r="K22">
        <f>IF(OR(الموظفون!$A$20="",'مصفوفة التدريب'!N$6=""),0,COUNTIFS(Plan_Role,الموظفون!$D$20,Plan_Course,'مصفوفة التدريب'!N$6)+COUNTIFS(Plan_Role,"جميع الموظفين",Plan_Course,'مصفوفة التدريب'!N$6))</f>
        <v>0</v>
      </c>
      <c r="L22">
        <f>IF(OR(الموظفون!$A$20="",'مصفوفة التدريب'!O$6=""),0,COUNTIFS(Plan_Role,الموظفون!$D$20,Plan_Course,'مصفوفة التدريب'!O$6)+COUNTIFS(Plan_Role,"جميع الموظفين",Plan_Course,'مصفوفة التدريب'!O$6))</f>
        <v>0</v>
      </c>
      <c r="M22">
        <f>IF(OR(الموظفون!$A$20="",'مصفوفة التدريب'!P$6=""),0,COUNTIFS(Plan_Role,الموظفون!$D$20,Plan_Course,'مصفوفة التدريب'!P$6)+COUNTIFS(Plan_Role,"جميع الموظفين",Plan_Course,'مصفوفة التدريب'!P$6))</f>
        <v>0</v>
      </c>
      <c r="N22">
        <f>IF(OR(الموظفون!$A$20="",'مصفوفة التدريب'!Q$6=""),0,COUNTIFS(Plan_Role,الموظفون!$D$20,Plan_Course,'مصفوفة التدريب'!Q$6)+COUNTIFS(Plan_Role,"جميع الموظفين",Plan_Course,'مصفوفة التدريب'!Q$6))</f>
        <v>0</v>
      </c>
      <c r="O22">
        <f>IF(OR(الموظفون!$A$20="",'مصفوفة التدريب'!R$6=""),0,COUNTIFS(Plan_Role,الموظفون!$D$20,Plan_Course,'مصفوفة التدريب'!R$6)+COUNTIFS(Plan_Role,"جميع الموظفين",Plan_Course,'مصفوفة التدريب'!R$6))</f>
        <v>0</v>
      </c>
      <c r="P22">
        <f>IF(OR(الموظفون!$A$20="",'مصفوفة التدريب'!S$6=""),0,COUNTIFS(Plan_Role,الموظفون!$D$20,Plan_Course,'مصفوفة التدريب'!S$6)+COUNTIFS(Plan_Role,"جميع الموظفين",Plan_Course,'مصفوفة التدريب'!S$6))</f>
        <v>0</v>
      </c>
      <c r="Q22">
        <f>IF(OR(الموظفون!$A$20="",'مصفوفة التدريب'!T$6=""),0,COUNTIFS(Plan_Role,الموظفون!$D$20,Plan_Course,'مصفوفة التدريب'!T$6)+COUNTIFS(Plan_Role,"جميع الموظفين",Plan_Course,'مصفوفة التدريب'!T$6))</f>
        <v>0</v>
      </c>
      <c r="R22">
        <f>IF(OR(الموظفون!$A$20="",'مصفوفة التدريب'!U$6=""),0,COUNTIFS(Plan_Role,الموظفون!$D$20,Plan_Course,'مصفوفة التدريب'!U$6)+COUNTIFS(Plan_Role,"جميع الموظفين",Plan_Course,'مصفوفة التدريب'!U$6))</f>
        <v>0</v>
      </c>
      <c r="S22">
        <f>IF(OR(الموظفون!$A$20="",'مصفوفة التدريب'!V$6=""),0,COUNTIFS(Plan_Role,الموظفون!$D$20,Plan_Course,'مصفوفة التدريب'!V$6)+COUNTIFS(Plan_Role,"جميع الموظفين",Plan_Course,'مصفوفة التدريب'!V$6))</f>
        <v>0</v>
      </c>
      <c r="T22">
        <f>IF(OR(الموظفون!$A$20="",'مصفوفة التدريب'!W$6=""),0,COUNTIFS(Plan_Role,الموظفون!$D$20,Plan_Course,'مصفوفة التدريب'!W$6)+COUNTIFS(Plan_Role,"جميع الموظفين",Plan_Course,'مصفوفة التدريب'!W$6))</f>
        <v>0</v>
      </c>
      <c r="U22">
        <f>IF(OR(الموظفون!$A$20="",'مصفوفة التدريب'!X$6=""),0,COUNTIFS(Plan_Role,الموظفون!$D$20,Plan_Course,'مصفوفة التدريب'!X$6)+COUNTIFS(Plan_Role,"جميع الموظفين",Plan_Course,'مصفوفة التدريب'!X$6))</f>
        <v>0</v>
      </c>
      <c r="V22">
        <f>IF(OR(الموظفون!$A$20="",'مصفوفة التدريب'!Y$6=""),0,COUNTIFS(Plan_Role,الموظفون!$D$20,Plan_Course,'مصفوفة التدريب'!Y$6)+COUNTIFS(Plan_Role,"جميع الموظفين",Plan_Course,'مصفوفة التدريب'!Y$6))</f>
        <v>0</v>
      </c>
      <c r="W22">
        <f>IF(OR(الموظفون!$A$20="",'مصفوفة التدريب'!Z$6=""),0,COUNTIFS(Plan_Role,الموظفون!$D$20,Plan_Course,'مصفوفة التدريب'!Z$6)+COUNTIFS(Plan_Role,"جميع الموظفين",Plan_Course,'مصفوفة التدريب'!Z$6))</f>
        <v>0</v>
      </c>
      <c r="X22">
        <f>IF(OR(الموظفون!$A$20="",'مصفوفة التدريب'!AA$6=""),0,COUNTIFS(Plan_Role,الموظفون!$D$20,Plan_Course,'مصفوفة التدريب'!AA$6)+COUNTIFS(Plan_Role,"جميع الموظفين",Plan_Course,'مصفوفة التدريب'!AA$6))</f>
        <v>0</v>
      </c>
      <c r="AA22">
        <f>IF(E22=0,0,COUNTIFS(Rec_Emp,الموظفون!$A$20,Rec_Course,'مصفوفة التدريب'!H$6,Rec_Done,1))</f>
        <v>0</v>
      </c>
      <c r="AB22">
        <f>IF(F22=0,0,COUNTIFS(Rec_Emp,الموظفون!$A$20,Rec_Course,'مصفوفة التدريب'!I$6,Rec_Done,1))</f>
        <v>0</v>
      </c>
      <c r="AC22">
        <f>IF(G22=0,0,COUNTIFS(Rec_Emp,الموظفون!$A$20,Rec_Course,'مصفوفة التدريب'!J$6,Rec_Done,1))</f>
        <v>0</v>
      </c>
      <c r="AD22">
        <f>IF(H22=0,0,COUNTIFS(Rec_Emp,الموظفون!$A$20,Rec_Course,'مصفوفة التدريب'!K$6,Rec_Done,1))</f>
        <v>0</v>
      </c>
      <c r="AE22">
        <f>IF(I22=0,0,COUNTIFS(Rec_Emp,الموظفون!$A$20,Rec_Course,'مصفوفة التدريب'!L$6,Rec_Done,1))</f>
        <v>0</v>
      </c>
      <c r="AF22">
        <f>IF(J22=0,0,COUNTIFS(Rec_Emp,الموظفون!$A$20,Rec_Course,'مصفوفة التدريب'!M$6,Rec_Done,1))</f>
        <v>0</v>
      </c>
      <c r="AG22">
        <f>IF(K22=0,0,COUNTIFS(Rec_Emp,الموظفون!$A$20,Rec_Course,'مصفوفة التدريب'!N$6,Rec_Done,1))</f>
        <v>0</v>
      </c>
      <c r="AH22">
        <f>IF(L22=0,0,COUNTIFS(Rec_Emp,الموظفون!$A$20,Rec_Course,'مصفوفة التدريب'!O$6,Rec_Done,1))</f>
        <v>0</v>
      </c>
      <c r="AI22">
        <f>IF(M22=0,0,COUNTIFS(Rec_Emp,الموظفون!$A$20,Rec_Course,'مصفوفة التدريب'!P$6,Rec_Done,1))</f>
        <v>0</v>
      </c>
      <c r="AJ22">
        <f>IF(N22=0,0,COUNTIFS(Rec_Emp,الموظفون!$A$20,Rec_Course,'مصفوفة التدريب'!Q$6,Rec_Done,1))</f>
        <v>0</v>
      </c>
      <c r="AK22">
        <f>IF(O22=0,0,COUNTIFS(Rec_Emp,الموظفون!$A$20,Rec_Course,'مصفوفة التدريب'!R$6,Rec_Done,1))</f>
        <v>0</v>
      </c>
      <c r="AL22">
        <f>IF(P22=0,0,COUNTIFS(Rec_Emp,الموظفون!$A$20,Rec_Course,'مصفوفة التدريب'!S$6,Rec_Done,1))</f>
        <v>0</v>
      </c>
      <c r="AM22">
        <f>IF(Q22=0,0,COUNTIFS(Rec_Emp,الموظفون!$A$20,Rec_Course,'مصفوفة التدريب'!T$6,Rec_Done,1))</f>
        <v>0</v>
      </c>
      <c r="AN22">
        <f>IF(R22=0,0,COUNTIFS(Rec_Emp,الموظفون!$A$20,Rec_Course,'مصفوفة التدريب'!U$6,Rec_Done,1))</f>
        <v>0</v>
      </c>
      <c r="AO22">
        <f>IF(S22=0,0,COUNTIFS(Rec_Emp,الموظفون!$A$20,Rec_Course,'مصفوفة التدريب'!V$6,Rec_Done,1))</f>
        <v>0</v>
      </c>
      <c r="AP22">
        <f>IF(T22=0,0,COUNTIFS(Rec_Emp,الموظفون!$A$20,Rec_Course,'مصفوفة التدريب'!W$6,Rec_Done,1))</f>
        <v>0</v>
      </c>
      <c r="AQ22">
        <f>IF(U22=0,0,COUNTIFS(Rec_Emp,الموظفون!$A$20,Rec_Course,'مصفوفة التدريب'!X$6,Rec_Done,1))</f>
        <v>0</v>
      </c>
      <c r="AR22">
        <f>IF(V22=0,0,COUNTIFS(Rec_Emp,الموظفون!$A$20,Rec_Course,'مصفوفة التدريب'!Y$6,Rec_Done,1))</f>
        <v>0</v>
      </c>
      <c r="AS22">
        <f>IF(W22=0,0,COUNTIFS(Rec_Emp,الموظفون!$A$20,Rec_Course,'مصفوفة التدريب'!Z$6,Rec_Done,1))</f>
        <v>0</v>
      </c>
      <c r="AT22">
        <f>IF(X22=0,0,COUNTIFS(Rec_Emp,الموظفون!$A$20,Rec_Course,'مصفوفة التدريب'!AA$6,Rec_Done,1))</f>
        <v>0</v>
      </c>
      <c r="AW22">
        <f ca="1">IF(AA22=0,0,COUNTIFS(Rec_Emp,الموظفون!$A$20,Rec_Course,'مصفوفة التدريب'!H$6,Rec_Done,1,Rec_Exp,"&gt;="&amp;TODAY()))</f>
        <v>0</v>
      </c>
      <c r="AX22">
        <f ca="1">IF(AB22=0,0,COUNTIFS(Rec_Emp,الموظفون!$A$20,Rec_Course,'مصفوفة التدريب'!I$6,Rec_Done,1,Rec_Exp,"&gt;="&amp;TODAY()))</f>
        <v>0</v>
      </c>
      <c r="AY22">
        <f ca="1">IF(AC22=0,0,COUNTIFS(Rec_Emp,الموظفون!$A$20,Rec_Course,'مصفوفة التدريب'!J$6,Rec_Done,1,Rec_Exp,"&gt;="&amp;TODAY()))</f>
        <v>0</v>
      </c>
      <c r="AZ22">
        <f ca="1">IF(AD22=0,0,COUNTIFS(Rec_Emp,الموظفون!$A$20,Rec_Course,'مصفوفة التدريب'!K$6,Rec_Done,1,Rec_Exp,"&gt;="&amp;TODAY()))</f>
        <v>0</v>
      </c>
      <c r="BA22">
        <f ca="1">IF(AE22=0,0,COUNTIFS(Rec_Emp,الموظفون!$A$20,Rec_Course,'مصفوفة التدريب'!L$6,Rec_Done,1,Rec_Exp,"&gt;="&amp;TODAY()))</f>
        <v>0</v>
      </c>
      <c r="BB22">
        <f ca="1">IF(AF22=0,0,COUNTIFS(Rec_Emp,الموظفون!$A$20,Rec_Course,'مصفوفة التدريب'!M$6,Rec_Done,1,Rec_Exp,"&gt;="&amp;TODAY()))</f>
        <v>0</v>
      </c>
      <c r="BC22">
        <f ca="1">IF(AG22=0,0,COUNTIFS(Rec_Emp,الموظفون!$A$20,Rec_Course,'مصفوفة التدريب'!N$6,Rec_Done,1,Rec_Exp,"&gt;="&amp;TODAY()))</f>
        <v>0</v>
      </c>
      <c r="BD22">
        <f ca="1">IF(AH22=0,0,COUNTIFS(Rec_Emp,الموظفون!$A$20,Rec_Course,'مصفوفة التدريب'!O$6,Rec_Done,1,Rec_Exp,"&gt;="&amp;TODAY()))</f>
        <v>0</v>
      </c>
      <c r="BE22">
        <f ca="1">IF(AI22=0,0,COUNTIFS(Rec_Emp,الموظفون!$A$20,Rec_Course,'مصفوفة التدريب'!P$6,Rec_Done,1,Rec_Exp,"&gt;="&amp;TODAY()))</f>
        <v>0</v>
      </c>
      <c r="BF22">
        <f ca="1">IF(AJ22=0,0,COUNTIFS(Rec_Emp,الموظفون!$A$20,Rec_Course,'مصفوفة التدريب'!Q$6,Rec_Done,1,Rec_Exp,"&gt;="&amp;TODAY()))</f>
        <v>0</v>
      </c>
      <c r="BG22">
        <f ca="1">IF(AK22=0,0,COUNTIFS(Rec_Emp,الموظفون!$A$20,Rec_Course,'مصفوفة التدريب'!R$6,Rec_Done,1,Rec_Exp,"&gt;="&amp;TODAY()))</f>
        <v>0</v>
      </c>
      <c r="BH22">
        <f ca="1">IF(AL22=0,0,COUNTIFS(Rec_Emp,الموظفون!$A$20,Rec_Course,'مصفوفة التدريب'!S$6,Rec_Done,1,Rec_Exp,"&gt;="&amp;TODAY()))</f>
        <v>0</v>
      </c>
      <c r="BI22">
        <f ca="1">IF(AM22=0,0,COUNTIFS(Rec_Emp,الموظفون!$A$20,Rec_Course,'مصفوفة التدريب'!T$6,Rec_Done,1,Rec_Exp,"&gt;="&amp;TODAY()))</f>
        <v>0</v>
      </c>
      <c r="BJ22">
        <f ca="1">IF(AN22=0,0,COUNTIFS(Rec_Emp,الموظفون!$A$20,Rec_Course,'مصفوفة التدريب'!U$6,Rec_Done,1,Rec_Exp,"&gt;="&amp;TODAY()))</f>
        <v>0</v>
      </c>
      <c r="BK22">
        <f ca="1">IF(AO22=0,0,COUNTIFS(Rec_Emp,الموظفون!$A$20,Rec_Course,'مصفوفة التدريب'!V$6,Rec_Done,1,Rec_Exp,"&gt;="&amp;TODAY()))</f>
        <v>0</v>
      </c>
      <c r="BL22">
        <f ca="1">IF(AP22=0,0,COUNTIFS(Rec_Emp,الموظفون!$A$20,Rec_Course,'مصفوفة التدريب'!W$6,Rec_Done,1,Rec_Exp,"&gt;="&amp;TODAY()))</f>
        <v>0</v>
      </c>
      <c r="BM22">
        <f ca="1">IF(AQ22=0,0,COUNTIFS(Rec_Emp,الموظفون!$A$20,Rec_Course,'مصفوفة التدريب'!X$6,Rec_Done,1,Rec_Exp,"&gt;="&amp;TODAY()))</f>
        <v>0</v>
      </c>
      <c r="BN22">
        <f ca="1">IF(AR22=0,0,COUNTIFS(Rec_Emp,الموظفون!$A$20,Rec_Course,'مصفوفة التدريب'!Y$6,Rec_Done,1,Rec_Exp,"&gt;="&amp;TODAY()))</f>
        <v>0</v>
      </c>
      <c r="BO22">
        <f ca="1">IF(AS22=0,0,COUNTIFS(Rec_Emp,الموظفون!$A$20,Rec_Course,'مصفوفة التدريب'!Z$6,Rec_Done,1,Rec_Exp,"&gt;="&amp;TODAY()))</f>
        <v>0</v>
      </c>
      <c r="BP22">
        <f ca="1">IF(AT22=0,0,COUNTIFS(Rec_Emp,الموظفون!$A$20,Rec_Course,'مصفوفة التدريب'!AA$6,Rec_Done,1,Rec_Exp,"&gt;="&amp;TODAY()))</f>
        <v>0</v>
      </c>
      <c r="BS22">
        <f ca="1">IF(AW22=0,0,COUNTIFS(Rec_Emp,الموظفون!$A$20,Rec_Course,'مصفوفة التدريب'!H$6,Rec_Done,1,Rec_Exp,"&gt;"&amp;(TODAY()+WarnDays)))</f>
        <v>0</v>
      </c>
      <c r="BT22">
        <f ca="1">IF(AX22=0,0,COUNTIFS(Rec_Emp,الموظفون!$A$20,Rec_Course,'مصفوفة التدريب'!I$6,Rec_Done,1,Rec_Exp,"&gt;"&amp;(TODAY()+WarnDays)))</f>
        <v>0</v>
      </c>
      <c r="BU22">
        <f ca="1">IF(AY22=0,0,COUNTIFS(Rec_Emp,الموظفون!$A$20,Rec_Course,'مصفوفة التدريب'!J$6,Rec_Done,1,Rec_Exp,"&gt;"&amp;(TODAY()+WarnDays)))</f>
        <v>0</v>
      </c>
      <c r="BV22">
        <f ca="1">IF(AZ22=0,0,COUNTIFS(Rec_Emp,الموظفون!$A$20,Rec_Course,'مصفوفة التدريب'!K$6,Rec_Done,1,Rec_Exp,"&gt;"&amp;(TODAY()+WarnDays)))</f>
        <v>0</v>
      </c>
      <c r="BW22">
        <f ca="1">IF(BA22=0,0,COUNTIFS(Rec_Emp,الموظفون!$A$20,Rec_Course,'مصفوفة التدريب'!L$6,Rec_Done,1,Rec_Exp,"&gt;"&amp;(TODAY()+WarnDays)))</f>
        <v>0</v>
      </c>
      <c r="BX22">
        <f ca="1">IF(BB22=0,0,COUNTIFS(Rec_Emp,الموظفون!$A$20,Rec_Course,'مصفوفة التدريب'!M$6,Rec_Done,1,Rec_Exp,"&gt;"&amp;(TODAY()+WarnDays)))</f>
        <v>0</v>
      </c>
      <c r="BY22">
        <f ca="1">IF(BC22=0,0,COUNTIFS(Rec_Emp,الموظفون!$A$20,Rec_Course,'مصفوفة التدريب'!N$6,Rec_Done,1,Rec_Exp,"&gt;"&amp;(TODAY()+WarnDays)))</f>
        <v>0</v>
      </c>
      <c r="BZ22">
        <f ca="1">IF(BD22=0,0,COUNTIFS(Rec_Emp,الموظفون!$A$20,Rec_Course,'مصفوفة التدريب'!O$6,Rec_Done,1,Rec_Exp,"&gt;"&amp;(TODAY()+WarnDays)))</f>
        <v>0</v>
      </c>
      <c r="CA22">
        <f ca="1">IF(BE22=0,0,COUNTIFS(Rec_Emp,الموظفون!$A$20,Rec_Course,'مصفوفة التدريب'!P$6,Rec_Done,1,Rec_Exp,"&gt;"&amp;(TODAY()+WarnDays)))</f>
        <v>0</v>
      </c>
      <c r="CB22">
        <f ca="1">IF(BF22=0,0,COUNTIFS(Rec_Emp,الموظفون!$A$20,Rec_Course,'مصفوفة التدريب'!Q$6,Rec_Done,1,Rec_Exp,"&gt;"&amp;(TODAY()+WarnDays)))</f>
        <v>0</v>
      </c>
      <c r="CC22">
        <f ca="1">IF(BG22=0,0,COUNTIFS(Rec_Emp,الموظفون!$A$20,Rec_Course,'مصفوفة التدريب'!R$6,Rec_Done,1,Rec_Exp,"&gt;"&amp;(TODAY()+WarnDays)))</f>
        <v>0</v>
      </c>
      <c r="CD22">
        <f ca="1">IF(BH22=0,0,COUNTIFS(Rec_Emp,الموظفون!$A$20,Rec_Course,'مصفوفة التدريب'!S$6,Rec_Done,1,Rec_Exp,"&gt;"&amp;(TODAY()+WarnDays)))</f>
        <v>0</v>
      </c>
      <c r="CE22">
        <f ca="1">IF(BI22=0,0,COUNTIFS(Rec_Emp,الموظفون!$A$20,Rec_Course,'مصفوفة التدريب'!T$6,Rec_Done,1,Rec_Exp,"&gt;"&amp;(TODAY()+WarnDays)))</f>
        <v>0</v>
      </c>
      <c r="CF22">
        <f ca="1">IF(BJ22=0,0,COUNTIFS(Rec_Emp,الموظفون!$A$20,Rec_Course,'مصفوفة التدريب'!U$6,Rec_Done,1,Rec_Exp,"&gt;"&amp;(TODAY()+WarnDays)))</f>
        <v>0</v>
      </c>
      <c r="CG22">
        <f ca="1">IF(BK22=0,0,COUNTIFS(Rec_Emp,الموظفون!$A$20,Rec_Course,'مصفوفة التدريب'!V$6,Rec_Done,1,Rec_Exp,"&gt;"&amp;(TODAY()+WarnDays)))</f>
        <v>0</v>
      </c>
      <c r="CH22">
        <f ca="1">IF(BL22=0,0,COUNTIFS(Rec_Emp,الموظفون!$A$20,Rec_Course,'مصفوفة التدريب'!W$6,Rec_Done,1,Rec_Exp,"&gt;"&amp;(TODAY()+WarnDays)))</f>
        <v>0</v>
      </c>
      <c r="CI22">
        <f ca="1">IF(BM22=0,0,COUNTIFS(Rec_Emp,الموظفون!$A$20,Rec_Course,'مصفوفة التدريب'!X$6,Rec_Done,1,Rec_Exp,"&gt;"&amp;(TODAY()+WarnDays)))</f>
        <v>0</v>
      </c>
      <c r="CJ22">
        <f ca="1">IF(BN22=0,0,COUNTIFS(Rec_Emp,الموظفون!$A$20,Rec_Course,'مصفوفة التدريب'!Y$6,Rec_Done,1,Rec_Exp,"&gt;"&amp;(TODAY()+WarnDays)))</f>
        <v>0</v>
      </c>
      <c r="CK22">
        <f ca="1">IF(BO22=0,0,COUNTIFS(Rec_Emp,الموظفون!$A$20,Rec_Course,'مصفوفة التدريب'!Z$6,Rec_Done,1,Rec_Exp,"&gt;"&amp;(TODAY()+WarnDays)))</f>
        <v>0</v>
      </c>
      <c r="CL22">
        <f ca="1">IF(BP22=0,0,COUNTIFS(Rec_Emp,الموظفون!$A$20,Rec_Course,'مصفوفة التدريب'!AA$6,Rec_Done,1,Rec_Exp,"&gt;"&amp;(TODAY()+WarnDays)))</f>
        <v>0</v>
      </c>
      <c r="CO22">
        <f>IF(OR(E22=0,AA22&gt;0),0,COUNTIFS(Rec_Emp,الموظفون!$A$20,Rec_Course,'مصفوفة التدريب'!H$6,Rec_Result,"راسب"))</f>
        <v>0</v>
      </c>
      <c r="CP22">
        <f>IF(OR(F22=0,AB22&gt;0),0,COUNTIFS(Rec_Emp,الموظفون!$A$20,Rec_Course,'مصفوفة التدريب'!I$6,Rec_Result,"راسب"))</f>
        <v>0</v>
      </c>
      <c r="CQ22">
        <f>IF(OR(G22=0,AC22&gt;0),0,COUNTIFS(Rec_Emp,الموظفون!$A$20,Rec_Course,'مصفوفة التدريب'!J$6,Rec_Result,"راسب"))</f>
        <v>0</v>
      </c>
      <c r="CR22">
        <f>IF(OR(H22=0,AD22&gt;0),0,COUNTIFS(Rec_Emp,الموظفون!$A$20,Rec_Course,'مصفوفة التدريب'!K$6,Rec_Result,"راسب"))</f>
        <v>0</v>
      </c>
      <c r="CS22">
        <f>IF(OR(I22=0,AE22&gt;0),0,COUNTIFS(Rec_Emp,الموظفون!$A$20,Rec_Course,'مصفوفة التدريب'!L$6,Rec_Result,"راسب"))</f>
        <v>0</v>
      </c>
      <c r="CT22">
        <f>IF(OR(J22=0,AF22&gt;0),0,COUNTIFS(Rec_Emp,الموظفون!$A$20,Rec_Course,'مصفوفة التدريب'!M$6,Rec_Result,"راسب"))</f>
        <v>0</v>
      </c>
      <c r="CU22">
        <f>IF(OR(K22=0,AG22&gt;0),0,COUNTIFS(Rec_Emp,الموظفون!$A$20,Rec_Course,'مصفوفة التدريب'!N$6,Rec_Result,"راسب"))</f>
        <v>0</v>
      </c>
      <c r="CV22">
        <f>IF(OR(L22=0,AH22&gt;0),0,COUNTIFS(Rec_Emp,الموظفون!$A$20,Rec_Course,'مصفوفة التدريب'!O$6,Rec_Result,"راسب"))</f>
        <v>0</v>
      </c>
      <c r="CW22">
        <f>IF(OR(M22=0,AI22&gt;0),0,COUNTIFS(Rec_Emp,الموظفون!$A$20,Rec_Course,'مصفوفة التدريب'!P$6,Rec_Result,"راسب"))</f>
        <v>0</v>
      </c>
      <c r="CX22">
        <f>IF(OR(N22=0,AJ22&gt;0),0,COUNTIFS(Rec_Emp,الموظفون!$A$20,Rec_Course,'مصفوفة التدريب'!Q$6,Rec_Result,"راسب"))</f>
        <v>0</v>
      </c>
      <c r="CY22">
        <f>IF(OR(O22=0,AK22&gt;0),0,COUNTIFS(Rec_Emp,الموظفون!$A$20,Rec_Course,'مصفوفة التدريب'!R$6,Rec_Result,"راسب"))</f>
        <v>0</v>
      </c>
      <c r="CZ22">
        <f>IF(OR(P22=0,AL22&gt;0),0,COUNTIFS(Rec_Emp,الموظفون!$A$20,Rec_Course,'مصفوفة التدريب'!S$6,Rec_Result,"راسب"))</f>
        <v>0</v>
      </c>
      <c r="DA22">
        <f>IF(OR(Q22=0,AM22&gt;0),0,COUNTIFS(Rec_Emp,الموظفون!$A$20,Rec_Course,'مصفوفة التدريب'!T$6,Rec_Result,"راسب"))</f>
        <v>0</v>
      </c>
      <c r="DB22">
        <f>IF(OR(R22=0,AN22&gt;0),0,COUNTIFS(Rec_Emp,الموظفون!$A$20,Rec_Course,'مصفوفة التدريب'!U$6,Rec_Result,"راسب"))</f>
        <v>0</v>
      </c>
      <c r="DC22">
        <f>IF(OR(S22=0,AO22&gt;0),0,COUNTIFS(Rec_Emp,الموظفون!$A$20,Rec_Course,'مصفوفة التدريب'!V$6,Rec_Result,"راسب"))</f>
        <v>0</v>
      </c>
      <c r="DD22">
        <f>IF(OR(T22=0,AP22&gt;0),0,COUNTIFS(Rec_Emp,الموظفون!$A$20,Rec_Course,'مصفوفة التدريب'!W$6,Rec_Result,"راسب"))</f>
        <v>0</v>
      </c>
      <c r="DE22">
        <f>IF(OR(U22=0,AQ22&gt;0),0,COUNTIFS(Rec_Emp,الموظفون!$A$20,Rec_Course,'مصفوفة التدريب'!X$6,Rec_Result,"راسب"))</f>
        <v>0</v>
      </c>
      <c r="DF22">
        <f>IF(OR(V22=0,AR22&gt;0),0,COUNTIFS(Rec_Emp,الموظفون!$A$20,Rec_Course,'مصفوفة التدريب'!Y$6,Rec_Result,"راسب"))</f>
        <v>0</v>
      </c>
      <c r="DG22">
        <f>IF(OR(W22=0,AS22&gt;0),0,COUNTIFS(Rec_Emp,الموظفون!$A$20,Rec_Course,'مصفوفة التدريب'!Z$6,Rec_Result,"راسب"))</f>
        <v>0</v>
      </c>
      <c r="DH22">
        <f>IF(OR(X22=0,AT22&gt;0),0,COUNTIFS(Rec_Emp,الموظفون!$A$20,Rec_Course,'مصفوفة التدريب'!AA$6,Rec_Result,"راسب"))</f>
        <v>0</v>
      </c>
      <c r="DK22">
        <f>IF(OR(E22=0,AA22&gt;0),0,IFERROR(AVERAGEIFS(Plan_End,Plan_Role,الموظفون!$D$20,Plan_Course,'مصفوفة التدريب'!H$6,Plan_Sched,"فترة محددة"),IFERROR(AVERAGEIFS(Plan_End,Plan_Role,"جميع الموظفين",Plan_Course,'مصفوفة التدريب'!H$6,Plan_Sched,"فترة محددة"),0)))</f>
        <v>0</v>
      </c>
      <c r="DL22">
        <f>IF(OR(F22=0,AB22&gt;0),0,IFERROR(AVERAGEIFS(Plan_End,Plan_Role,الموظفون!$D$20,Plan_Course,'مصفوفة التدريب'!I$6,Plan_Sched,"فترة محددة"),IFERROR(AVERAGEIFS(Plan_End,Plan_Role,"جميع الموظفين",Plan_Course,'مصفوفة التدريب'!I$6,Plan_Sched,"فترة محددة"),0)))</f>
        <v>0</v>
      </c>
      <c r="DM22">
        <f>IF(OR(G22=0,AC22&gt;0),0,IFERROR(AVERAGEIFS(Plan_End,Plan_Role,الموظفون!$D$20,Plan_Course,'مصفوفة التدريب'!J$6,Plan_Sched,"فترة محددة"),IFERROR(AVERAGEIFS(Plan_End,Plan_Role,"جميع الموظفين",Plan_Course,'مصفوفة التدريب'!J$6,Plan_Sched,"فترة محددة"),0)))</f>
        <v>0</v>
      </c>
      <c r="DN22">
        <f>IF(OR(H22=0,AD22&gt;0),0,IFERROR(AVERAGEIFS(Plan_End,Plan_Role,الموظفون!$D$20,Plan_Course,'مصفوفة التدريب'!K$6,Plan_Sched,"فترة محددة"),IFERROR(AVERAGEIFS(Plan_End,Plan_Role,"جميع الموظفين",Plan_Course,'مصفوفة التدريب'!K$6,Plan_Sched,"فترة محددة"),0)))</f>
        <v>0</v>
      </c>
      <c r="DO22">
        <f>IF(OR(I22=0,AE22&gt;0),0,IFERROR(AVERAGEIFS(Plan_End,Plan_Role,الموظفون!$D$20,Plan_Course,'مصفوفة التدريب'!L$6,Plan_Sched,"فترة محددة"),IFERROR(AVERAGEIFS(Plan_End,Plan_Role,"جميع الموظفين",Plan_Course,'مصفوفة التدريب'!L$6,Plan_Sched,"فترة محددة"),0)))</f>
        <v>0</v>
      </c>
      <c r="DP22">
        <f>IF(OR(J22=0,AF22&gt;0),0,IFERROR(AVERAGEIFS(Plan_End,Plan_Role,الموظفون!$D$20,Plan_Course,'مصفوفة التدريب'!M$6,Plan_Sched,"فترة محددة"),IFERROR(AVERAGEIFS(Plan_End,Plan_Role,"جميع الموظفين",Plan_Course,'مصفوفة التدريب'!M$6,Plan_Sched,"فترة محددة"),0)))</f>
        <v>0</v>
      </c>
      <c r="DQ22">
        <f>IF(OR(K22=0,AG22&gt;0),0,IFERROR(AVERAGEIFS(Plan_End,Plan_Role,الموظفون!$D$20,Plan_Course,'مصفوفة التدريب'!N$6,Plan_Sched,"فترة محددة"),IFERROR(AVERAGEIFS(Plan_End,Plan_Role,"جميع الموظفين",Plan_Course,'مصفوفة التدريب'!N$6,Plan_Sched,"فترة محددة"),0)))</f>
        <v>0</v>
      </c>
      <c r="DR22">
        <f>IF(OR(L22=0,AH22&gt;0),0,IFERROR(AVERAGEIFS(Plan_End,Plan_Role,الموظفون!$D$20,Plan_Course,'مصفوفة التدريب'!O$6,Plan_Sched,"فترة محددة"),IFERROR(AVERAGEIFS(Plan_End,Plan_Role,"جميع الموظفين",Plan_Course,'مصفوفة التدريب'!O$6,Plan_Sched,"فترة محددة"),0)))</f>
        <v>0</v>
      </c>
      <c r="DS22">
        <f>IF(OR(M22=0,AI22&gt;0),0,IFERROR(AVERAGEIFS(Plan_End,Plan_Role,الموظفون!$D$20,Plan_Course,'مصفوفة التدريب'!P$6,Plan_Sched,"فترة محددة"),IFERROR(AVERAGEIFS(Plan_End,Plan_Role,"جميع الموظفين",Plan_Course,'مصفوفة التدريب'!P$6,Plan_Sched,"فترة محددة"),0)))</f>
        <v>0</v>
      </c>
      <c r="DT22">
        <f>IF(OR(N22=0,AJ22&gt;0),0,IFERROR(AVERAGEIFS(Plan_End,Plan_Role,الموظفون!$D$20,Plan_Course,'مصفوفة التدريب'!Q$6,Plan_Sched,"فترة محددة"),IFERROR(AVERAGEIFS(Plan_End,Plan_Role,"جميع الموظفين",Plan_Course,'مصفوفة التدريب'!Q$6,Plan_Sched,"فترة محددة"),0)))</f>
        <v>0</v>
      </c>
      <c r="DU22">
        <f>IF(OR(O22=0,AK22&gt;0),0,IFERROR(AVERAGEIFS(Plan_End,Plan_Role,الموظفون!$D$20,Plan_Course,'مصفوفة التدريب'!R$6,Plan_Sched,"فترة محددة"),IFERROR(AVERAGEIFS(Plan_End,Plan_Role,"جميع الموظفين",Plan_Course,'مصفوفة التدريب'!R$6,Plan_Sched,"فترة محددة"),0)))</f>
        <v>0</v>
      </c>
      <c r="DV22">
        <f>IF(OR(P22=0,AL22&gt;0),0,IFERROR(AVERAGEIFS(Plan_End,Plan_Role,الموظفون!$D$20,Plan_Course,'مصفوفة التدريب'!S$6,Plan_Sched,"فترة محددة"),IFERROR(AVERAGEIFS(Plan_End,Plan_Role,"جميع الموظفين",Plan_Course,'مصفوفة التدريب'!S$6,Plan_Sched,"فترة محددة"),0)))</f>
        <v>0</v>
      </c>
      <c r="DW22">
        <f>IF(OR(Q22=0,AM22&gt;0),0,IFERROR(AVERAGEIFS(Plan_End,Plan_Role,الموظفون!$D$20,Plan_Course,'مصفوفة التدريب'!T$6,Plan_Sched,"فترة محددة"),IFERROR(AVERAGEIFS(Plan_End,Plan_Role,"جميع الموظفين",Plan_Course,'مصفوفة التدريب'!T$6,Plan_Sched,"فترة محددة"),0)))</f>
        <v>0</v>
      </c>
      <c r="DX22">
        <f>IF(OR(R22=0,AN22&gt;0),0,IFERROR(AVERAGEIFS(Plan_End,Plan_Role,الموظفون!$D$20,Plan_Course,'مصفوفة التدريب'!U$6,Plan_Sched,"فترة محددة"),IFERROR(AVERAGEIFS(Plan_End,Plan_Role,"جميع الموظفين",Plan_Course,'مصفوفة التدريب'!U$6,Plan_Sched,"فترة محددة"),0)))</f>
        <v>0</v>
      </c>
      <c r="DY22">
        <f>IF(OR(S22=0,AO22&gt;0),0,IFERROR(AVERAGEIFS(Plan_End,Plan_Role,الموظفون!$D$20,Plan_Course,'مصفوفة التدريب'!V$6,Plan_Sched,"فترة محددة"),IFERROR(AVERAGEIFS(Plan_End,Plan_Role,"جميع الموظفين",Plan_Course,'مصفوفة التدريب'!V$6,Plan_Sched,"فترة محددة"),0)))</f>
        <v>0</v>
      </c>
      <c r="DZ22">
        <f>IF(OR(T22=0,AP22&gt;0),0,IFERROR(AVERAGEIFS(Plan_End,Plan_Role,الموظفون!$D$20,Plan_Course,'مصفوفة التدريب'!W$6,Plan_Sched,"فترة محددة"),IFERROR(AVERAGEIFS(Plan_End,Plan_Role,"جميع الموظفين",Plan_Course,'مصفوفة التدريب'!W$6,Plan_Sched,"فترة محددة"),0)))</f>
        <v>0</v>
      </c>
      <c r="EA22">
        <f>IF(OR(U22=0,AQ22&gt;0),0,IFERROR(AVERAGEIFS(Plan_End,Plan_Role,الموظفون!$D$20,Plan_Course,'مصفوفة التدريب'!X$6,Plan_Sched,"فترة محددة"),IFERROR(AVERAGEIFS(Plan_End,Plan_Role,"جميع الموظفين",Plan_Course,'مصفوفة التدريب'!X$6,Plan_Sched,"فترة محددة"),0)))</f>
        <v>0</v>
      </c>
      <c r="EB22">
        <f>IF(OR(V22=0,AR22&gt;0),0,IFERROR(AVERAGEIFS(Plan_End,Plan_Role,الموظفون!$D$20,Plan_Course,'مصفوفة التدريب'!Y$6,Plan_Sched,"فترة محددة"),IFERROR(AVERAGEIFS(Plan_End,Plan_Role,"جميع الموظفين",Plan_Course,'مصفوفة التدريب'!Y$6,Plan_Sched,"فترة محددة"),0)))</f>
        <v>0</v>
      </c>
      <c r="EC22">
        <f>IF(OR(W22=0,AS22&gt;0),0,IFERROR(AVERAGEIFS(Plan_End,Plan_Role,الموظفون!$D$20,Plan_Course,'مصفوفة التدريب'!Z$6,Plan_Sched,"فترة محددة"),IFERROR(AVERAGEIFS(Plan_End,Plan_Role,"جميع الموظفين",Plan_Course,'مصفوفة التدريب'!Z$6,Plan_Sched,"فترة محددة"),0)))</f>
        <v>0</v>
      </c>
      <c r="ED22">
        <f>IF(OR(X22=0,AT22&gt;0),0,IFERROR(AVERAGEIFS(Plan_End,Plan_Role,الموظفون!$D$20,Plan_Course,'مصفوفة التدريب'!AA$6,Plan_Sched,"فترة محددة"),IFERROR(AVERAGEIFS(Plan_End,Plan_Role,"جميع الموظفين",Plan_Course,'مصفوفة التدريب'!AA$6,Plan_Sched,"فترة محددة"),0)))</f>
        <v>0</v>
      </c>
      <c r="EG22">
        <f>IF(OR(E22=0,AA22&gt;0),0,IFERROR(AVERAGEIFS(Plan_Days,Plan_Role,الموظفون!$D$20,Plan_Course,'مصفوفة التدريب'!H$6,Plan_Sched,"خلال أيام من التعيين"),IFERROR(AVERAGEIFS(Plan_Days,Plan_Role,"جميع الموظفين",Plan_Course,'مصفوفة التدريب'!H$6,Plan_Sched,"خلال أيام من التعيين"),0)))</f>
        <v>0</v>
      </c>
      <c r="EH22">
        <f>IF(OR(F22=0,AB22&gt;0),0,IFERROR(AVERAGEIFS(Plan_Days,Plan_Role,الموظفون!$D$20,Plan_Course,'مصفوفة التدريب'!I$6,Plan_Sched,"خلال أيام من التعيين"),IFERROR(AVERAGEIFS(Plan_Days,Plan_Role,"جميع الموظفين",Plan_Course,'مصفوفة التدريب'!I$6,Plan_Sched,"خلال أيام من التعيين"),0)))</f>
        <v>0</v>
      </c>
      <c r="EI22">
        <f>IF(OR(G22=0,AC22&gt;0),0,IFERROR(AVERAGEIFS(Plan_Days,Plan_Role,الموظفون!$D$20,Plan_Course,'مصفوفة التدريب'!J$6,Plan_Sched,"خلال أيام من التعيين"),IFERROR(AVERAGEIFS(Plan_Days,Plan_Role,"جميع الموظفين",Plan_Course,'مصفوفة التدريب'!J$6,Plan_Sched,"خلال أيام من التعيين"),0)))</f>
        <v>0</v>
      </c>
      <c r="EJ22">
        <f>IF(OR(H22=0,AD22&gt;0),0,IFERROR(AVERAGEIFS(Plan_Days,Plan_Role,الموظفون!$D$20,Plan_Course,'مصفوفة التدريب'!K$6,Plan_Sched,"خلال أيام من التعيين"),IFERROR(AVERAGEIFS(Plan_Days,Plan_Role,"جميع الموظفين",Plan_Course,'مصفوفة التدريب'!K$6,Plan_Sched,"خلال أيام من التعيين"),0)))</f>
        <v>0</v>
      </c>
      <c r="EK22">
        <f>IF(OR(I22=0,AE22&gt;0),0,IFERROR(AVERAGEIFS(Plan_Days,Plan_Role,الموظفون!$D$20,Plan_Course,'مصفوفة التدريب'!L$6,Plan_Sched,"خلال أيام من التعيين"),IFERROR(AVERAGEIFS(Plan_Days,Plan_Role,"جميع الموظفين",Plan_Course,'مصفوفة التدريب'!L$6,Plan_Sched,"خلال أيام من التعيين"),0)))</f>
        <v>0</v>
      </c>
      <c r="EL22">
        <f>IF(OR(J22=0,AF22&gt;0),0,IFERROR(AVERAGEIFS(Plan_Days,Plan_Role,الموظفون!$D$20,Plan_Course,'مصفوفة التدريب'!M$6,Plan_Sched,"خلال أيام من التعيين"),IFERROR(AVERAGEIFS(Plan_Days,Plan_Role,"جميع الموظفين",Plan_Course,'مصفوفة التدريب'!M$6,Plan_Sched,"خلال أيام من التعيين"),0)))</f>
        <v>0</v>
      </c>
      <c r="EM22">
        <f>IF(OR(K22=0,AG22&gt;0),0,IFERROR(AVERAGEIFS(Plan_Days,Plan_Role,الموظفون!$D$20,Plan_Course,'مصفوفة التدريب'!N$6,Plan_Sched,"خلال أيام من التعيين"),IFERROR(AVERAGEIFS(Plan_Days,Plan_Role,"جميع الموظفين",Plan_Course,'مصفوفة التدريب'!N$6,Plan_Sched,"خلال أيام من التعيين"),0)))</f>
        <v>0</v>
      </c>
      <c r="EN22">
        <f>IF(OR(L22=0,AH22&gt;0),0,IFERROR(AVERAGEIFS(Plan_Days,Plan_Role,الموظفون!$D$20,Plan_Course,'مصفوفة التدريب'!O$6,Plan_Sched,"خلال أيام من التعيين"),IFERROR(AVERAGEIFS(Plan_Days,Plan_Role,"جميع الموظفين",Plan_Course,'مصفوفة التدريب'!O$6,Plan_Sched,"خلال أيام من التعيين"),0)))</f>
        <v>0</v>
      </c>
      <c r="EO22">
        <f>IF(OR(M22=0,AI22&gt;0),0,IFERROR(AVERAGEIFS(Plan_Days,Plan_Role,الموظفون!$D$20,Plan_Course,'مصفوفة التدريب'!P$6,Plan_Sched,"خلال أيام من التعيين"),IFERROR(AVERAGEIFS(Plan_Days,Plan_Role,"جميع الموظفين",Plan_Course,'مصفوفة التدريب'!P$6,Plan_Sched,"خلال أيام من التعيين"),0)))</f>
        <v>0</v>
      </c>
      <c r="EP22">
        <f>IF(OR(N22=0,AJ22&gt;0),0,IFERROR(AVERAGEIFS(Plan_Days,Plan_Role,الموظفون!$D$20,Plan_Course,'مصفوفة التدريب'!Q$6,Plan_Sched,"خلال أيام من التعيين"),IFERROR(AVERAGEIFS(Plan_Days,Plan_Role,"جميع الموظفين",Plan_Course,'مصفوفة التدريب'!Q$6,Plan_Sched,"خلال أيام من التعيين"),0)))</f>
        <v>0</v>
      </c>
      <c r="EQ22">
        <f>IF(OR(O22=0,AK22&gt;0),0,IFERROR(AVERAGEIFS(Plan_Days,Plan_Role,الموظفون!$D$20,Plan_Course,'مصفوفة التدريب'!R$6,Plan_Sched,"خلال أيام من التعيين"),IFERROR(AVERAGEIFS(Plan_Days,Plan_Role,"جميع الموظفين",Plan_Course,'مصفوفة التدريب'!R$6,Plan_Sched,"خلال أيام من التعيين"),0)))</f>
        <v>0</v>
      </c>
      <c r="ER22">
        <f>IF(OR(P22=0,AL22&gt;0),0,IFERROR(AVERAGEIFS(Plan_Days,Plan_Role,الموظفون!$D$20,Plan_Course,'مصفوفة التدريب'!S$6,Plan_Sched,"خلال أيام من التعيين"),IFERROR(AVERAGEIFS(Plan_Days,Plan_Role,"جميع الموظفين",Plan_Course,'مصفوفة التدريب'!S$6,Plan_Sched,"خلال أيام من التعيين"),0)))</f>
        <v>0</v>
      </c>
      <c r="ES22">
        <f>IF(OR(Q22=0,AM22&gt;0),0,IFERROR(AVERAGEIFS(Plan_Days,Plan_Role,الموظفون!$D$20,Plan_Course,'مصفوفة التدريب'!T$6,Plan_Sched,"خلال أيام من التعيين"),IFERROR(AVERAGEIFS(Plan_Days,Plan_Role,"جميع الموظفين",Plan_Course,'مصفوفة التدريب'!T$6,Plan_Sched,"خلال أيام من التعيين"),0)))</f>
        <v>0</v>
      </c>
      <c r="ET22">
        <f>IF(OR(R22=0,AN22&gt;0),0,IFERROR(AVERAGEIFS(Plan_Days,Plan_Role,الموظفون!$D$20,Plan_Course,'مصفوفة التدريب'!U$6,Plan_Sched,"خلال أيام من التعيين"),IFERROR(AVERAGEIFS(Plan_Days,Plan_Role,"جميع الموظفين",Plan_Course,'مصفوفة التدريب'!U$6,Plan_Sched,"خلال أيام من التعيين"),0)))</f>
        <v>0</v>
      </c>
      <c r="EU22">
        <f>IF(OR(S22=0,AO22&gt;0),0,IFERROR(AVERAGEIFS(Plan_Days,Plan_Role,الموظفون!$D$20,Plan_Course,'مصفوفة التدريب'!V$6,Plan_Sched,"خلال أيام من التعيين"),IFERROR(AVERAGEIFS(Plan_Days,Plan_Role,"جميع الموظفين",Plan_Course,'مصفوفة التدريب'!V$6,Plan_Sched,"خلال أيام من التعيين"),0)))</f>
        <v>0</v>
      </c>
      <c r="EV22">
        <f>IF(OR(T22=0,AP22&gt;0),0,IFERROR(AVERAGEIFS(Plan_Days,Plan_Role,الموظفون!$D$20,Plan_Course,'مصفوفة التدريب'!W$6,Plan_Sched,"خلال أيام من التعيين"),IFERROR(AVERAGEIFS(Plan_Days,Plan_Role,"جميع الموظفين",Plan_Course,'مصفوفة التدريب'!W$6,Plan_Sched,"خلال أيام من التعيين"),0)))</f>
        <v>0</v>
      </c>
      <c r="EW22">
        <f>IF(OR(U22=0,AQ22&gt;0),0,IFERROR(AVERAGEIFS(Plan_Days,Plan_Role,الموظفون!$D$20,Plan_Course,'مصفوفة التدريب'!X$6,Plan_Sched,"خلال أيام من التعيين"),IFERROR(AVERAGEIFS(Plan_Days,Plan_Role,"جميع الموظفين",Plan_Course,'مصفوفة التدريب'!X$6,Plan_Sched,"خلال أيام من التعيين"),0)))</f>
        <v>0</v>
      </c>
      <c r="EX22">
        <f>IF(OR(V22=0,AR22&gt;0),0,IFERROR(AVERAGEIFS(Plan_Days,Plan_Role,الموظفون!$D$20,Plan_Course,'مصفوفة التدريب'!Y$6,Plan_Sched,"خلال أيام من التعيين"),IFERROR(AVERAGEIFS(Plan_Days,Plan_Role,"جميع الموظفين",Plan_Course,'مصفوفة التدريب'!Y$6,Plan_Sched,"خلال أيام من التعيين"),0)))</f>
        <v>0</v>
      </c>
      <c r="EY22">
        <f>IF(OR(W22=0,AS22&gt;0),0,IFERROR(AVERAGEIFS(Plan_Days,Plan_Role,الموظفون!$D$20,Plan_Course,'مصفوفة التدريب'!Z$6,Plan_Sched,"خلال أيام من التعيين"),IFERROR(AVERAGEIFS(Plan_Days,Plan_Role,"جميع الموظفين",Plan_Course,'مصفوفة التدريب'!Z$6,Plan_Sched,"خلال أيام من التعيين"),0)))</f>
        <v>0</v>
      </c>
      <c r="EZ22">
        <f>IF(OR(X22=0,AT22&gt;0),0,IFERROR(AVERAGEIFS(Plan_Days,Plan_Role,الموظفون!$D$20,Plan_Course,'مصفوفة التدريب'!AA$6,Plan_Sched,"خلال أيام من التعيين"),IFERROR(AVERAGEIFS(Plan_Days,Plan_Role,"جميع الموظفين",Plan_Course,'مصفوفة التدريب'!AA$6,Plan_Sched,"خلال أيام من التعيين"),0)))</f>
        <v>0</v>
      </c>
      <c r="FC22">
        <f>IF(OR(E22=0,AA22&gt;0),0,MAX(IF(AND(الموظفون!$F$20&lt;&gt;"",DK22&lt;الموظفون!$F$20),0,DK22),IF(AND(الموظفون!$F$20&lt;&gt;"",EG22&gt;0),الموظفون!$F$20+EG22,0)))</f>
        <v>0</v>
      </c>
      <c r="FD22">
        <f>IF(OR(F22=0,AB22&gt;0),0,MAX(IF(AND(الموظفون!$F$20&lt;&gt;"",DL22&lt;الموظفون!$F$20),0,DL22),IF(AND(الموظفون!$F$20&lt;&gt;"",EH22&gt;0),الموظفون!$F$20+EH22,0)))</f>
        <v>0</v>
      </c>
      <c r="FE22">
        <f>IF(OR(G22=0,AC22&gt;0),0,MAX(IF(AND(الموظفون!$F$20&lt;&gt;"",DM22&lt;الموظفون!$F$20),0,DM22),IF(AND(الموظفون!$F$20&lt;&gt;"",EI22&gt;0),الموظفون!$F$20+EI22,0)))</f>
        <v>0</v>
      </c>
      <c r="FF22">
        <f>IF(OR(H22=0,AD22&gt;0),0,MAX(IF(AND(الموظفون!$F$20&lt;&gt;"",DN22&lt;الموظفون!$F$20),0,DN22),IF(AND(الموظفون!$F$20&lt;&gt;"",EJ22&gt;0),الموظفون!$F$20+EJ22,0)))</f>
        <v>0</v>
      </c>
      <c r="FG22">
        <f>IF(OR(I22=0,AE22&gt;0),0,MAX(IF(AND(الموظفون!$F$20&lt;&gt;"",DO22&lt;الموظفون!$F$20),0,DO22),IF(AND(الموظفون!$F$20&lt;&gt;"",EK22&gt;0),الموظفون!$F$20+EK22,0)))</f>
        <v>0</v>
      </c>
      <c r="FH22">
        <f>IF(OR(J22=0,AF22&gt;0),0,MAX(IF(AND(الموظفون!$F$20&lt;&gt;"",DP22&lt;الموظفون!$F$20),0,DP22),IF(AND(الموظفون!$F$20&lt;&gt;"",EL22&gt;0),الموظفون!$F$20+EL22,0)))</f>
        <v>0</v>
      </c>
      <c r="FI22">
        <f>IF(OR(K22=0,AG22&gt;0),0,MAX(IF(AND(الموظفون!$F$20&lt;&gt;"",DQ22&lt;الموظفون!$F$20),0,DQ22),IF(AND(الموظفون!$F$20&lt;&gt;"",EM22&gt;0),الموظفون!$F$20+EM22,0)))</f>
        <v>0</v>
      </c>
      <c r="FJ22">
        <f>IF(OR(L22=0,AH22&gt;0),0,MAX(IF(AND(الموظفون!$F$20&lt;&gt;"",DR22&lt;الموظفون!$F$20),0,DR22),IF(AND(الموظفون!$F$20&lt;&gt;"",EN22&gt;0),الموظفون!$F$20+EN22,0)))</f>
        <v>0</v>
      </c>
      <c r="FK22">
        <f>IF(OR(M22=0,AI22&gt;0),0,MAX(IF(AND(الموظفون!$F$20&lt;&gt;"",DS22&lt;الموظفون!$F$20),0,DS22),IF(AND(الموظفون!$F$20&lt;&gt;"",EO22&gt;0),الموظفون!$F$20+EO22,0)))</f>
        <v>0</v>
      </c>
      <c r="FL22">
        <f>IF(OR(N22=0,AJ22&gt;0),0,MAX(IF(AND(الموظفون!$F$20&lt;&gt;"",DT22&lt;الموظفون!$F$20),0,DT22),IF(AND(الموظفون!$F$20&lt;&gt;"",EP22&gt;0),الموظفون!$F$20+EP22,0)))</f>
        <v>0</v>
      </c>
      <c r="FM22">
        <f>IF(OR(O22=0,AK22&gt;0),0,MAX(IF(AND(الموظفون!$F$20&lt;&gt;"",DU22&lt;الموظفون!$F$20),0,DU22),IF(AND(الموظفون!$F$20&lt;&gt;"",EQ22&gt;0),الموظفون!$F$20+EQ22,0)))</f>
        <v>0</v>
      </c>
      <c r="FN22">
        <f>IF(OR(P22=0,AL22&gt;0),0,MAX(IF(AND(الموظفون!$F$20&lt;&gt;"",DV22&lt;الموظفون!$F$20),0,DV22),IF(AND(الموظفون!$F$20&lt;&gt;"",ER22&gt;0),الموظفون!$F$20+ER22,0)))</f>
        <v>0</v>
      </c>
      <c r="FO22">
        <f>IF(OR(Q22=0,AM22&gt;0),0,MAX(IF(AND(الموظفون!$F$20&lt;&gt;"",DW22&lt;الموظفون!$F$20),0,DW22),IF(AND(الموظفون!$F$20&lt;&gt;"",ES22&gt;0),الموظفون!$F$20+ES22,0)))</f>
        <v>0</v>
      </c>
      <c r="FP22">
        <f>IF(OR(R22=0,AN22&gt;0),0,MAX(IF(AND(الموظفون!$F$20&lt;&gt;"",DX22&lt;الموظفون!$F$20),0,DX22),IF(AND(الموظفون!$F$20&lt;&gt;"",ET22&gt;0),الموظفون!$F$20+ET22,0)))</f>
        <v>0</v>
      </c>
      <c r="FQ22">
        <f>IF(OR(S22=0,AO22&gt;0),0,MAX(IF(AND(الموظفون!$F$20&lt;&gt;"",DY22&lt;الموظفون!$F$20),0,DY22),IF(AND(الموظفون!$F$20&lt;&gt;"",EU22&gt;0),الموظفون!$F$20+EU22,0)))</f>
        <v>0</v>
      </c>
      <c r="FR22">
        <f>IF(OR(T22=0,AP22&gt;0),0,MAX(IF(AND(الموظفون!$F$20&lt;&gt;"",DZ22&lt;الموظفون!$F$20),0,DZ22),IF(AND(الموظفون!$F$20&lt;&gt;"",EV22&gt;0),الموظفون!$F$20+EV22,0)))</f>
        <v>0</v>
      </c>
      <c r="FS22">
        <f>IF(OR(U22=0,AQ22&gt;0),0,MAX(IF(AND(الموظفون!$F$20&lt;&gt;"",EA22&lt;الموظفون!$F$20),0,EA22),IF(AND(الموظفون!$F$20&lt;&gt;"",EW22&gt;0),الموظفون!$F$20+EW22,0)))</f>
        <v>0</v>
      </c>
      <c r="FT22">
        <f>IF(OR(V22=0,AR22&gt;0),0,MAX(IF(AND(الموظفون!$F$20&lt;&gt;"",EB22&lt;الموظفون!$F$20),0,EB22),IF(AND(الموظفون!$F$20&lt;&gt;"",EX22&gt;0),الموظفون!$F$20+EX22,0)))</f>
        <v>0</v>
      </c>
      <c r="FU22">
        <f>IF(OR(W22=0,AS22&gt;0),0,MAX(IF(AND(الموظفون!$F$20&lt;&gt;"",EC22&lt;الموظفون!$F$20),0,EC22),IF(AND(الموظفون!$F$20&lt;&gt;"",EY22&gt;0),الموظفون!$F$20+EY22,0)))</f>
        <v>0</v>
      </c>
      <c r="FV22">
        <f>IF(OR(X22=0,AT22&gt;0),0,MAX(IF(AND(الموظفون!$F$20&lt;&gt;"",ED22&lt;الموظفون!$F$20),0,ED22),IF(AND(الموظفون!$F$20&lt;&gt;"",EZ22&gt;0),الموظفون!$F$20+EZ22,0)))</f>
        <v>0</v>
      </c>
    </row>
    <row r="23" spans="5:178" x14ac:dyDescent="0.3">
      <c r="E23">
        <f>IF(OR(الموظفون!$A$21="",'مصفوفة التدريب'!H$6=""),0,COUNTIFS(Plan_Role,الموظفون!$D$21,Plan_Course,'مصفوفة التدريب'!H$6)+COUNTIFS(Plan_Role,"جميع الموظفين",Plan_Course,'مصفوفة التدريب'!H$6))</f>
        <v>0</v>
      </c>
      <c r="F23">
        <f>IF(OR(الموظفون!$A$21="",'مصفوفة التدريب'!I$6=""),0,COUNTIFS(Plan_Role,الموظفون!$D$21,Plan_Course,'مصفوفة التدريب'!I$6)+COUNTIFS(Plan_Role,"جميع الموظفين",Plan_Course,'مصفوفة التدريب'!I$6))</f>
        <v>0</v>
      </c>
      <c r="G23">
        <f>IF(OR(الموظفون!$A$21="",'مصفوفة التدريب'!J$6=""),0,COUNTIFS(Plan_Role,الموظفون!$D$21,Plan_Course,'مصفوفة التدريب'!J$6)+COUNTIFS(Plan_Role,"جميع الموظفين",Plan_Course,'مصفوفة التدريب'!J$6))</f>
        <v>0</v>
      </c>
      <c r="H23">
        <f>IF(OR(الموظفون!$A$21="",'مصفوفة التدريب'!K$6=""),0,COUNTIFS(Plan_Role,الموظفون!$D$21,Plan_Course,'مصفوفة التدريب'!K$6)+COUNTIFS(Plan_Role,"جميع الموظفين",Plan_Course,'مصفوفة التدريب'!K$6))</f>
        <v>0</v>
      </c>
      <c r="I23">
        <f>IF(OR(الموظفون!$A$21="",'مصفوفة التدريب'!L$6=""),0,COUNTIFS(Plan_Role,الموظفون!$D$21,Plan_Course,'مصفوفة التدريب'!L$6)+COUNTIFS(Plan_Role,"جميع الموظفين",Plan_Course,'مصفوفة التدريب'!L$6))</f>
        <v>0</v>
      </c>
      <c r="J23">
        <f>IF(OR(الموظفون!$A$21="",'مصفوفة التدريب'!M$6=""),0,COUNTIFS(Plan_Role,الموظفون!$D$21,Plan_Course,'مصفوفة التدريب'!M$6)+COUNTIFS(Plan_Role,"جميع الموظفين",Plan_Course,'مصفوفة التدريب'!M$6))</f>
        <v>0</v>
      </c>
      <c r="K23">
        <f>IF(OR(الموظفون!$A$21="",'مصفوفة التدريب'!N$6=""),0,COUNTIFS(Plan_Role,الموظفون!$D$21,Plan_Course,'مصفوفة التدريب'!N$6)+COUNTIFS(Plan_Role,"جميع الموظفين",Plan_Course,'مصفوفة التدريب'!N$6))</f>
        <v>0</v>
      </c>
      <c r="L23">
        <f>IF(OR(الموظفون!$A$21="",'مصفوفة التدريب'!O$6=""),0,COUNTIFS(Plan_Role,الموظفون!$D$21,Plan_Course,'مصفوفة التدريب'!O$6)+COUNTIFS(Plan_Role,"جميع الموظفين",Plan_Course,'مصفوفة التدريب'!O$6))</f>
        <v>0</v>
      </c>
      <c r="M23">
        <f>IF(OR(الموظفون!$A$21="",'مصفوفة التدريب'!P$6=""),0,COUNTIFS(Plan_Role,الموظفون!$D$21,Plan_Course,'مصفوفة التدريب'!P$6)+COUNTIFS(Plan_Role,"جميع الموظفين",Plan_Course,'مصفوفة التدريب'!P$6))</f>
        <v>0</v>
      </c>
      <c r="N23">
        <f>IF(OR(الموظفون!$A$21="",'مصفوفة التدريب'!Q$6=""),0,COUNTIFS(Plan_Role,الموظفون!$D$21,Plan_Course,'مصفوفة التدريب'!Q$6)+COUNTIFS(Plan_Role,"جميع الموظفين",Plan_Course,'مصفوفة التدريب'!Q$6))</f>
        <v>0</v>
      </c>
      <c r="O23">
        <f>IF(OR(الموظفون!$A$21="",'مصفوفة التدريب'!R$6=""),0,COUNTIFS(Plan_Role,الموظفون!$D$21,Plan_Course,'مصفوفة التدريب'!R$6)+COUNTIFS(Plan_Role,"جميع الموظفين",Plan_Course,'مصفوفة التدريب'!R$6))</f>
        <v>0</v>
      </c>
      <c r="P23">
        <f>IF(OR(الموظفون!$A$21="",'مصفوفة التدريب'!S$6=""),0,COUNTIFS(Plan_Role,الموظفون!$D$21,Plan_Course,'مصفوفة التدريب'!S$6)+COUNTIFS(Plan_Role,"جميع الموظفين",Plan_Course,'مصفوفة التدريب'!S$6))</f>
        <v>0</v>
      </c>
      <c r="Q23">
        <f>IF(OR(الموظفون!$A$21="",'مصفوفة التدريب'!T$6=""),0,COUNTIFS(Plan_Role,الموظفون!$D$21,Plan_Course,'مصفوفة التدريب'!T$6)+COUNTIFS(Plan_Role,"جميع الموظفين",Plan_Course,'مصفوفة التدريب'!T$6))</f>
        <v>0</v>
      </c>
      <c r="R23">
        <f>IF(OR(الموظفون!$A$21="",'مصفوفة التدريب'!U$6=""),0,COUNTIFS(Plan_Role,الموظفون!$D$21,Plan_Course,'مصفوفة التدريب'!U$6)+COUNTIFS(Plan_Role,"جميع الموظفين",Plan_Course,'مصفوفة التدريب'!U$6))</f>
        <v>0</v>
      </c>
      <c r="S23">
        <f>IF(OR(الموظفون!$A$21="",'مصفوفة التدريب'!V$6=""),0,COUNTIFS(Plan_Role,الموظفون!$D$21,Plan_Course,'مصفوفة التدريب'!V$6)+COUNTIFS(Plan_Role,"جميع الموظفين",Plan_Course,'مصفوفة التدريب'!V$6))</f>
        <v>0</v>
      </c>
      <c r="T23">
        <f>IF(OR(الموظفون!$A$21="",'مصفوفة التدريب'!W$6=""),0,COUNTIFS(Plan_Role,الموظفون!$D$21,Plan_Course,'مصفوفة التدريب'!W$6)+COUNTIFS(Plan_Role,"جميع الموظفين",Plan_Course,'مصفوفة التدريب'!W$6))</f>
        <v>0</v>
      </c>
      <c r="U23">
        <f>IF(OR(الموظفون!$A$21="",'مصفوفة التدريب'!X$6=""),0,COUNTIFS(Plan_Role,الموظفون!$D$21,Plan_Course,'مصفوفة التدريب'!X$6)+COUNTIFS(Plan_Role,"جميع الموظفين",Plan_Course,'مصفوفة التدريب'!X$6))</f>
        <v>0</v>
      </c>
      <c r="V23">
        <f>IF(OR(الموظفون!$A$21="",'مصفوفة التدريب'!Y$6=""),0,COUNTIFS(Plan_Role,الموظفون!$D$21,Plan_Course,'مصفوفة التدريب'!Y$6)+COUNTIFS(Plan_Role,"جميع الموظفين",Plan_Course,'مصفوفة التدريب'!Y$6))</f>
        <v>0</v>
      </c>
      <c r="W23">
        <f>IF(OR(الموظفون!$A$21="",'مصفوفة التدريب'!Z$6=""),0,COUNTIFS(Plan_Role,الموظفون!$D$21,Plan_Course,'مصفوفة التدريب'!Z$6)+COUNTIFS(Plan_Role,"جميع الموظفين",Plan_Course,'مصفوفة التدريب'!Z$6))</f>
        <v>0</v>
      </c>
      <c r="X23">
        <f>IF(OR(الموظفون!$A$21="",'مصفوفة التدريب'!AA$6=""),0,COUNTIFS(Plan_Role,الموظفون!$D$21,Plan_Course,'مصفوفة التدريب'!AA$6)+COUNTIFS(Plan_Role,"جميع الموظفين",Plan_Course,'مصفوفة التدريب'!AA$6))</f>
        <v>0</v>
      </c>
      <c r="AA23">
        <f>IF(E23=0,0,COUNTIFS(Rec_Emp,الموظفون!$A$21,Rec_Course,'مصفوفة التدريب'!H$6,Rec_Done,1))</f>
        <v>0</v>
      </c>
      <c r="AB23">
        <f>IF(F23=0,0,COUNTIFS(Rec_Emp,الموظفون!$A$21,Rec_Course,'مصفوفة التدريب'!I$6,Rec_Done,1))</f>
        <v>0</v>
      </c>
      <c r="AC23">
        <f>IF(G23=0,0,COUNTIFS(Rec_Emp,الموظفون!$A$21,Rec_Course,'مصفوفة التدريب'!J$6,Rec_Done,1))</f>
        <v>0</v>
      </c>
      <c r="AD23">
        <f>IF(H23=0,0,COUNTIFS(Rec_Emp,الموظفون!$A$21,Rec_Course,'مصفوفة التدريب'!K$6,Rec_Done,1))</f>
        <v>0</v>
      </c>
      <c r="AE23">
        <f>IF(I23=0,0,COUNTIFS(Rec_Emp,الموظفون!$A$21,Rec_Course,'مصفوفة التدريب'!L$6,Rec_Done,1))</f>
        <v>0</v>
      </c>
      <c r="AF23">
        <f>IF(J23=0,0,COUNTIFS(Rec_Emp,الموظفون!$A$21,Rec_Course,'مصفوفة التدريب'!M$6,Rec_Done,1))</f>
        <v>0</v>
      </c>
      <c r="AG23">
        <f>IF(K23=0,0,COUNTIFS(Rec_Emp,الموظفون!$A$21,Rec_Course,'مصفوفة التدريب'!N$6,Rec_Done,1))</f>
        <v>0</v>
      </c>
      <c r="AH23">
        <f>IF(L23=0,0,COUNTIFS(Rec_Emp,الموظفون!$A$21,Rec_Course,'مصفوفة التدريب'!O$6,Rec_Done,1))</f>
        <v>0</v>
      </c>
      <c r="AI23">
        <f>IF(M23=0,0,COUNTIFS(Rec_Emp,الموظفون!$A$21,Rec_Course,'مصفوفة التدريب'!P$6,Rec_Done,1))</f>
        <v>0</v>
      </c>
      <c r="AJ23">
        <f>IF(N23=0,0,COUNTIFS(Rec_Emp,الموظفون!$A$21,Rec_Course,'مصفوفة التدريب'!Q$6,Rec_Done,1))</f>
        <v>0</v>
      </c>
      <c r="AK23">
        <f>IF(O23=0,0,COUNTIFS(Rec_Emp,الموظفون!$A$21,Rec_Course,'مصفوفة التدريب'!R$6,Rec_Done,1))</f>
        <v>0</v>
      </c>
      <c r="AL23">
        <f>IF(P23=0,0,COUNTIFS(Rec_Emp,الموظفون!$A$21,Rec_Course,'مصفوفة التدريب'!S$6,Rec_Done,1))</f>
        <v>0</v>
      </c>
      <c r="AM23">
        <f>IF(Q23=0,0,COUNTIFS(Rec_Emp,الموظفون!$A$21,Rec_Course,'مصفوفة التدريب'!T$6,Rec_Done,1))</f>
        <v>0</v>
      </c>
      <c r="AN23">
        <f>IF(R23=0,0,COUNTIFS(Rec_Emp,الموظفون!$A$21,Rec_Course,'مصفوفة التدريب'!U$6,Rec_Done,1))</f>
        <v>0</v>
      </c>
      <c r="AO23">
        <f>IF(S23=0,0,COUNTIFS(Rec_Emp,الموظفون!$A$21,Rec_Course,'مصفوفة التدريب'!V$6,Rec_Done,1))</f>
        <v>0</v>
      </c>
      <c r="AP23">
        <f>IF(T23=0,0,COUNTIFS(Rec_Emp,الموظفون!$A$21,Rec_Course,'مصفوفة التدريب'!W$6,Rec_Done,1))</f>
        <v>0</v>
      </c>
      <c r="AQ23">
        <f>IF(U23=0,0,COUNTIFS(Rec_Emp,الموظفون!$A$21,Rec_Course,'مصفوفة التدريب'!X$6,Rec_Done,1))</f>
        <v>0</v>
      </c>
      <c r="AR23">
        <f>IF(V23=0,0,COUNTIFS(Rec_Emp,الموظفون!$A$21,Rec_Course,'مصفوفة التدريب'!Y$6,Rec_Done,1))</f>
        <v>0</v>
      </c>
      <c r="AS23">
        <f>IF(W23=0,0,COUNTIFS(Rec_Emp,الموظفون!$A$21,Rec_Course,'مصفوفة التدريب'!Z$6,Rec_Done,1))</f>
        <v>0</v>
      </c>
      <c r="AT23">
        <f>IF(X23=0,0,COUNTIFS(Rec_Emp,الموظفون!$A$21,Rec_Course,'مصفوفة التدريب'!AA$6,Rec_Done,1))</f>
        <v>0</v>
      </c>
      <c r="AW23">
        <f ca="1">IF(AA23=0,0,COUNTIFS(Rec_Emp,الموظفون!$A$21,Rec_Course,'مصفوفة التدريب'!H$6,Rec_Done,1,Rec_Exp,"&gt;="&amp;TODAY()))</f>
        <v>0</v>
      </c>
      <c r="AX23">
        <f ca="1">IF(AB23=0,0,COUNTIFS(Rec_Emp,الموظفون!$A$21,Rec_Course,'مصفوفة التدريب'!I$6,Rec_Done,1,Rec_Exp,"&gt;="&amp;TODAY()))</f>
        <v>0</v>
      </c>
      <c r="AY23">
        <f ca="1">IF(AC23=0,0,COUNTIFS(Rec_Emp,الموظفون!$A$21,Rec_Course,'مصفوفة التدريب'!J$6,Rec_Done,1,Rec_Exp,"&gt;="&amp;TODAY()))</f>
        <v>0</v>
      </c>
      <c r="AZ23">
        <f ca="1">IF(AD23=0,0,COUNTIFS(Rec_Emp,الموظفون!$A$21,Rec_Course,'مصفوفة التدريب'!K$6,Rec_Done,1,Rec_Exp,"&gt;="&amp;TODAY()))</f>
        <v>0</v>
      </c>
      <c r="BA23">
        <f ca="1">IF(AE23=0,0,COUNTIFS(Rec_Emp,الموظفون!$A$21,Rec_Course,'مصفوفة التدريب'!L$6,Rec_Done,1,Rec_Exp,"&gt;="&amp;TODAY()))</f>
        <v>0</v>
      </c>
      <c r="BB23">
        <f ca="1">IF(AF23=0,0,COUNTIFS(Rec_Emp,الموظفون!$A$21,Rec_Course,'مصفوفة التدريب'!M$6,Rec_Done,1,Rec_Exp,"&gt;="&amp;TODAY()))</f>
        <v>0</v>
      </c>
      <c r="BC23">
        <f ca="1">IF(AG23=0,0,COUNTIFS(Rec_Emp,الموظفون!$A$21,Rec_Course,'مصفوفة التدريب'!N$6,Rec_Done,1,Rec_Exp,"&gt;="&amp;TODAY()))</f>
        <v>0</v>
      </c>
      <c r="BD23">
        <f ca="1">IF(AH23=0,0,COUNTIFS(Rec_Emp,الموظفون!$A$21,Rec_Course,'مصفوفة التدريب'!O$6,Rec_Done,1,Rec_Exp,"&gt;="&amp;TODAY()))</f>
        <v>0</v>
      </c>
      <c r="BE23">
        <f ca="1">IF(AI23=0,0,COUNTIFS(Rec_Emp,الموظفون!$A$21,Rec_Course,'مصفوفة التدريب'!P$6,Rec_Done,1,Rec_Exp,"&gt;="&amp;TODAY()))</f>
        <v>0</v>
      </c>
      <c r="BF23">
        <f ca="1">IF(AJ23=0,0,COUNTIFS(Rec_Emp,الموظفون!$A$21,Rec_Course,'مصفوفة التدريب'!Q$6,Rec_Done,1,Rec_Exp,"&gt;="&amp;TODAY()))</f>
        <v>0</v>
      </c>
      <c r="BG23">
        <f ca="1">IF(AK23=0,0,COUNTIFS(Rec_Emp,الموظفون!$A$21,Rec_Course,'مصفوفة التدريب'!R$6,Rec_Done,1,Rec_Exp,"&gt;="&amp;TODAY()))</f>
        <v>0</v>
      </c>
      <c r="BH23">
        <f ca="1">IF(AL23=0,0,COUNTIFS(Rec_Emp,الموظفون!$A$21,Rec_Course,'مصفوفة التدريب'!S$6,Rec_Done,1,Rec_Exp,"&gt;="&amp;TODAY()))</f>
        <v>0</v>
      </c>
      <c r="BI23">
        <f ca="1">IF(AM23=0,0,COUNTIFS(Rec_Emp,الموظفون!$A$21,Rec_Course,'مصفوفة التدريب'!T$6,Rec_Done,1,Rec_Exp,"&gt;="&amp;TODAY()))</f>
        <v>0</v>
      </c>
      <c r="BJ23">
        <f ca="1">IF(AN23=0,0,COUNTIFS(Rec_Emp,الموظفون!$A$21,Rec_Course,'مصفوفة التدريب'!U$6,Rec_Done,1,Rec_Exp,"&gt;="&amp;TODAY()))</f>
        <v>0</v>
      </c>
      <c r="BK23">
        <f ca="1">IF(AO23=0,0,COUNTIFS(Rec_Emp,الموظفون!$A$21,Rec_Course,'مصفوفة التدريب'!V$6,Rec_Done,1,Rec_Exp,"&gt;="&amp;TODAY()))</f>
        <v>0</v>
      </c>
      <c r="BL23">
        <f ca="1">IF(AP23=0,0,COUNTIFS(Rec_Emp,الموظفون!$A$21,Rec_Course,'مصفوفة التدريب'!W$6,Rec_Done,1,Rec_Exp,"&gt;="&amp;TODAY()))</f>
        <v>0</v>
      </c>
      <c r="BM23">
        <f ca="1">IF(AQ23=0,0,COUNTIFS(Rec_Emp,الموظفون!$A$21,Rec_Course,'مصفوفة التدريب'!X$6,Rec_Done,1,Rec_Exp,"&gt;="&amp;TODAY()))</f>
        <v>0</v>
      </c>
      <c r="BN23">
        <f ca="1">IF(AR23=0,0,COUNTIFS(Rec_Emp,الموظفون!$A$21,Rec_Course,'مصفوفة التدريب'!Y$6,Rec_Done,1,Rec_Exp,"&gt;="&amp;TODAY()))</f>
        <v>0</v>
      </c>
      <c r="BO23">
        <f ca="1">IF(AS23=0,0,COUNTIFS(Rec_Emp,الموظفون!$A$21,Rec_Course,'مصفوفة التدريب'!Z$6,Rec_Done,1,Rec_Exp,"&gt;="&amp;TODAY()))</f>
        <v>0</v>
      </c>
      <c r="BP23">
        <f ca="1">IF(AT23=0,0,COUNTIFS(Rec_Emp,الموظفون!$A$21,Rec_Course,'مصفوفة التدريب'!AA$6,Rec_Done,1,Rec_Exp,"&gt;="&amp;TODAY()))</f>
        <v>0</v>
      </c>
      <c r="BS23">
        <f ca="1">IF(AW23=0,0,COUNTIFS(Rec_Emp,الموظفون!$A$21,Rec_Course,'مصفوفة التدريب'!H$6,Rec_Done,1,Rec_Exp,"&gt;"&amp;(TODAY()+WarnDays)))</f>
        <v>0</v>
      </c>
      <c r="BT23">
        <f ca="1">IF(AX23=0,0,COUNTIFS(Rec_Emp,الموظفون!$A$21,Rec_Course,'مصفوفة التدريب'!I$6,Rec_Done,1,Rec_Exp,"&gt;"&amp;(TODAY()+WarnDays)))</f>
        <v>0</v>
      </c>
      <c r="BU23">
        <f ca="1">IF(AY23=0,0,COUNTIFS(Rec_Emp,الموظفون!$A$21,Rec_Course,'مصفوفة التدريب'!J$6,Rec_Done,1,Rec_Exp,"&gt;"&amp;(TODAY()+WarnDays)))</f>
        <v>0</v>
      </c>
      <c r="BV23">
        <f ca="1">IF(AZ23=0,0,COUNTIFS(Rec_Emp,الموظفون!$A$21,Rec_Course,'مصفوفة التدريب'!K$6,Rec_Done,1,Rec_Exp,"&gt;"&amp;(TODAY()+WarnDays)))</f>
        <v>0</v>
      </c>
      <c r="BW23">
        <f ca="1">IF(BA23=0,0,COUNTIFS(Rec_Emp,الموظفون!$A$21,Rec_Course,'مصفوفة التدريب'!L$6,Rec_Done,1,Rec_Exp,"&gt;"&amp;(TODAY()+WarnDays)))</f>
        <v>0</v>
      </c>
      <c r="BX23">
        <f ca="1">IF(BB23=0,0,COUNTIFS(Rec_Emp,الموظفون!$A$21,Rec_Course,'مصفوفة التدريب'!M$6,Rec_Done,1,Rec_Exp,"&gt;"&amp;(TODAY()+WarnDays)))</f>
        <v>0</v>
      </c>
      <c r="BY23">
        <f ca="1">IF(BC23=0,0,COUNTIFS(Rec_Emp,الموظفون!$A$21,Rec_Course,'مصفوفة التدريب'!N$6,Rec_Done,1,Rec_Exp,"&gt;"&amp;(TODAY()+WarnDays)))</f>
        <v>0</v>
      </c>
      <c r="BZ23">
        <f ca="1">IF(BD23=0,0,COUNTIFS(Rec_Emp,الموظفون!$A$21,Rec_Course,'مصفوفة التدريب'!O$6,Rec_Done,1,Rec_Exp,"&gt;"&amp;(TODAY()+WarnDays)))</f>
        <v>0</v>
      </c>
      <c r="CA23">
        <f ca="1">IF(BE23=0,0,COUNTIFS(Rec_Emp,الموظفون!$A$21,Rec_Course,'مصفوفة التدريب'!P$6,Rec_Done,1,Rec_Exp,"&gt;"&amp;(TODAY()+WarnDays)))</f>
        <v>0</v>
      </c>
      <c r="CB23">
        <f ca="1">IF(BF23=0,0,COUNTIFS(Rec_Emp,الموظفون!$A$21,Rec_Course,'مصفوفة التدريب'!Q$6,Rec_Done,1,Rec_Exp,"&gt;"&amp;(TODAY()+WarnDays)))</f>
        <v>0</v>
      </c>
      <c r="CC23">
        <f ca="1">IF(BG23=0,0,COUNTIFS(Rec_Emp,الموظفون!$A$21,Rec_Course,'مصفوفة التدريب'!R$6,Rec_Done,1,Rec_Exp,"&gt;"&amp;(TODAY()+WarnDays)))</f>
        <v>0</v>
      </c>
      <c r="CD23">
        <f ca="1">IF(BH23=0,0,COUNTIFS(Rec_Emp,الموظفون!$A$21,Rec_Course,'مصفوفة التدريب'!S$6,Rec_Done,1,Rec_Exp,"&gt;"&amp;(TODAY()+WarnDays)))</f>
        <v>0</v>
      </c>
      <c r="CE23">
        <f ca="1">IF(BI23=0,0,COUNTIFS(Rec_Emp,الموظفون!$A$21,Rec_Course,'مصفوفة التدريب'!T$6,Rec_Done,1,Rec_Exp,"&gt;"&amp;(TODAY()+WarnDays)))</f>
        <v>0</v>
      </c>
      <c r="CF23">
        <f ca="1">IF(BJ23=0,0,COUNTIFS(Rec_Emp,الموظفون!$A$21,Rec_Course,'مصفوفة التدريب'!U$6,Rec_Done,1,Rec_Exp,"&gt;"&amp;(TODAY()+WarnDays)))</f>
        <v>0</v>
      </c>
      <c r="CG23">
        <f ca="1">IF(BK23=0,0,COUNTIFS(Rec_Emp,الموظفون!$A$21,Rec_Course,'مصفوفة التدريب'!V$6,Rec_Done,1,Rec_Exp,"&gt;"&amp;(TODAY()+WarnDays)))</f>
        <v>0</v>
      </c>
      <c r="CH23">
        <f ca="1">IF(BL23=0,0,COUNTIFS(Rec_Emp,الموظفون!$A$21,Rec_Course,'مصفوفة التدريب'!W$6,Rec_Done,1,Rec_Exp,"&gt;"&amp;(TODAY()+WarnDays)))</f>
        <v>0</v>
      </c>
      <c r="CI23">
        <f ca="1">IF(BM23=0,0,COUNTIFS(Rec_Emp,الموظفون!$A$21,Rec_Course,'مصفوفة التدريب'!X$6,Rec_Done,1,Rec_Exp,"&gt;"&amp;(TODAY()+WarnDays)))</f>
        <v>0</v>
      </c>
      <c r="CJ23">
        <f ca="1">IF(BN23=0,0,COUNTIFS(Rec_Emp,الموظفون!$A$21,Rec_Course,'مصفوفة التدريب'!Y$6,Rec_Done,1,Rec_Exp,"&gt;"&amp;(TODAY()+WarnDays)))</f>
        <v>0</v>
      </c>
      <c r="CK23">
        <f ca="1">IF(BO23=0,0,COUNTIFS(Rec_Emp,الموظفون!$A$21,Rec_Course,'مصفوفة التدريب'!Z$6,Rec_Done,1,Rec_Exp,"&gt;"&amp;(TODAY()+WarnDays)))</f>
        <v>0</v>
      </c>
      <c r="CL23">
        <f ca="1">IF(BP23=0,0,COUNTIFS(Rec_Emp,الموظفون!$A$21,Rec_Course,'مصفوفة التدريب'!AA$6,Rec_Done,1,Rec_Exp,"&gt;"&amp;(TODAY()+WarnDays)))</f>
        <v>0</v>
      </c>
      <c r="CO23">
        <f>IF(OR(E23=0,AA23&gt;0),0,COUNTIFS(Rec_Emp,الموظفون!$A$21,Rec_Course,'مصفوفة التدريب'!H$6,Rec_Result,"راسب"))</f>
        <v>0</v>
      </c>
      <c r="CP23">
        <f>IF(OR(F23=0,AB23&gt;0),0,COUNTIFS(Rec_Emp,الموظفون!$A$21,Rec_Course,'مصفوفة التدريب'!I$6,Rec_Result,"راسب"))</f>
        <v>0</v>
      </c>
      <c r="CQ23">
        <f>IF(OR(G23=0,AC23&gt;0),0,COUNTIFS(Rec_Emp,الموظفون!$A$21,Rec_Course,'مصفوفة التدريب'!J$6,Rec_Result,"راسب"))</f>
        <v>0</v>
      </c>
      <c r="CR23">
        <f>IF(OR(H23=0,AD23&gt;0),0,COUNTIFS(Rec_Emp,الموظفون!$A$21,Rec_Course,'مصفوفة التدريب'!K$6,Rec_Result,"راسب"))</f>
        <v>0</v>
      </c>
      <c r="CS23">
        <f>IF(OR(I23=0,AE23&gt;0),0,COUNTIFS(Rec_Emp,الموظفون!$A$21,Rec_Course,'مصفوفة التدريب'!L$6,Rec_Result,"راسب"))</f>
        <v>0</v>
      </c>
      <c r="CT23">
        <f>IF(OR(J23=0,AF23&gt;0),0,COUNTIFS(Rec_Emp,الموظفون!$A$21,Rec_Course,'مصفوفة التدريب'!M$6,Rec_Result,"راسب"))</f>
        <v>0</v>
      </c>
      <c r="CU23">
        <f>IF(OR(K23=0,AG23&gt;0),0,COUNTIFS(Rec_Emp,الموظفون!$A$21,Rec_Course,'مصفوفة التدريب'!N$6,Rec_Result,"راسب"))</f>
        <v>0</v>
      </c>
      <c r="CV23">
        <f>IF(OR(L23=0,AH23&gt;0),0,COUNTIFS(Rec_Emp,الموظفون!$A$21,Rec_Course,'مصفوفة التدريب'!O$6,Rec_Result,"راسب"))</f>
        <v>0</v>
      </c>
      <c r="CW23">
        <f>IF(OR(M23=0,AI23&gt;0),0,COUNTIFS(Rec_Emp,الموظفون!$A$21,Rec_Course,'مصفوفة التدريب'!P$6,Rec_Result,"راسب"))</f>
        <v>0</v>
      </c>
      <c r="CX23">
        <f>IF(OR(N23=0,AJ23&gt;0),0,COUNTIFS(Rec_Emp,الموظفون!$A$21,Rec_Course,'مصفوفة التدريب'!Q$6,Rec_Result,"راسب"))</f>
        <v>0</v>
      </c>
      <c r="CY23">
        <f>IF(OR(O23=0,AK23&gt;0),0,COUNTIFS(Rec_Emp,الموظفون!$A$21,Rec_Course,'مصفوفة التدريب'!R$6,Rec_Result,"راسب"))</f>
        <v>0</v>
      </c>
      <c r="CZ23">
        <f>IF(OR(P23=0,AL23&gt;0),0,COUNTIFS(Rec_Emp,الموظفون!$A$21,Rec_Course,'مصفوفة التدريب'!S$6,Rec_Result,"راسب"))</f>
        <v>0</v>
      </c>
      <c r="DA23">
        <f>IF(OR(Q23=0,AM23&gt;0),0,COUNTIFS(Rec_Emp,الموظفون!$A$21,Rec_Course,'مصفوفة التدريب'!T$6,Rec_Result,"راسب"))</f>
        <v>0</v>
      </c>
      <c r="DB23">
        <f>IF(OR(R23=0,AN23&gt;0),0,COUNTIFS(Rec_Emp,الموظفون!$A$21,Rec_Course,'مصفوفة التدريب'!U$6,Rec_Result,"راسب"))</f>
        <v>0</v>
      </c>
      <c r="DC23">
        <f>IF(OR(S23=0,AO23&gt;0),0,COUNTIFS(Rec_Emp,الموظفون!$A$21,Rec_Course,'مصفوفة التدريب'!V$6,Rec_Result,"راسب"))</f>
        <v>0</v>
      </c>
      <c r="DD23">
        <f>IF(OR(T23=0,AP23&gt;0),0,COUNTIFS(Rec_Emp,الموظفون!$A$21,Rec_Course,'مصفوفة التدريب'!W$6,Rec_Result,"راسب"))</f>
        <v>0</v>
      </c>
      <c r="DE23">
        <f>IF(OR(U23=0,AQ23&gt;0),0,COUNTIFS(Rec_Emp,الموظفون!$A$21,Rec_Course,'مصفوفة التدريب'!X$6,Rec_Result,"راسب"))</f>
        <v>0</v>
      </c>
      <c r="DF23">
        <f>IF(OR(V23=0,AR23&gt;0),0,COUNTIFS(Rec_Emp,الموظفون!$A$21,Rec_Course,'مصفوفة التدريب'!Y$6,Rec_Result,"راسب"))</f>
        <v>0</v>
      </c>
      <c r="DG23">
        <f>IF(OR(W23=0,AS23&gt;0),0,COUNTIFS(Rec_Emp,الموظفون!$A$21,Rec_Course,'مصفوفة التدريب'!Z$6,Rec_Result,"راسب"))</f>
        <v>0</v>
      </c>
      <c r="DH23">
        <f>IF(OR(X23=0,AT23&gt;0),0,COUNTIFS(Rec_Emp,الموظفون!$A$21,Rec_Course,'مصفوفة التدريب'!AA$6,Rec_Result,"راسب"))</f>
        <v>0</v>
      </c>
      <c r="DK23">
        <f>IF(OR(E23=0,AA23&gt;0),0,IFERROR(AVERAGEIFS(Plan_End,Plan_Role,الموظفون!$D$21,Plan_Course,'مصفوفة التدريب'!H$6,Plan_Sched,"فترة محددة"),IFERROR(AVERAGEIFS(Plan_End,Plan_Role,"جميع الموظفين",Plan_Course,'مصفوفة التدريب'!H$6,Plan_Sched,"فترة محددة"),0)))</f>
        <v>0</v>
      </c>
      <c r="DL23">
        <f>IF(OR(F23=0,AB23&gt;0),0,IFERROR(AVERAGEIFS(Plan_End,Plan_Role,الموظفون!$D$21,Plan_Course,'مصفوفة التدريب'!I$6,Plan_Sched,"فترة محددة"),IFERROR(AVERAGEIFS(Plan_End,Plan_Role,"جميع الموظفين",Plan_Course,'مصفوفة التدريب'!I$6,Plan_Sched,"فترة محددة"),0)))</f>
        <v>0</v>
      </c>
      <c r="DM23">
        <f>IF(OR(G23=0,AC23&gt;0),0,IFERROR(AVERAGEIFS(Plan_End,Plan_Role,الموظفون!$D$21,Plan_Course,'مصفوفة التدريب'!J$6,Plan_Sched,"فترة محددة"),IFERROR(AVERAGEIFS(Plan_End,Plan_Role,"جميع الموظفين",Plan_Course,'مصفوفة التدريب'!J$6,Plan_Sched,"فترة محددة"),0)))</f>
        <v>0</v>
      </c>
      <c r="DN23">
        <f>IF(OR(H23=0,AD23&gt;0),0,IFERROR(AVERAGEIFS(Plan_End,Plan_Role,الموظفون!$D$21,Plan_Course,'مصفوفة التدريب'!K$6,Plan_Sched,"فترة محددة"),IFERROR(AVERAGEIFS(Plan_End,Plan_Role,"جميع الموظفين",Plan_Course,'مصفوفة التدريب'!K$6,Plan_Sched,"فترة محددة"),0)))</f>
        <v>0</v>
      </c>
      <c r="DO23">
        <f>IF(OR(I23=0,AE23&gt;0),0,IFERROR(AVERAGEIFS(Plan_End,Plan_Role,الموظفون!$D$21,Plan_Course,'مصفوفة التدريب'!L$6,Plan_Sched,"فترة محددة"),IFERROR(AVERAGEIFS(Plan_End,Plan_Role,"جميع الموظفين",Plan_Course,'مصفوفة التدريب'!L$6,Plan_Sched,"فترة محددة"),0)))</f>
        <v>0</v>
      </c>
      <c r="DP23">
        <f>IF(OR(J23=0,AF23&gt;0),0,IFERROR(AVERAGEIFS(Plan_End,Plan_Role,الموظفون!$D$21,Plan_Course,'مصفوفة التدريب'!M$6,Plan_Sched,"فترة محددة"),IFERROR(AVERAGEIFS(Plan_End,Plan_Role,"جميع الموظفين",Plan_Course,'مصفوفة التدريب'!M$6,Plan_Sched,"فترة محددة"),0)))</f>
        <v>0</v>
      </c>
      <c r="DQ23">
        <f>IF(OR(K23=0,AG23&gt;0),0,IFERROR(AVERAGEIFS(Plan_End,Plan_Role,الموظفون!$D$21,Plan_Course,'مصفوفة التدريب'!N$6,Plan_Sched,"فترة محددة"),IFERROR(AVERAGEIFS(Plan_End,Plan_Role,"جميع الموظفين",Plan_Course,'مصفوفة التدريب'!N$6,Plan_Sched,"فترة محددة"),0)))</f>
        <v>0</v>
      </c>
      <c r="DR23">
        <f>IF(OR(L23=0,AH23&gt;0),0,IFERROR(AVERAGEIFS(Plan_End,Plan_Role,الموظفون!$D$21,Plan_Course,'مصفوفة التدريب'!O$6,Plan_Sched,"فترة محددة"),IFERROR(AVERAGEIFS(Plan_End,Plan_Role,"جميع الموظفين",Plan_Course,'مصفوفة التدريب'!O$6,Plan_Sched,"فترة محددة"),0)))</f>
        <v>0</v>
      </c>
      <c r="DS23">
        <f>IF(OR(M23=0,AI23&gt;0),0,IFERROR(AVERAGEIFS(Plan_End,Plan_Role,الموظفون!$D$21,Plan_Course,'مصفوفة التدريب'!P$6,Plan_Sched,"فترة محددة"),IFERROR(AVERAGEIFS(Plan_End,Plan_Role,"جميع الموظفين",Plan_Course,'مصفوفة التدريب'!P$6,Plan_Sched,"فترة محددة"),0)))</f>
        <v>0</v>
      </c>
      <c r="DT23">
        <f>IF(OR(N23=0,AJ23&gt;0),0,IFERROR(AVERAGEIFS(Plan_End,Plan_Role,الموظفون!$D$21,Plan_Course,'مصفوفة التدريب'!Q$6,Plan_Sched,"فترة محددة"),IFERROR(AVERAGEIFS(Plan_End,Plan_Role,"جميع الموظفين",Plan_Course,'مصفوفة التدريب'!Q$6,Plan_Sched,"فترة محددة"),0)))</f>
        <v>0</v>
      </c>
      <c r="DU23">
        <f>IF(OR(O23=0,AK23&gt;0),0,IFERROR(AVERAGEIFS(Plan_End,Plan_Role,الموظفون!$D$21,Plan_Course,'مصفوفة التدريب'!R$6,Plan_Sched,"فترة محددة"),IFERROR(AVERAGEIFS(Plan_End,Plan_Role,"جميع الموظفين",Plan_Course,'مصفوفة التدريب'!R$6,Plan_Sched,"فترة محددة"),0)))</f>
        <v>0</v>
      </c>
      <c r="DV23">
        <f>IF(OR(P23=0,AL23&gt;0),0,IFERROR(AVERAGEIFS(Plan_End,Plan_Role,الموظفون!$D$21,Plan_Course,'مصفوفة التدريب'!S$6,Plan_Sched,"فترة محددة"),IFERROR(AVERAGEIFS(Plan_End,Plan_Role,"جميع الموظفين",Plan_Course,'مصفوفة التدريب'!S$6,Plan_Sched,"فترة محددة"),0)))</f>
        <v>0</v>
      </c>
      <c r="DW23">
        <f>IF(OR(Q23=0,AM23&gt;0),0,IFERROR(AVERAGEIFS(Plan_End,Plan_Role,الموظفون!$D$21,Plan_Course,'مصفوفة التدريب'!T$6,Plan_Sched,"فترة محددة"),IFERROR(AVERAGEIFS(Plan_End,Plan_Role,"جميع الموظفين",Plan_Course,'مصفوفة التدريب'!T$6,Plan_Sched,"فترة محددة"),0)))</f>
        <v>0</v>
      </c>
      <c r="DX23">
        <f>IF(OR(R23=0,AN23&gt;0),0,IFERROR(AVERAGEIFS(Plan_End,Plan_Role,الموظفون!$D$21,Plan_Course,'مصفوفة التدريب'!U$6,Plan_Sched,"فترة محددة"),IFERROR(AVERAGEIFS(Plan_End,Plan_Role,"جميع الموظفين",Plan_Course,'مصفوفة التدريب'!U$6,Plan_Sched,"فترة محددة"),0)))</f>
        <v>0</v>
      </c>
      <c r="DY23">
        <f>IF(OR(S23=0,AO23&gt;0),0,IFERROR(AVERAGEIFS(Plan_End,Plan_Role,الموظفون!$D$21,Plan_Course,'مصفوفة التدريب'!V$6,Plan_Sched,"فترة محددة"),IFERROR(AVERAGEIFS(Plan_End,Plan_Role,"جميع الموظفين",Plan_Course,'مصفوفة التدريب'!V$6,Plan_Sched,"فترة محددة"),0)))</f>
        <v>0</v>
      </c>
      <c r="DZ23">
        <f>IF(OR(T23=0,AP23&gt;0),0,IFERROR(AVERAGEIFS(Plan_End,Plan_Role,الموظفون!$D$21,Plan_Course,'مصفوفة التدريب'!W$6,Plan_Sched,"فترة محددة"),IFERROR(AVERAGEIFS(Plan_End,Plan_Role,"جميع الموظفين",Plan_Course,'مصفوفة التدريب'!W$6,Plan_Sched,"فترة محددة"),0)))</f>
        <v>0</v>
      </c>
      <c r="EA23">
        <f>IF(OR(U23=0,AQ23&gt;0),0,IFERROR(AVERAGEIFS(Plan_End,Plan_Role,الموظفون!$D$21,Plan_Course,'مصفوفة التدريب'!X$6,Plan_Sched,"فترة محددة"),IFERROR(AVERAGEIFS(Plan_End,Plan_Role,"جميع الموظفين",Plan_Course,'مصفوفة التدريب'!X$6,Plan_Sched,"فترة محددة"),0)))</f>
        <v>0</v>
      </c>
      <c r="EB23">
        <f>IF(OR(V23=0,AR23&gt;0),0,IFERROR(AVERAGEIFS(Plan_End,Plan_Role,الموظفون!$D$21,Plan_Course,'مصفوفة التدريب'!Y$6,Plan_Sched,"فترة محددة"),IFERROR(AVERAGEIFS(Plan_End,Plan_Role,"جميع الموظفين",Plan_Course,'مصفوفة التدريب'!Y$6,Plan_Sched,"فترة محددة"),0)))</f>
        <v>0</v>
      </c>
      <c r="EC23">
        <f>IF(OR(W23=0,AS23&gt;0),0,IFERROR(AVERAGEIFS(Plan_End,Plan_Role,الموظفون!$D$21,Plan_Course,'مصفوفة التدريب'!Z$6,Plan_Sched,"فترة محددة"),IFERROR(AVERAGEIFS(Plan_End,Plan_Role,"جميع الموظفين",Plan_Course,'مصفوفة التدريب'!Z$6,Plan_Sched,"فترة محددة"),0)))</f>
        <v>0</v>
      </c>
      <c r="ED23">
        <f>IF(OR(X23=0,AT23&gt;0),0,IFERROR(AVERAGEIFS(Plan_End,Plan_Role,الموظفون!$D$21,Plan_Course,'مصفوفة التدريب'!AA$6,Plan_Sched,"فترة محددة"),IFERROR(AVERAGEIFS(Plan_End,Plan_Role,"جميع الموظفين",Plan_Course,'مصفوفة التدريب'!AA$6,Plan_Sched,"فترة محددة"),0)))</f>
        <v>0</v>
      </c>
      <c r="EG23">
        <f>IF(OR(E23=0,AA23&gt;0),0,IFERROR(AVERAGEIFS(Plan_Days,Plan_Role,الموظفون!$D$21,Plan_Course,'مصفوفة التدريب'!H$6,Plan_Sched,"خلال أيام من التعيين"),IFERROR(AVERAGEIFS(Plan_Days,Plan_Role,"جميع الموظفين",Plan_Course,'مصفوفة التدريب'!H$6,Plan_Sched,"خلال أيام من التعيين"),0)))</f>
        <v>0</v>
      </c>
      <c r="EH23">
        <f>IF(OR(F23=0,AB23&gt;0),0,IFERROR(AVERAGEIFS(Plan_Days,Plan_Role,الموظفون!$D$21,Plan_Course,'مصفوفة التدريب'!I$6,Plan_Sched,"خلال أيام من التعيين"),IFERROR(AVERAGEIFS(Plan_Days,Plan_Role,"جميع الموظفين",Plan_Course,'مصفوفة التدريب'!I$6,Plan_Sched,"خلال أيام من التعيين"),0)))</f>
        <v>0</v>
      </c>
      <c r="EI23">
        <f>IF(OR(G23=0,AC23&gt;0),0,IFERROR(AVERAGEIFS(Plan_Days,Plan_Role,الموظفون!$D$21,Plan_Course,'مصفوفة التدريب'!J$6,Plan_Sched,"خلال أيام من التعيين"),IFERROR(AVERAGEIFS(Plan_Days,Plan_Role,"جميع الموظفين",Plan_Course,'مصفوفة التدريب'!J$6,Plan_Sched,"خلال أيام من التعيين"),0)))</f>
        <v>0</v>
      </c>
      <c r="EJ23">
        <f>IF(OR(H23=0,AD23&gt;0),0,IFERROR(AVERAGEIFS(Plan_Days,Plan_Role,الموظفون!$D$21,Plan_Course,'مصفوفة التدريب'!K$6,Plan_Sched,"خلال أيام من التعيين"),IFERROR(AVERAGEIFS(Plan_Days,Plan_Role,"جميع الموظفين",Plan_Course,'مصفوفة التدريب'!K$6,Plan_Sched,"خلال أيام من التعيين"),0)))</f>
        <v>0</v>
      </c>
      <c r="EK23">
        <f>IF(OR(I23=0,AE23&gt;0),0,IFERROR(AVERAGEIFS(Plan_Days,Plan_Role,الموظفون!$D$21,Plan_Course,'مصفوفة التدريب'!L$6,Plan_Sched,"خلال أيام من التعيين"),IFERROR(AVERAGEIFS(Plan_Days,Plan_Role,"جميع الموظفين",Plan_Course,'مصفوفة التدريب'!L$6,Plan_Sched,"خلال أيام من التعيين"),0)))</f>
        <v>0</v>
      </c>
      <c r="EL23">
        <f>IF(OR(J23=0,AF23&gt;0),0,IFERROR(AVERAGEIFS(Plan_Days,Plan_Role,الموظفون!$D$21,Plan_Course,'مصفوفة التدريب'!M$6,Plan_Sched,"خلال أيام من التعيين"),IFERROR(AVERAGEIFS(Plan_Days,Plan_Role,"جميع الموظفين",Plan_Course,'مصفوفة التدريب'!M$6,Plan_Sched,"خلال أيام من التعيين"),0)))</f>
        <v>0</v>
      </c>
      <c r="EM23">
        <f>IF(OR(K23=0,AG23&gt;0),0,IFERROR(AVERAGEIFS(Plan_Days,Plan_Role,الموظفون!$D$21,Plan_Course,'مصفوفة التدريب'!N$6,Plan_Sched,"خلال أيام من التعيين"),IFERROR(AVERAGEIFS(Plan_Days,Plan_Role,"جميع الموظفين",Plan_Course,'مصفوفة التدريب'!N$6,Plan_Sched,"خلال أيام من التعيين"),0)))</f>
        <v>0</v>
      </c>
      <c r="EN23">
        <f>IF(OR(L23=0,AH23&gt;0),0,IFERROR(AVERAGEIFS(Plan_Days,Plan_Role,الموظفون!$D$21,Plan_Course,'مصفوفة التدريب'!O$6,Plan_Sched,"خلال أيام من التعيين"),IFERROR(AVERAGEIFS(Plan_Days,Plan_Role,"جميع الموظفين",Plan_Course,'مصفوفة التدريب'!O$6,Plan_Sched,"خلال أيام من التعيين"),0)))</f>
        <v>0</v>
      </c>
      <c r="EO23">
        <f>IF(OR(M23=0,AI23&gt;0),0,IFERROR(AVERAGEIFS(Plan_Days,Plan_Role,الموظفون!$D$21,Plan_Course,'مصفوفة التدريب'!P$6,Plan_Sched,"خلال أيام من التعيين"),IFERROR(AVERAGEIFS(Plan_Days,Plan_Role,"جميع الموظفين",Plan_Course,'مصفوفة التدريب'!P$6,Plan_Sched,"خلال أيام من التعيين"),0)))</f>
        <v>0</v>
      </c>
      <c r="EP23">
        <f>IF(OR(N23=0,AJ23&gt;0),0,IFERROR(AVERAGEIFS(Plan_Days,Plan_Role,الموظفون!$D$21,Plan_Course,'مصفوفة التدريب'!Q$6,Plan_Sched,"خلال أيام من التعيين"),IFERROR(AVERAGEIFS(Plan_Days,Plan_Role,"جميع الموظفين",Plan_Course,'مصفوفة التدريب'!Q$6,Plan_Sched,"خلال أيام من التعيين"),0)))</f>
        <v>0</v>
      </c>
      <c r="EQ23">
        <f>IF(OR(O23=0,AK23&gt;0),0,IFERROR(AVERAGEIFS(Plan_Days,Plan_Role,الموظفون!$D$21,Plan_Course,'مصفوفة التدريب'!R$6,Plan_Sched,"خلال أيام من التعيين"),IFERROR(AVERAGEIFS(Plan_Days,Plan_Role,"جميع الموظفين",Plan_Course,'مصفوفة التدريب'!R$6,Plan_Sched,"خلال أيام من التعيين"),0)))</f>
        <v>0</v>
      </c>
      <c r="ER23">
        <f>IF(OR(P23=0,AL23&gt;0),0,IFERROR(AVERAGEIFS(Plan_Days,Plan_Role,الموظفون!$D$21,Plan_Course,'مصفوفة التدريب'!S$6,Plan_Sched,"خلال أيام من التعيين"),IFERROR(AVERAGEIFS(Plan_Days,Plan_Role,"جميع الموظفين",Plan_Course,'مصفوفة التدريب'!S$6,Plan_Sched,"خلال أيام من التعيين"),0)))</f>
        <v>0</v>
      </c>
      <c r="ES23">
        <f>IF(OR(Q23=0,AM23&gt;0),0,IFERROR(AVERAGEIFS(Plan_Days,Plan_Role,الموظفون!$D$21,Plan_Course,'مصفوفة التدريب'!T$6,Plan_Sched,"خلال أيام من التعيين"),IFERROR(AVERAGEIFS(Plan_Days,Plan_Role,"جميع الموظفين",Plan_Course,'مصفوفة التدريب'!T$6,Plan_Sched,"خلال أيام من التعيين"),0)))</f>
        <v>0</v>
      </c>
      <c r="ET23">
        <f>IF(OR(R23=0,AN23&gt;0),0,IFERROR(AVERAGEIFS(Plan_Days,Plan_Role,الموظفون!$D$21,Plan_Course,'مصفوفة التدريب'!U$6,Plan_Sched,"خلال أيام من التعيين"),IFERROR(AVERAGEIFS(Plan_Days,Plan_Role,"جميع الموظفين",Plan_Course,'مصفوفة التدريب'!U$6,Plan_Sched,"خلال أيام من التعيين"),0)))</f>
        <v>0</v>
      </c>
      <c r="EU23">
        <f>IF(OR(S23=0,AO23&gt;0),0,IFERROR(AVERAGEIFS(Plan_Days,Plan_Role,الموظفون!$D$21,Plan_Course,'مصفوفة التدريب'!V$6,Plan_Sched,"خلال أيام من التعيين"),IFERROR(AVERAGEIFS(Plan_Days,Plan_Role,"جميع الموظفين",Plan_Course,'مصفوفة التدريب'!V$6,Plan_Sched,"خلال أيام من التعيين"),0)))</f>
        <v>0</v>
      </c>
      <c r="EV23">
        <f>IF(OR(T23=0,AP23&gt;0),0,IFERROR(AVERAGEIFS(Plan_Days,Plan_Role,الموظفون!$D$21,Plan_Course,'مصفوفة التدريب'!W$6,Plan_Sched,"خلال أيام من التعيين"),IFERROR(AVERAGEIFS(Plan_Days,Plan_Role,"جميع الموظفين",Plan_Course,'مصفوفة التدريب'!W$6,Plan_Sched,"خلال أيام من التعيين"),0)))</f>
        <v>0</v>
      </c>
      <c r="EW23">
        <f>IF(OR(U23=0,AQ23&gt;0),0,IFERROR(AVERAGEIFS(Plan_Days,Plan_Role,الموظفون!$D$21,Plan_Course,'مصفوفة التدريب'!X$6,Plan_Sched,"خلال أيام من التعيين"),IFERROR(AVERAGEIFS(Plan_Days,Plan_Role,"جميع الموظفين",Plan_Course,'مصفوفة التدريب'!X$6,Plan_Sched,"خلال أيام من التعيين"),0)))</f>
        <v>0</v>
      </c>
      <c r="EX23">
        <f>IF(OR(V23=0,AR23&gt;0),0,IFERROR(AVERAGEIFS(Plan_Days,Plan_Role,الموظفون!$D$21,Plan_Course,'مصفوفة التدريب'!Y$6,Plan_Sched,"خلال أيام من التعيين"),IFERROR(AVERAGEIFS(Plan_Days,Plan_Role,"جميع الموظفين",Plan_Course,'مصفوفة التدريب'!Y$6,Plan_Sched,"خلال أيام من التعيين"),0)))</f>
        <v>0</v>
      </c>
      <c r="EY23">
        <f>IF(OR(W23=0,AS23&gt;0),0,IFERROR(AVERAGEIFS(Plan_Days,Plan_Role,الموظفون!$D$21,Plan_Course,'مصفوفة التدريب'!Z$6,Plan_Sched,"خلال أيام من التعيين"),IFERROR(AVERAGEIFS(Plan_Days,Plan_Role,"جميع الموظفين",Plan_Course,'مصفوفة التدريب'!Z$6,Plan_Sched,"خلال أيام من التعيين"),0)))</f>
        <v>0</v>
      </c>
      <c r="EZ23">
        <f>IF(OR(X23=0,AT23&gt;0),0,IFERROR(AVERAGEIFS(Plan_Days,Plan_Role,الموظفون!$D$21,Plan_Course,'مصفوفة التدريب'!AA$6,Plan_Sched,"خلال أيام من التعيين"),IFERROR(AVERAGEIFS(Plan_Days,Plan_Role,"جميع الموظفين",Plan_Course,'مصفوفة التدريب'!AA$6,Plan_Sched,"خلال أيام من التعيين"),0)))</f>
        <v>0</v>
      </c>
      <c r="FC23">
        <f>IF(OR(E23=0,AA23&gt;0),0,MAX(IF(AND(الموظفون!$F$21&lt;&gt;"",DK23&lt;الموظفون!$F$21),0,DK23),IF(AND(الموظفون!$F$21&lt;&gt;"",EG23&gt;0),الموظفون!$F$21+EG23,0)))</f>
        <v>0</v>
      </c>
      <c r="FD23">
        <f>IF(OR(F23=0,AB23&gt;0),0,MAX(IF(AND(الموظفون!$F$21&lt;&gt;"",DL23&lt;الموظفون!$F$21),0,DL23),IF(AND(الموظفون!$F$21&lt;&gt;"",EH23&gt;0),الموظفون!$F$21+EH23,0)))</f>
        <v>0</v>
      </c>
      <c r="FE23">
        <f>IF(OR(G23=0,AC23&gt;0),0,MAX(IF(AND(الموظفون!$F$21&lt;&gt;"",DM23&lt;الموظفون!$F$21),0,DM23),IF(AND(الموظفون!$F$21&lt;&gt;"",EI23&gt;0),الموظفون!$F$21+EI23,0)))</f>
        <v>0</v>
      </c>
      <c r="FF23">
        <f>IF(OR(H23=0,AD23&gt;0),0,MAX(IF(AND(الموظفون!$F$21&lt;&gt;"",DN23&lt;الموظفون!$F$21),0,DN23),IF(AND(الموظفون!$F$21&lt;&gt;"",EJ23&gt;0),الموظفون!$F$21+EJ23,0)))</f>
        <v>0</v>
      </c>
      <c r="FG23">
        <f>IF(OR(I23=0,AE23&gt;0),0,MAX(IF(AND(الموظفون!$F$21&lt;&gt;"",DO23&lt;الموظفون!$F$21),0,DO23),IF(AND(الموظفون!$F$21&lt;&gt;"",EK23&gt;0),الموظفون!$F$21+EK23,0)))</f>
        <v>0</v>
      </c>
      <c r="FH23">
        <f>IF(OR(J23=0,AF23&gt;0),0,MAX(IF(AND(الموظفون!$F$21&lt;&gt;"",DP23&lt;الموظفون!$F$21),0,DP23),IF(AND(الموظفون!$F$21&lt;&gt;"",EL23&gt;0),الموظفون!$F$21+EL23,0)))</f>
        <v>0</v>
      </c>
      <c r="FI23">
        <f>IF(OR(K23=0,AG23&gt;0),0,MAX(IF(AND(الموظفون!$F$21&lt;&gt;"",DQ23&lt;الموظفون!$F$21),0,DQ23),IF(AND(الموظفون!$F$21&lt;&gt;"",EM23&gt;0),الموظفون!$F$21+EM23,0)))</f>
        <v>0</v>
      </c>
      <c r="FJ23">
        <f>IF(OR(L23=0,AH23&gt;0),0,MAX(IF(AND(الموظفون!$F$21&lt;&gt;"",DR23&lt;الموظفون!$F$21),0,DR23),IF(AND(الموظفون!$F$21&lt;&gt;"",EN23&gt;0),الموظفون!$F$21+EN23,0)))</f>
        <v>0</v>
      </c>
      <c r="FK23">
        <f>IF(OR(M23=0,AI23&gt;0),0,MAX(IF(AND(الموظفون!$F$21&lt;&gt;"",DS23&lt;الموظفون!$F$21),0,DS23),IF(AND(الموظفون!$F$21&lt;&gt;"",EO23&gt;0),الموظفون!$F$21+EO23,0)))</f>
        <v>0</v>
      </c>
      <c r="FL23">
        <f>IF(OR(N23=0,AJ23&gt;0),0,MAX(IF(AND(الموظفون!$F$21&lt;&gt;"",DT23&lt;الموظفون!$F$21),0,DT23),IF(AND(الموظفون!$F$21&lt;&gt;"",EP23&gt;0),الموظفون!$F$21+EP23,0)))</f>
        <v>0</v>
      </c>
      <c r="FM23">
        <f>IF(OR(O23=0,AK23&gt;0),0,MAX(IF(AND(الموظفون!$F$21&lt;&gt;"",DU23&lt;الموظفون!$F$21),0,DU23),IF(AND(الموظفون!$F$21&lt;&gt;"",EQ23&gt;0),الموظفون!$F$21+EQ23,0)))</f>
        <v>0</v>
      </c>
      <c r="FN23">
        <f>IF(OR(P23=0,AL23&gt;0),0,MAX(IF(AND(الموظفون!$F$21&lt;&gt;"",DV23&lt;الموظفون!$F$21),0,DV23),IF(AND(الموظفون!$F$21&lt;&gt;"",ER23&gt;0),الموظفون!$F$21+ER23,0)))</f>
        <v>0</v>
      </c>
      <c r="FO23">
        <f>IF(OR(Q23=0,AM23&gt;0),0,MAX(IF(AND(الموظفون!$F$21&lt;&gt;"",DW23&lt;الموظفون!$F$21),0,DW23),IF(AND(الموظفون!$F$21&lt;&gt;"",ES23&gt;0),الموظفون!$F$21+ES23,0)))</f>
        <v>0</v>
      </c>
      <c r="FP23">
        <f>IF(OR(R23=0,AN23&gt;0),0,MAX(IF(AND(الموظفون!$F$21&lt;&gt;"",DX23&lt;الموظفون!$F$21),0,DX23),IF(AND(الموظفون!$F$21&lt;&gt;"",ET23&gt;0),الموظفون!$F$21+ET23,0)))</f>
        <v>0</v>
      </c>
      <c r="FQ23">
        <f>IF(OR(S23=0,AO23&gt;0),0,MAX(IF(AND(الموظفون!$F$21&lt;&gt;"",DY23&lt;الموظفون!$F$21),0,DY23),IF(AND(الموظفون!$F$21&lt;&gt;"",EU23&gt;0),الموظفون!$F$21+EU23,0)))</f>
        <v>0</v>
      </c>
      <c r="FR23">
        <f>IF(OR(T23=0,AP23&gt;0),0,MAX(IF(AND(الموظفون!$F$21&lt;&gt;"",DZ23&lt;الموظفون!$F$21),0,DZ23),IF(AND(الموظفون!$F$21&lt;&gt;"",EV23&gt;0),الموظفون!$F$21+EV23,0)))</f>
        <v>0</v>
      </c>
      <c r="FS23">
        <f>IF(OR(U23=0,AQ23&gt;0),0,MAX(IF(AND(الموظفون!$F$21&lt;&gt;"",EA23&lt;الموظفون!$F$21),0,EA23),IF(AND(الموظفون!$F$21&lt;&gt;"",EW23&gt;0),الموظفون!$F$21+EW23,0)))</f>
        <v>0</v>
      </c>
      <c r="FT23">
        <f>IF(OR(V23=0,AR23&gt;0),0,MAX(IF(AND(الموظفون!$F$21&lt;&gt;"",EB23&lt;الموظفون!$F$21),0,EB23),IF(AND(الموظفون!$F$21&lt;&gt;"",EX23&gt;0),الموظفون!$F$21+EX23,0)))</f>
        <v>0</v>
      </c>
      <c r="FU23">
        <f>IF(OR(W23=0,AS23&gt;0),0,MAX(IF(AND(الموظفون!$F$21&lt;&gt;"",EC23&lt;الموظفون!$F$21),0,EC23),IF(AND(الموظفون!$F$21&lt;&gt;"",EY23&gt;0),الموظفون!$F$21+EY23,0)))</f>
        <v>0</v>
      </c>
      <c r="FV23">
        <f>IF(OR(X23=0,AT23&gt;0),0,MAX(IF(AND(الموظفون!$F$21&lt;&gt;"",ED23&lt;الموظفون!$F$21),0,ED23),IF(AND(الموظفون!$F$21&lt;&gt;"",EZ23&gt;0),الموظفون!$F$21+EZ23,0)))</f>
        <v>0</v>
      </c>
    </row>
    <row r="24" spans="5:178" x14ac:dyDescent="0.3">
      <c r="E24">
        <f>IF(OR(الموظفون!$A$22="",'مصفوفة التدريب'!H$6=""),0,COUNTIFS(Plan_Role,الموظفون!$D$22,Plan_Course,'مصفوفة التدريب'!H$6)+COUNTIFS(Plan_Role,"جميع الموظفين",Plan_Course,'مصفوفة التدريب'!H$6))</f>
        <v>0</v>
      </c>
      <c r="F24">
        <f>IF(OR(الموظفون!$A$22="",'مصفوفة التدريب'!I$6=""),0,COUNTIFS(Plan_Role,الموظفون!$D$22,Plan_Course,'مصفوفة التدريب'!I$6)+COUNTIFS(Plan_Role,"جميع الموظفين",Plan_Course,'مصفوفة التدريب'!I$6))</f>
        <v>0</v>
      </c>
      <c r="G24">
        <f>IF(OR(الموظفون!$A$22="",'مصفوفة التدريب'!J$6=""),0,COUNTIFS(Plan_Role,الموظفون!$D$22,Plan_Course,'مصفوفة التدريب'!J$6)+COUNTIFS(Plan_Role,"جميع الموظفين",Plan_Course,'مصفوفة التدريب'!J$6))</f>
        <v>0</v>
      </c>
      <c r="H24">
        <f>IF(OR(الموظفون!$A$22="",'مصفوفة التدريب'!K$6=""),0,COUNTIFS(Plan_Role,الموظفون!$D$22,Plan_Course,'مصفوفة التدريب'!K$6)+COUNTIFS(Plan_Role,"جميع الموظفين",Plan_Course,'مصفوفة التدريب'!K$6))</f>
        <v>0</v>
      </c>
      <c r="I24">
        <f>IF(OR(الموظفون!$A$22="",'مصفوفة التدريب'!L$6=""),0,COUNTIFS(Plan_Role,الموظفون!$D$22,Plan_Course,'مصفوفة التدريب'!L$6)+COUNTIFS(Plan_Role,"جميع الموظفين",Plan_Course,'مصفوفة التدريب'!L$6))</f>
        <v>0</v>
      </c>
      <c r="J24">
        <f>IF(OR(الموظفون!$A$22="",'مصفوفة التدريب'!M$6=""),0,COUNTIFS(Plan_Role,الموظفون!$D$22,Plan_Course,'مصفوفة التدريب'!M$6)+COUNTIFS(Plan_Role,"جميع الموظفين",Plan_Course,'مصفوفة التدريب'!M$6))</f>
        <v>0</v>
      </c>
      <c r="K24">
        <f>IF(OR(الموظفون!$A$22="",'مصفوفة التدريب'!N$6=""),0,COUNTIFS(Plan_Role,الموظفون!$D$22,Plan_Course,'مصفوفة التدريب'!N$6)+COUNTIFS(Plan_Role,"جميع الموظفين",Plan_Course,'مصفوفة التدريب'!N$6))</f>
        <v>0</v>
      </c>
      <c r="L24">
        <f>IF(OR(الموظفون!$A$22="",'مصفوفة التدريب'!O$6=""),0,COUNTIFS(Plan_Role,الموظفون!$D$22,Plan_Course,'مصفوفة التدريب'!O$6)+COUNTIFS(Plan_Role,"جميع الموظفين",Plan_Course,'مصفوفة التدريب'!O$6))</f>
        <v>0</v>
      </c>
      <c r="M24">
        <f>IF(OR(الموظفون!$A$22="",'مصفوفة التدريب'!P$6=""),0,COUNTIFS(Plan_Role,الموظفون!$D$22,Plan_Course,'مصفوفة التدريب'!P$6)+COUNTIFS(Plan_Role,"جميع الموظفين",Plan_Course,'مصفوفة التدريب'!P$6))</f>
        <v>0</v>
      </c>
      <c r="N24">
        <f>IF(OR(الموظفون!$A$22="",'مصفوفة التدريب'!Q$6=""),0,COUNTIFS(Plan_Role,الموظفون!$D$22,Plan_Course,'مصفوفة التدريب'!Q$6)+COUNTIFS(Plan_Role,"جميع الموظفين",Plan_Course,'مصفوفة التدريب'!Q$6))</f>
        <v>0</v>
      </c>
      <c r="O24">
        <f>IF(OR(الموظفون!$A$22="",'مصفوفة التدريب'!R$6=""),0,COUNTIFS(Plan_Role,الموظفون!$D$22,Plan_Course,'مصفوفة التدريب'!R$6)+COUNTIFS(Plan_Role,"جميع الموظفين",Plan_Course,'مصفوفة التدريب'!R$6))</f>
        <v>0</v>
      </c>
      <c r="P24">
        <f>IF(OR(الموظفون!$A$22="",'مصفوفة التدريب'!S$6=""),0,COUNTIFS(Plan_Role,الموظفون!$D$22,Plan_Course,'مصفوفة التدريب'!S$6)+COUNTIFS(Plan_Role,"جميع الموظفين",Plan_Course,'مصفوفة التدريب'!S$6))</f>
        <v>0</v>
      </c>
      <c r="Q24">
        <f>IF(OR(الموظفون!$A$22="",'مصفوفة التدريب'!T$6=""),0,COUNTIFS(Plan_Role,الموظفون!$D$22,Plan_Course,'مصفوفة التدريب'!T$6)+COUNTIFS(Plan_Role,"جميع الموظفين",Plan_Course,'مصفوفة التدريب'!T$6))</f>
        <v>0</v>
      </c>
      <c r="R24">
        <f>IF(OR(الموظفون!$A$22="",'مصفوفة التدريب'!U$6=""),0,COUNTIFS(Plan_Role,الموظفون!$D$22,Plan_Course,'مصفوفة التدريب'!U$6)+COUNTIFS(Plan_Role,"جميع الموظفين",Plan_Course,'مصفوفة التدريب'!U$6))</f>
        <v>0</v>
      </c>
      <c r="S24">
        <f>IF(OR(الموظفون!$A$22="",'مصفوفة التدريب'!V$6=""),0,COUNTIFS(Plan_Role,الموظفون!$D$22,Plan_Course,'مصفوفة التدريب'!V$6)+COUNTIFS(Plan_Role,"جميع الموظفين",Plan_Course,'مصفوفة التدريب'!V$6))</f>
        <v>0</v>
      </c>
      <c r="T24">
        <f>IF(OR(الموظفون!$A$22="",'مصفوفة التدريب'!W$6=""),0,COUNTIFS(Plan_Role,الموظفون!$D$22,Plan_Course,'مصفوفة التدريب'!W$6)+COUNTIFS(Plan_Role,"جميع الموظفين",Plan_Course,'مصفوفة التدريب'!W$6))</f>
        <v>0</v>
      </c>
      <c r="U24">
        <f>IF(OR(الموظفون!$A$22="",'مصفوفة التدريب'!X$6=""),0,COUNTIFS(Plan_Role,الموظفون!$D$22,Plan_Course,'مصفوفة التدريب'!X$6)+COUNTIFS(Plan_Role,"جميع الموظفين",Plan_Course,'مصفوفة التدريب'!X$6))</f>
        <v>0</v>
      </c>
      <c r="V24">
        <f>IF(OR(الموظفون!$A$22="",'مصفوفة التدريب'!Y$6=""),0,COUNTIFS(Plan_Role,الموظفون!$D$22,Plan_Course,'مصفوفة التدريب'!Y$6)+COUNTIFS(Plan_Role,"جميع الموظفين",Plan_Course,'مصفوفة التدريب'!Y$6))</f>
        <v>0</v>
      </c>
      <c r="W24">
        <f>IF(OR(الموظفون!$A$22="",'مصفوفة التدريب'!Z$6=""),0,COUNTIFS(Plan_Role,الموظفون!$D$22,Plan_Course,'مصفوفة التدريب'!Z$6)+COUNTIFS(Plan_Role,"جميع الموظفين",Plan_Course,'مصفوفة التدريب'!Z$6))</f>
        <v>0</v>
      </c>
      <c r="X24">
        <f>IF(OR(الموظفون!$A$22="",'مصفوفة التدريب'!AA$6=""),0,COUNTIFS(Plan_Role,الموظفون!$D$22,Plan_Course,'مصفوفة التدريب'!AA$6)+COUNTIFS(Plan_Role,"جميع الموظفين",Plan_Course,'مصفوفة التدريب'!AA$6))</f>
        <v>0</v>
      </c>
      <c r="AA24">
        <f>IF(E24=0,0,COUNTIFS(Rec_Emp,الموظفون!$A$22,Rec_Course,'مصفوفة التدريب'!H$6,Rec_Done,1))</f>
        <v>0</v>
      </c>
      <c r="AB24">
        <f>IF(F24=0,0,COUNTIFS(Rec_Emp,الموظفون!$A$22,Rec_Course,'مصفوفة التدريب'!I$6,Rec_Done,1))</f>
        <v>0</v>
      </c>
      <c r="AC24">
        <f>IF(G24=0,0,COUNTIFS(Rec_Emp,الموظفون!$A$22,Rec_Course,'مصفوفة التدريب'!J$6,Rec_Done,1))</f>
        <v>0</v>
      </c>
      <c r="AD24">
        <f>IF(H24=0,0,COUNTIFS(Rec_Emp,الموظفون!$A$22,Rec_Course,'مصفوفة التدريب'!K$6,Rec_Done,1))</f>
        <v>0</v>
      </c>
      <c r="AE24">
        <f>IF(I24=0,0,COUNTIFS(Rec_Emp,الموظفون!$A$22,Rec_Course,'مصفوفة التدريب'!L$6,Rec_Done,1))</f>
        <v>0</v>
      </c>
      <c r="AF24">
        <f>IF(J24=0,0,COUNTIFS(Rec_Emp,الموظفون!$A$22,Rec_Course,'مصفوفة التدريب'!M$6,Rec_Done,1))</f>
        <v>0</v>
      </c>
      <c r="AG24">
        <f>IF(K24=0,0,COUNTIFS(Rec_Emp,الموظفون!$A$22,Rec_Course,'مصفوفة التدريب'!N$6,Rec_Done,1))</f>
        <v>0</v>
      </c>
      <c r="AH24">
        <f>IF(L24=0,0,COUNTIFS(Rec_Emp,الموظفون!$A$22,Rec_Course,'مصفوفة التدريب'!O$6,Rec_Done,1))</f>
        <v>0</v>
      </c>
      <c r="AI24">
        <f>IF(M24=0,0,COUNTIFS(Rec_Emp,الموظفون!$A$22,Rec_Course,'مصفوفة التدريب'!P$6,Rec_Done,1))</f>
        <v>0</v>
      </c>
      <c r="AJ24">
        <f>IF(N24=0,0,COUNTIFS(Rec_Emp,الموظفون!$A$22,Rec_Course,'مصفوفة التدريب'!Q$6,Rec_Done,1))</f>
        <v>0</v>
      </c>
      <c r="AK24">
        <f>IF(O24=0,0,COUNTIFS(Rec_Emp,الموظفون!$A$22,Rec_Course,'مصفوفة التدريب'!R$6,Rec_Done,1))</f>
        <v>0</v>
      </c>
      <c r="AL24">
        <f>IF(P24=0,0,COUNTIFS(Rec_Emp,الموظفون!$A$22,Rec_Course,'مصفوفة التدريب'!S$6,Rec_Done,1))</f>
        <v>0</v>
      </c>
      <c r="AM24">
        <f>IF(Q24=0,0,COUNTIFS(Rec_Emp,الموظفون!$A$22,Rec_Course,'مصفوفة التدريب'!T$6,Rec_Done,1))</f>
        <v>0</v>
      </c>
      <c r="AN24">
        <f>IF(R24=0,0,COUNTIFS(Rec_Emp,الموظفون!$A$22,Rec_Course,'مصفوفة التدريب'!U$6,Rec_Done,1))</f>
        <v>0</v>
      </c>
      <c r="AO24">
        <f>IF(S24=0,0,COUNTIFS(Rec_Emp,الموظفون!$A$22,Rec_Course,'مصفوفة التدريب'!V$6,Rec_Done,1))</f>
        <v>0</v>
      </c>
      <c r="AP24">
        <f>IF(T24=0,0,COUNTIFS(Rec_Emp,الموظفون!$A$22,Rec_Course,'مصفوفة التدريب'!W$6,Rec_Done,1))</f>
        <v>0</v>
      </c>
      <c r="AQ24">
        <f>IF(U24=0,0,COUNTIFS(Rec_Emp,الموظفون!$A$22,Rec_Course,'مصفوفة التدريب'!X$6,Rec_Done,1))</f>
        <v>0</v>
      </c>
      <c r="AR24">
        <f>IF(V24=0,0,COUNTIFS(Rec_Emp,الموظفون!$A$22,Rec_Course,'مصفوفة التدريب'!Y$6,Rec_Done,1))</f>
        <v>0</v>
      </c>
      <c r="AS24">
        <f>IF(W24=0,0,COUNTIFS(Rec_Emp,الموظفون!$A$22,Rec_Course,'مصفوفة التدريب'!Z$6,Rec_Done,1))</f>
        <v>0</v>
      </c>
      <c r="AT24">
        <f>IF(X24=0,0,COUNTIFS(Rec_Emp,الموظفون!$A$22,Rec_Course,'مصفوفة التدريب'!AA$6,Rec_Done,1))</f>
        <v>0</v>
      </c>
      <c r="AW24">
        <f ca="1">IF(AA24=0,0,COUNTIFS(Rec_Emp,الموظفون!$A$22,Rec_Course,'مصفوفة التدريب'!H$6,Rec_Done,1,Rec_Exp,"&gt;="&amp;TODAY()))</f>
        <v>0</v>
      </c>
      <c r="AX24">
        <f ca="1">IF(AB24=0,0,COUNTIFS(Rec_Emp,الموظفون!$A$22,Rec_Course,'مصفوفة التدريب'!I$6,Rec_Done,1,Rec_Exp,"&gt;="&amp;TODAY()))</f>
        <v>0</v>
      </c>
      <c r="AY24">
        <f ca="1">IF(AC24=0,0,COUNTIFS(Rec_Emp,الموظفون!$A$22,Rec_Course,'مصفوفة التدريب'!J$6,Rec_Done,1,Rec_Exp,"&gt;="&amp;TODAY()))</f>
        <v>0</v>
      </c>
      <c r="AZ24">
        <f ca="1">IF(AD24=0,0,COUNTIFS(Rec_Emp,الموظفون!$A$22,Rec_Course,'مصفوفة التدريب'!K$6,Rec_Done,1,Rec_Exp,"&gt;="&amp;TODAY()))</f>
        <v>0</v>
      </c>
      <c r="BA24">
        <f ca="1">IF(AE24=0,0,COUNTIFS(Rec_Emp,الموظفون!$A$22,Rec_Course,'مصفوفة التدريب'!L$6,Rec_Done,1,Rec_Exp,"&gt;="&amp;TODAY()))</f>
        <v>0</v>
      </c>
      <c r="BB24">
        <f ca="1">IF(AF24=0,0,COUNTIFS(Rec_Emp,الموظفون!$A$22,Rec_Course,'مصفوفة التدريب'!M$6,Rec_Done,1,Rec_Exp,"&gt;="&amp;TODAY()))</f>
        <v>0</v>
      </c>
      <c r="BC24">
        <f ca="1">IF(AG24=0,0,COUNTIFS(Rec_Emp,الموظفون!$A$22,Rec_Course,'مصفوفة التدريب'!N$6,Rec_Done,1,Rec_Exp,"&gt;="&amp;TODAY()))</f>
        <v>0</v>
      </c>
      <c r="BD24">
        <f ca="1">IF(AH24=0,0,COUNTIFS(Rec_Emp,الموظفون!$A$22,Rec_Course,'مصفوفة التدريب'!O$6,Rec_Done,1,Rec_Exp,"&gt;="&amp;TODAY()))</f>
        <v>0</v>
      </c>
      <c r="BE24">
        <f ca="1">IF(AI24=0,0,COUNTIFS(Rec_Emp,الموظفون!$A$22,Rec_Course,'مصفوفة التدريب'!P$6,Rec_Done,1,Rec_Exp,"&gt;="&amp;TODAY()))</f>
        <v>0</v>
      </c>
      <c r="BF24">
        <f ca="1">IF(AJ24=0,0,COUNTIFS(Rec_Emp,الموظفون!$A$22,Rec_Course,'مصفوفة التدريب'!Q$6,Rec_Done,1,Rec_Exp,"&gt;="&amp;TODAY()))</f>
        <v>0</v>
      </c>
      <c r="BG24">
        <f ca="1">IF(AK24=0,0,COUNTIFS(Rec_Emp,الموظفون!$A$22,Rec_Course,'مصفوفة التدريب'!R$6,Rec_Done,1,Rec_Exp,"&gt;="&amp;TODAY()))</f>
        <v>0</v>
      </c>
      <c r="BH24">
        <f ca="1">IF(AL24=0,0,COUNTIFS(Rec_Emp,الموظفون!$A$22,Rec_Course,'مصفوفة التدريب'!S$6,Rec_Done,1,Rec_Exp,"&gt;="&amp;TODAY()))</f>
        <v>0</v>
      </c>
      <c r="BI24">
        <f ca="1">IF(AM24=0,0,COUNTIFS(Rec_Emp,الموظفون!$A$22,Rec_Course,'مصفوفة التدريب'!T$6,Rec_Done,1,Rec_Exp,"&gt;="&amp;TODAY()))</f>
        <v>0</v>
      </c>
      <c r="BJ24">
        <f ca="1">IF(AN24=0,0,COUNTIFS(Rec_Emp,الموظفون!$A$22,Rec_Course,'مصفوفة التدريب'!U$6,Rec_Done,1,Rec_Exp,"&gt;="&amp;TODAY()))</f>
        <v>0</v>
      </c>
      <c r="BK24">
        <f ca="1">IF(AO24=0,0,COUNTIFS(Rec_Emp,الموظفون!$A$22,Rec_Course,'مصفوفة التدريب'!V$6,Rec_Done,1,Rec_Exp,"&gt;="&amp;TODAY()))</f>
        <v>0</v>
      </c>
      <c r="BL24">
        <f ca="1">IF(AP24=0,0,COUNTIFS(Rec_Emp,الموظفون!$A$22,Rec_Course,'مصفوفة التدريب'!W$6,Rec_Done,1,Rec_Exp,"&gt;="&amp;TODAY()))</f>
        <v>0</v>
      </c>
      <c r="BM24">
        <f ca="1">IF(AQ24=0,0,COUNTIFS(Rec_Emp,الموظفون!$A$22,Rec_Course,'مصفوفة التدريب'!X$6,Rec_Done,1,Rec_Exp,"&gt;="&amp;TODAY()))</f>
        <v>0</v>
      </c>
      <c r="BN24">
        <f ca="1">IF(AR24=0,0,COUNTIFS(Rec_Emp,الموظفون!$A$22,Rec_Course,'مصفوفة التدريب'!Y$6,Rec_Done,1,Rec_Exp,"&gt;="&amp;TODAY()))</f>
        <v>0</v>
      </c>
      <c r="BO24">
        <f ca="1">IF(AS24=0,0,COUNTIFS(Rec_Emp,الموظفون!$A$22,Rec_Course,'مصفوفة التدريب'!Z$6,Rec_Done,1,Rec_Exp,"&gt;="&amp;TODAY()))</f>
        <v>0</v>
      </c>
      <c r="BP24">
        <f ca="1">IF(AT24=0,0,COUNTIFS(Rec_Emp,الموظفون!$A$22,Rec_Course,'مصفوفة التدريب'!AA$6,Rec_Done,1,Rec_Exp,"&gt;="&amp;TODAY()))</f>
        <v>0</v>
      </c>
      <c r="BS24">
        <f ca="1">IF(AW24=0,0,COUNTIFS(Rec_Emp,الموظفون!$A$22,Rec_Course,'مصفوفة التدريب'!H$6,Rec_Done,1,Rec_Exp,"&gt;"&amp;(TODAY()+WarnDays)))</f>
        <v>0</v>
      </c>
      <c r="BT24">
        <f ca="1">IF(AX24=0,0,COUNTIFS(Rec_Emp,الموظفون!$A$22,Rec_Course,'مصفوفة التدريب'!I$6,Rec_Done,1,Rec_Exp,"&gt;"&amp;(TODAY()+WarnDays)))</f>
        <v>0</v>
      </c>
      <c r="BU24">
        <f ca="1">IF(AY24=0,0,COUNTIFS(Rec_Emp,الموظفون!$A$22,Rec_Course,'مصفوفة التدريب'!J$6,Rec_Done,1,Rec_Exp,"&gt;"&amp;(TODAY()+WarnDays)))</f>
        <v>0</v>
      </c>
      <c r="BV24">
        <f ca="1">IF(AZ24=0,0,COUNTIFS(Rec_Emp,الموظفون!$A$22,Rec_Course,'مصفوفة التدريب'!K$6,Rec_Done,1,Rec_Exp,"&gt;"&amp;(TODAY()+WarnDays)))</f>
        <v>0</v>
      </c>
      <c r="BW24">
        <f ca="1">IF(BA24=0,0,COUNTIFS(Rec_Emp,الموظفون!$A$22,Rec_Course,'مصفوفة التدريب'!L$6,Rec_Done,1,Rec_Exp,"&gt;"&amp;(TODAY()+WarnDays)))</f>
        <v>0</v>
      </c>
      <c r="BX24">
        <f ca="1">IF(BB24=0,0,COUNTIFS(Rec_Emp,الموظفون!$A$22,Rec_Course,'مصفوفة التدريب'!M$6,Rec_Done,1,Rec_Exp,"&gt;"&amp;(TODAY()+WarnDays)))</f>
        <v>0</v>
      </c>
      <c r="BY24">
        <f ca="1">IF(BC24=0,0,COUNTIFS(Rec_Emp,الموظفون!$A$22,Rec_Course,'مصفوفة التدريب'!N$6,Rec_Done,1,Rec_Exp,"&gt;"&amp;(TODAY()+WarnDays)))</f>
        <v>0</v>
      </c>
      <c r="BZ24">
        <f ca="1">IF(BD24=0,0,COUNTIFS(Rec_Emp,الموظفون!$A$22,Rec_Course,'مصفوفة التدريب'!O$6,Rec_Done,1,Rec_Exp,"&gt;"&amp;(TODAY()+WarnDays)))</f>
        <v>0</v>
      </c>
      <c r="CA24">
        <f ca="1">IF(BE24=0,0,COUNTIFS(Rec_Emp,الموظفون!$A$22,Rec_Course,'مصفوفة التدريب'!P$6,Rec_Done,1,Rec_Exp,"&gt;"&amp;(TODAY()+WarnDays)))</f>
        <v>0</v>
      </c>
      <c r="CB24">
        <f ca="1">IF(BF24=0,0,COUNTIFS(Rec_Emp,الموظفون!$A$22,Rec_Course,'مصفوفة التدريب'!Q$6,Rec_Done,1,Rec_Exp,"&gt;"&amp;(TODAY()+WarnDays)))</f>
        <v>0</v>
      </c>
      <c r="CC24">
        <f ca="1">IF(BG24=0,0,COUNTIFS(Rec_Emp,الموظفون!$A$22,Rec_Course,'مصفوفة التدريب'!R$6,Rec_Done,1,Rec_Exp,"&gt;"&amp;(TODAY()+WarnDays)))</f>
        <v>0</v>
      </c>
      <c r="CD24">
        <f ca="1">IF(BH24=0,0,COUNTIFS(Rec_Emp,الموظفون!$A$22,Rec_Course,'مصفوفة التدريب'!S$6,Rec_Done,1,Rec_Exp,"&gt;"&amp;(TODAY()+WarnDays)))</f>
        <v>0</v>
      </c>
      <c r="CE24">
        <f ca="1">IF(BI24=0,0,COUNTIFS(Rec_Emp,الموظفون!$A$22,Rec_Course,'مصفوفة التدريب'!T$6,Rec_Done,1,Rec_Exp,"&gt;"&amp;(TODAY()+WarnDays)))</f>
        <v>0</v>
      </c>
      <c r="CF24">
        <f ca="1">IF(BJ24=0,0,COUNTIFS(Rec_Emp,الموظفون!$A$22,Rec_Course,'مصفوفة التدريب'!U$6,Rec_Done,1,Rec_Exp,"&gt;"&amp;(TODAY()+WarnDays)))</f>
        <v>0</v>
      </c>
      <c r="CG24">
        <f ca="1">IF(BK24=0,0,COUNTIFS(Rec_Emp,الموظفون!$A$22,Rec_Course,'مصفوفة التدريب'!V$6,Rec_Done,1,Rec_Exp,"&gt;"&amp;(TODAY()+WarnDays)))</f>
        <v>0</v>
      </c>
      <c r="CH24">
        <f ca="1">IF(BL24=0,0,COUNTIFS(Rec_Emp,الموظفون!$A$22,Rec_Course,'مصفوفة التدريب'!W$6,Rec_Done,1,Rec_Exp,"&gt;"&amp;(TODAY()+WarnDays)))</f>
        <v>0</v>
      </c>
      <c r="CI24">
        <f ca="1">IF(BM24=0,0,COUNTIFS(Rec_Emp,الموظفون!$A$22,Rec_Course,'مصفوفة التدريب'!X$6,Rec_Done,1,Rec_Exp,"&gt;"&amp;(TODAY()+WarnDays)))</f>
        <v>0</v>
      </c>
      <c r="CJ24">
        <f ca="1">IF(BN24=0,0,COUNTIFS(Rec_Emp,الموظفون!$A$22,Rec_Course,'مصفوفة التدريب'!Y$6,Rec_Done,1,Rec_Exp,"&gt;"&amp;(TODAY()+WarnDays)))</f>
        <v>0</v>
      </c>
      <c r="CK24">
        <f ca="1">IF(BO24=0,0,COUNTIFS(Rec_Emp,الموظفون!$A$22,Rec_Course,'مصفوفة التدريب'!Z$6,Rec_Done,1,Rec_Exp,"&gt;"&amp;(TODAY()+WarnDays)))</f>
        <v>0</v>
      </c>
      <c r="CL24">
        <f ca="1">IF(BP24=0,0,COUNTIFS(Rec_Emp,الموظفون!$A$22,Rec_Course,'مصفوفة التدريب'!AA$6,Rec_Done,1,Rec_Exp,"&gt;"&amp;(TODAY()+WarnDays)))</f>
        <v>0</v>
      </c>
      <c r="CO24">
        <f>IF(OR(E24=0,AA24&gt;0),0,COUNTIFS(Rec_Emp,الموظفون!$A$22,Rec_Course,'مصفوفة التدريب'!H$6,Rec_Result,"راسب"))</f>
        <v>0</v>
      </c>
      <c r="CP24">
        <f>IF(OR(F24=0,AB24&gt;0),0,COUNTIFS(Rec_Emp,الموظفون!$A$22,Rec_Course,'مصفوفة التدريب'!I$6,Rec_Result,"راسب"))</f>
        <v>0</v>
      </c>
      <c r="CQ24">
        <f>IF(OR(G24=0,AC24&gt;0),0,COUNTIFS(Rec_Emp,الموظفون!$A$22,Rec_Course,'مصفوفة التدريب'!J$6,Rec_Result,"راسب"))</f>
        <v>0</v>
      </c>
      <c r="CR24">
        <f>IF(OR(H24=0,AD24&gt;0),0,COUNTIFS(Rec_Emp,الموظفون!$A$22,Rec_Course,'مصفوفة التدريب'!K$6,Rec_Result,"راسب"))</f>
        <v>0</v>
      </c>
      <c r="CS24">
        <f>IF(OR(I24=0,AE24&gt;0),0,COUNTIFS(Rec_Emp,الموظفون!$A$22,Rec_Course,'مصفوفة التدريب'!L$6,Rec_Result,"راسب"))</f>
        <v>0</v>
      </c>
      <c r="CT24">
        <f>IF(OR(J24=0,AF24&gt;0),0,COUNTIFS(Rec_Emp,الموظفون!$A$22,Rec_Course,'مصفوفة التدريب'!M$6,Rec_Result,"راسب"))</f>
        <v>0</v>
      </c>
      <c r="CU24">
        <f>IF(OR(K24=0,AG24&gt;0),0,COUNTIFS(Rec_Emp,الموظفون!$A$22,Rec_Course,'مصفوفة التدريب'!N$6,Rec_Result,"راسب"))</f>
        <v>0</v>
      </c>
      <c r="CV24">
        <f>IF(OR(L24=0,AH24&gt;0),0,COUNTIFS(Rec_Emp,الموظفون!$A$22,Rec_Course,'مصفوفة التدريب'!O$6,Rec_Result,"راسب"))</f>
        <v>0</v>
      </c>
      <c r="CW24">
        <f>IF(OR(M24=0,AI24&gt;0),0,COUNTIFS(Rec_Emp,الموظفون!$A$22,Rec_Course,'مصفوفة التدريب'!P$6,Rec_Result,"راسب"))</f>
        <v>0</v>
      </c>
      <c r="CX24">
        <f>IF(OR(N24=0,AJ24&gt;0),0,COUNTIFS(Rec_Emp,الموظفون!$A$22,Rec_Course,'مصفوفة التدريب'!Q$6,Rec_Result,"راسب"))</f>
        <v>0</v>
      </c>
      <c r="CY24">
        <f>IF(OR(O24=0,AK24&gt;0),0,COUNTIFS(Rec_Emp,الموظفون!$A$22,Rec_Course,'مصفوفة التدريب'!R$6,Rec_Result,"راسب"))</f>
        <v>0</v>
      </c>
      <c r="CZ24">
        <f>IF(OR(P24=0,AL24&gt;0),0,COUNTIFS(Rec_Emp,الموظفون!$A$22,Rec_Course,'مصفوفة التدريب'!S$6,Rec_Result,"راسب"))</f>
        <v>0</v>
      </c>
      <c r="DA24">
        <f>IF(OR(Q24=0,AM24&gt;0),0,COUNTIFS(Rec_Emp,الموظفون!$A$22,Rec_Course,'مصفوفة التدريب'!T$6,Rec_Result,"راسب"))</f>
        <v>0</v>
      </c>
      <c r="DB24">
        <f>IF(OR(R24=0,AN24&gt;0),0,COUNTIFS(Rec_Emp,الموظفون!$A$22,Rec_Course,'مصفوفة التدريب'!U$6,Rec_Result,"راسب"))</f>
        <v>0</v>
      </c>
      <c r="DC24">
        <f>IF(OR(S24=0,AO24&gt;0),0,COUNTIFS(Rec_Emp,الموظفون!$A$22,Rec_Course,'مصفوفة التدريب'!V$6,Rec_Result,"راسب"))</f>
        <v>0</v>
      </c>
      <c r="DD24">
        <f>IF(OR(T24=0,AP24&gt;0),0,COUNTIFS(Rec_Emp,الموظفون!$A$22,Rec_Course,'مصفوفة التدريب'!W$6,Rec_Result,"راسب"))</f>
        <v>0</v>
      </c>
      <c r="DE24">
        <f>IF(OR(U24=0,AQ24&gt;0),0,COUNTIFS(Rec_Emp,الموظفون!$A$22,Rec_Course,'مصفوفة التدريب'!X$6,Rec_Result,"راسب"))</f>
        <v>0</v>
      </c>
      <c r="DF24">
        <f>IF(OR(V24=0,AR24&gt;0),0,COUNTIFS(Rec_Emp,الموظفون!$A$22,Rec_Course,'مصفوفة التدريب'!Y$6,Rec_Result,"راسب"))</f>
        <v>0</v>
      </c>
      <c r="DG24">
        <f>IF(OR(W24=0,AS24&gt;0),0,COUNTIFS(Rec_Emp,الموظفون!$A$22,Rec_Course,'مصفوفة التدريب'!Z$6,Rec_Result,"راسب"))</f>
        <v>0</v>
      </c>
      <c r="DH24">
        <f>IF(OR(X24=0,AT24&gt;0),0,COUNTIFS(Rec_Emp,الموظفون!$A$22,Rec_Course,'مصفوفة التدريب'!AA$6,Rec_Result,"راسب"))</f>
        <v>0</v>
      </c>
      <c r="DK24">
        <f>IF(OR(E24=0,AA24&gt;0),0,IFERROR(AVERAGEIFS(Plan_End,Plan_Role,الموظفون!$D$22,Plan_Course,'مصفوفة التدريب'!H$6,Plan_Sched,"فترة محددة"),IFERROR(AVERAGEIFS(Plan_End,Plan_Role,"جميع الموظفين",Plan_Course,'مصفوفة التدريب'!H$6,Plan_Sched,"فترة محددة"),0)))</f>
        <v>0</v>
      </c>
      <c r="DL24">
        <f>IF(OR(F24=0,AB24&gt;0),0,IFERROR(AVERAGEIFS(Plan_End,Plan_Role,الموظفون!$D$22,Plan_Course,'مصفوفة التدريب'!I$6,Plan_Sched,"فترة محددة"),IFERROR(AVERAGEIFS(Plan_End,Plan_Role,"جميع الموظفين",Plan_Course,'مصفوفة التدريب'!I$6,Plan_Sched,"فترة محددة"),0)))</f>
        <v>0</v>
      </c>
      <c r="DM24">
        <f>IF(OR(G24=0,AC24&gt;0),0,IFERROR(AVERAGEIFS(Plan_End,Plan_Role,الموظفون!$D$22,Plan_Course,'مصفوفة التدريب'!J$6,Plan_Sched,"فترة محددة"),IFERROR(AVERAGEIFS(Plan_End,Plan_Role,"جميع الموظفين",Plan_Course,'مصفوفة التدريب'!J$6,Plan_Sched,"فترة محددة"),0)))</f>
        <v>0</v>
      </c>
      <c r="DN24">
        <f>IF(OR(H24=0,AD24&gt;0),0,IFERROR(AVERAGEIFS(Plan_End,Plan_Role,الموظفون!$D$22,Plan_Course,'مصفوفة التدريب'!K$6,Plan_Sched,"فترة محددة"),IFERROR(AVERAGEIFS(Plan_End,Plan_Role,"جميع الموظفين",Plan_Course,'مصفوفة التدريب'!K$6,Plan_Sched,"فترة محددة"),0)))</f>
        <v>0</v>
      </c>
      <c r="DO24">
        <f>IF(OR(I24=0,AE24&gt;0),0,IFERROR(AVERAGEIFS(Plan_End,Plan_Role,الموظفون!$D$22,Plan_Course,'مصفوفة التدريب'!L$6,Plan_Sched,"فترة محددة"),IFERROR(AVERAGEIFS(Plan_End,Plan_Role,"جميع الموظفين",Plan_Course,'مصفوفة التدريب'!L$6,Plan_Sched,"فترة محددة"),0)))</f>
        <v>0</v>
      </c>
      <c r="DP24">
        <f>IF(OR(J24=0,AF24&gt;0),0,IFERROR(AVERAGEIFS(Plan_End,Plan_Role,الموظفون!$D$22,Plan_Course,'مصفوفة التدريب'!M$6,Plan_Sched,"فترة محددة"),IFERROR(AVERAGEIFS(Plan_End,Plan_Role,"جميع الموظفين",Plan_Course,'مصفوفة التدريب'!M$6,Plan_Sched,"فترة محددة"),0)))</f>
        <v>0</v>
      </c>
      <c r="DQ24">
        <f>IF(OR(K24=0,AG24&gt;0),0,IFERROR(AVERAGEIFS(Plan_End,Plan_Role,الموظفون!$D$22,Plan_Course,'مصفوفة التدريب'!N$6,Plan_Sched,"فترة محددة"),IFERROR(AVERAGEIFS(Plan_End,Plan_Role,"جميع الموظفين",Plan_Course,'مصفوفة التدريب'!N$6,Plan_Sched,"فترة محددة"),0)))</f>
        <v>0</v>
      </c>
      <c r="DR24">
        <f>IF(OR(L24=0,AH24&gt;0),0,IFERROR(AVERAGEIFS(Plan_End,Plan_Role,الموظفون!$D$22,Plan_Course,'مصفوفة التدريب'!O$6,Plan_Sched,"فترة محددة"),IFERROR(AVERAGEIFS(Plan_End,Plan_Role,"جميع الموظفين",Plan_Course,'مصفوفة التدريب'!O$6,Plan_Sched,"فترة محددة"),0)))</f>
        <v>0</v>
      </c>
      <c r="DS24">
        <f>IF(OR(M24=0,AI24&gt;0),0,IFERROR(AVERAGEIFS(Plan_End,Plan_Role,الموظفون!$D$22,Plan_Course,'مصفوفة التدريب'!P$6,Plan_Sched,"فترة محددة"),IFERROR(AVERAGEIFS(Plan_End,Plan_Role,"جميع الموظفين",Plan_Course,'مصفوفة التدريب'!P$6,Plan_Sched,"فترة محددة"),0)))</f>
        <v>0</v>
      </c>
      <c r="DT24">
        <f>IF(OR(N24=0,AJ24&gt;0),0,IFERROR(AVERAGEIFS(Plan_End,Plan_Role,الموظفون!$D$22,Plan_Course,'مصفوفة التدريب'!Q$6,Plan_Sched,"فترة محددة"),IFERROR(AVERAGEIFS(Plan_End,Plan_Role,"جميع الموظفين",Plan_Course,'مصفوفة التدريب'!Q$6,Plan_Sched,"فترة محددة"),0)))</f>
        <v>0</v>
      </c>
      <c r="DU24">
        <f>IF(OR(O24=0,AK24&gt;0),0,IFERROR(AVERAGEIFS(Plan_End,Plan_Role,الموظفون!$D$22,Plan_Course,'مصفوفة التدريب'!R$6,Plan_Sched,"فترة محددة"),IFERROR(AVERAGEIFS(Plan_End,Plan_Role,"جميع الموظفين",Plan_Course,'مصفوفة التدريب'!R$6,Plan_Sched,"فترة محددة"),0)))</f>
        <v>0</v>
      </c>
      <c r="DV24">
        <f>IF(OR(P24=0,AL24&gt;0),0,IFERROR(AVERAGEIFS(Plan_End,Plan_Role,الموظفون!$D$22,Plan_Course,'مصفوفة التدريب'!S$6,Plan_Sched,"فترة محددة"),IFERROR(AVERAGEIFS(Plan_End,Plan_Role,"جميع الموظفين",Plan_Course,'مصفوفة التدريب'!S$6,Plan_Sched,"فترة محددة"),0)))</f>
        <v>0</v>
      </c>
      <c r="DW24">
        <f>IF(OR(Q24=0,AM24&gt;0),0,IFERROR(AVERAGEIFS(Plan_End,Plan_Role,الموظفون!$D$22,Plan_Course,'مصفوفة التدريب'!T$6,Plan_Sched,"فترة محددة"),IFERROR(AVERAGEIFS(Plan_End,Plan_Role,"جميع الموظفين",Plan_Course,'مصفوفة التدريب'!T$6,Plan_Sched,"فترة محددة"),0)))</f>
        <v>0</v>
      </c>
      <c r="DX24">
        <f>IF(OR(R24=0,AN24&gt;0),0,IFERROR(AVERAGEIFS(Plan_End,Plan_Role,الموظفون!$D$22,Plan_Course,'مصفوفة التدريب'!U$6,Plan_Sched,"فترة محددة"),IFERROR(AVERAGEIFS(Plan_End,Plan_Role,"جميع الموظفين",Plan_Course,'مصفوفة التدريب'!U$6,Plan_Sched,"فترة محددة"),0)))</f>
        <v>0</v>
      </c>
      <c r="DY24">
        <f>IF(OR(S24=0,AO24&gt;0),0,IFERROR(AVERAGEIFS(Plan_End,Plan_Role,الموظفون!$D$22,Plan_Course,'مصفوفة التدريب'!V$6,Plan_Sched,"فترة محددة"),IFERROR(AVERAGEIFS(Plan_End,Plan_Role,"جميع الموظفين",Plan_Course,'مصفوفة التدريب'!V$6,Plan_Sched,"فترة محددة"),0)))</f>
        <v>0</v>
      </c>
      <c r="DZ24">
        <f>IF(OR(T24=0,AP24&gt;0),0,IFERROR(AVERAGEIFS(Plan_End,Plan_Role,الموظفون!$D$22,Plan_Course,'مصفوفة التدريب'!W$6,Plan_Sched,"فترة محددة"),IFERROR(AVERAGEIFS(Plan_End,Plan_Role,"جميع الموظفين",Plan_Course,'مصفوفة التدريب'!W$6,Plan_Sched,"فترة محددة"),0)))</f>
        <v>0</v>
      </c>
      <c r="EA24">
        <f>IF(OR(U24=0,AQ24&gt;0),0,IFERROR(AVERAGEIFS(Plan_End,Plan_Role,الموظفون!$D$22,Plan_Course,'مصفوفة التدريب'!X$6,Plan_Sched,"فترة محددة"),IFERROR(AVERAGEIFS(Plan_End,Plan_Role,"جميع الموظفين",Plan_Course,'مصفوفة التدريب'!X$6,Plan_Sched,"فترة محددة"),0)))</f>
        <v>0</v>
      </c>
      <c r="EB24">
        <f>IF(OR(V24=0,AR24&gt;0),0,IFERROR(AVERAGEIFS(Plan_End,Plan_Role,الموظفون!$D$22,Plan_Course,'مصفوفة التدريب'!Y$6,Plan_Sched,"فترة محددة"),IFERROR(AVERAGEIFS(Plan_End,Plan_Role,"جميع الموظفين",Plan_Course,'مصفوفة التدريب'!Y$6,Plan_Sched,"فترة محددة"),0)))</f>
        <v>0</v>
      </c>
      <c r="EC24">
        <f>IF(OR(W24=0,AS24&gt;0),0,IFERROR(AVERAGEIFS(Plan_End,Plan_Role,الموظفون!$D$22,Plan_Course,'مصفوفة التدريب'!Z$6,Plan_Sched,"فترة محددة"),IFERROR(AVERAGEIFS(Plan_End,Plan_Role,"جميع الموظفين",Plan_Course,'مصفوفة التدريب'!Z$6,Plan_Sched,"فترة محددة"),0)))</f>
        <v>0</v>
      </c>
      <c r="ED24">
        <f>IF(OR(X24=0,AT24&gt;0),0,IFERROR(AVERAGEIFS(Plan_End,Plan_Role,الموظفون!$D$22,Plan_Course,'مصفوفة التدريب'!AA$6,Plan_Sched,"فترة محددة"),IFERROR(AVERAGEIFS(Plan_End,Plan_Role,"جميع الموظفين",Plan_Course,'مصفوفة التدريب'!AA$6,Plan_Sched,"فترة محددة"),0)))</f>
        <v>0</v>
      </c>
      <c r="EG24">
        <f>IF(OR(E24=0,AA24&gt;0),0,IFERROR(AVERAGEIFS(Plan_Days,Plan_Role,الموظفون!$D$22,Plan_Course,'مصفوفة التدريب'!H$6,Plan_Sched,"خلال أيام من التعيين"),IFERROR(AVERAGEIFS(Plan_Days,Plan_Role,"جميع الموظفين",Plan_Course,'مصفوفة التدريب'!H$6,Plan_Sched,"خلال أيام من التعيين"),0)))</f>
        <v>0</v>
      </c>
      <c r="EH24">
        <f>IF(OR(F24=0,AB24&gt;0),0,IFERROR(AVERAGEIFS(Plan_Days,Plan_Role,الموظفون!$D$22,Plan_Course,'مصفوفة التدريب'!I$6,Plan_Sched,"خلال أيام من التعيين"),IFERROR(AVERAGEIFS(Plan_Days,Plan_Role,"جميع الموظفين",Plan_Course,'مصفوفة التدريب'!I$6,Plan_Sched,"خلال أيام من التعيين"),0)))</f>
        <v>0</v>
      </c>
      <c r="EI24">
        <f>IF(OR(G24=0,AC24&gt;0),0,IFERROR(AVERAGEIFS(Plan_Days,Plan_Role,الموظفون!$D$22,Plan_Course,'مصفوفة التدريب'!J$6,Plan_Sched,"خلال أيام من التعيين"),IFERROR(AVERAGEIFS(Plan_Days,Plan_Role,"جميع الموظفين",Plan_Course,'مصفوفة التدريب'!J$6,Plan_Sched,"خلال أيام من التعيين"),0)))</f>
        <v>0</v>
      </c>
      <c r="EJ24">
        <f>IF(OR(H24=0,AD24&gt;0),0,IFERROR(AVERAGEIFS(Plan_Days,Plan_Role,الموظفون!$D$22,Plan_Course,'مصفوفة التدريب'!K$6,Plan_Sched,"خلال أيام من التعيين"),IFERROR(AVERAGEIFS(Plan_Days,Plan_Role,"جميع الموظفين",Plan_Course,'مصفوفة التدريب'!K$6,Plan_Sched,"خلال أيام من التعيين"),0)))</f>
        <v>0</v>
      </c>
      <c r="EK24">
        <f>IF(OR(I24=0,AE24&gt;0),0,IFERROR(AVERAGEIFS(Plan_Days,Plan_Role,الموظفون!$D$22,Plan_Course,'مصفوفة التدريب'!L$6,Plan_Sched,"خلال أيام من التعيين"),IFERROR(AVERAGEIFS(Plan_Days,Plan_Role,"جميع الموظفين",Plan_Course,'مصفوفة التدريب'!L$6,Plan_Sched,"خلال أيام من التعيين"),0)))</f>
        <v>0</v>
      </c>
      <c r="EL24">
        <f>IF(OR(J24=0,AF24&gt;0),0,IFERROR(AVERAGEIFS(Plan_Days,Plan_Role,الموظفون!$D$22,Plan_Course,'مصفوفة التدريب'!M$6,Plan_Sched,"خلال أيام من التعيين"),IFERROR(AVERAGEIFS(Plan_Days,Plan_Role,"جميع الموظفين",Plan_Course,'مصفوفة التدريب'!M$6,Plan_Sched,"خلال أيام من التعيين"),0)))</f>
        <v>0</v>
      </c>
      <c r="EM24">
        <f>IF(OR(K24=0,AG24&gt;0),0,IFERROR(AVERAGEIFS(Plan_Days,Plan_Role,الموظفون!$D$22,Plan_Course,'مصفوفة التدريب'!N$6,Plan_Sched,"خلال أيام من التعيين"),IFERROR(AVERAGEIFS(Plan_Days,Plan_Role,"جميع الموظفين",Plan_Course,'مصفوفة التدريب'!N$6,Plan_Sched,"خلال أيام من التعيين"),0)))</f>
        <v>0</v>
      </c>
      <c r="EN24">
        <f>IF(OR(L24=0,AH24&gt;0),0,IFERROR(AVERAGEIFS(Plan_Days,Plan_Role,الموظفون!$D$22,Plan_Course,'مصفوفة التدريب'!O$6,Plan_Sched,"خلال أيام من التعيين"),IFERROR(AVERAGEIFS(Plan_Days,Plan_Role,"جميع الموظفين",Plan_Course,'مصفوفة التدريب'!O$6,Plan_Sched,"خلال أيام من التعيين"),0)))</f>
        <v>0</v>
      </c>
      <c r="EO24">
        <f>IF(OR(M24=0,AI24&gt;0),0,IFERROR(AVERAGEIFS(Plan_Days,Plan_Role,الموظفون!$D$22,Plan_Course,'مصفوفة التدريب'!P$6,Plan_Sched,"خلال أيام من التعيين"),IFERROR(AVERAGEIFS(Plan_Days,Plan_Role,"جميع الموظفين",Plan_Course,'مصفوفة التدريب'!P$6,Plan_Sched,"خلال أيام من التعيين"),0)))</f>
        <v>0</v>
      </c>
      <c r="EP24">
        <f>IF(OR(N24=0,AJ24&gt;0),0,IFERROR(AVERAGEIFS(Plan_Days,Plan_Role,الموظفون!$D$22,Plan_Course,'مصفوفة التدريب'!Q$6,Plan_Sched,"خلال أيام من التعيين"),IFERROR(AVERAGEIFS(Plan_Days,Plan_Role,"جميع الموظفين",Plan_Course,'مصفوفة التدريب'!Q$6,Plan_Sched,"خلال أيام من التعيين"),0)))</f>
        <v>0</v>
      </c>
      <c r="EQ24">
        <f>IF(OR(O24=0,AK24&gt;0),0,IFERROR(AVERAGEIFS(Plan_Days,Plan_Role,الموظفون!$D$22,Plan_Course,'مصفوفة التدريب'!R$6,Plan_Sched,"خلال أيام من التعيين"),IFERROR(AVERAGEIFS(Plan_Days,Plan_Role,"جميع الموظفين",Plan_Course,'مصفوفة التدريب'!R$6,Plan_Sched,"خلال أيام من التعيين"),0)))</f>
        <v>0</v>
      </c>
      <c r="ER24">
        <f>IF(OR(P24=0,AL24&gt;0),0,IFERROR(AVERAGEIFS(Plan_Days,Plan_Role,الموظفون!$D$22,Plan_Course,'مصفوفة التدريب'!S$6,Plan_Sched,"خلال أيام من التعيين"),IFERROR(AVERAGEIFS(Plan_Days,Plan_Role,"جميع الموظفين",Plan_Course,'مصفوفة التدريب'!S$6,Plan_Sched,"خلال أيام من التعيين"),0)))</f>
        <v>0</v>
      </c>
      <c r="ES24">
        <f>IF(OR(Q24=0,AM24&gt;0),0,IFERROR(AVERAGEIFS(Plan_Days,Plan_Role,الموظفون!$D$22,Plan_Course,'مصفوفة التدريب'!T$6,Plan_Sched,"خلال أيام من التعيين"),IFERROR(AVERAGEIFS(Plan_Days,Plan_Role,"جميع الموظفين",Plan_Course,'مصفوفة التدريب'!T$6,Plan_Sched,"خلال أيام من التعيين"),0)))</f>
        <v>0</v>
      </c>
      <c r="ET24">
        <f>IF(OR(R24=0,AN24&gt;0),0,IFERROR(AVERAGEIFS(Plan_Days,Plan_Role,الموظفون!$D$22,Plan_Course,'مصفوفة التدريب'!U$6,Plan_Sched,"خلال أيام من التعيين"),IFERROR(AVERAGEIFS(Plan_Days,Plan_Role,"جميع الموظفين",Plan_Course,'مصفوفة التدريب'!U$6,Plan_Sched,"خلال أيام من التعيين"),0)))</f>
        <v>0</v>
      </c>
      <c r="EU24">
        <f>IF(OR(S24=0,AO24&gt;0),0,IFERROR(AVERAGEIFS(Plan_Days,Plan_Role,الموظفون!$D$22,Plan_Course,'مصفوفة التدريب'!V$6,Plan_Sched,"خلال أيام من التعيين"),IFERROR(AVERAGEIFS(Plan_Days,Plan_Role,"جميع الموظفين",Plan_Course,'مصفوفة التدريب'!V$6,Plan_Sched,"خلال أيام من التعيين"),0)))</f>
        <v>0</v>
      </c>
      <c r="EV24">
        <f>IF(OR(T24=0,AP24&gt;0),0,IFERROR(AVERAGEIFS(Plan_Days,Plan_Role,الموظفون!$D$22,Plan_Course,'مصفوفة التدريب'!W$6,Plan_Sched,"خلال أيام من التعيين"),IFERROR(AVERAGEIFS(Plan_Days,Plan_Role,"جميع الموظفين",Plan_Course,'مصفوفة التدريب'!W$6,Plan_Sched,"خلال أيام من التعيين"),0)))</f>
        <v>0</v>
      </c>
      <c r="EW24">
        <f>IF(OR(U24=0,AQ24&gt;0),0,IFERROR(AVERAGEIFS(Plan_Days,Plan_Role,الموظفون!$D$22,Plan_Course,'مصفوفة التدريب'!X$6,Plan_Sched,"خلال أيام من التعيين"),IFERROR(AVERAGEIFS(Plan_Days,Plan_Role,"جميع الموظفين",Plan_Course,'مصفوفة التدريب'!X$6,Plan_Sched,"خلال أيام من التعيين"),0)))</f>
        <v>0</v>
      </c>
      <c r="EX24">
        <f>IF(OR(V24=0,AR24&gt;0),0,IFERROR(AVERAGEIFS(Plan_Days,Plan_Role,الموظفون!$D$22,Plan_Course,'مصفوفة التدريب'!Y$6,Plan_Sched,"خلال أيام من التعيين"),IFERROR(AVERAGEIFS(Plan_Days,Plan_Role,"جميع الموظفين",Plan_Course,'مصفوفة التدريب'!Y$6,Plan_Sched,"خلال أيام من التعيين"),0)))</f>
        <v>0</v>
      </c>
      <c r="EY24">
        <f>IF(OR(W24=0,AS24&gt;0),0,IFERROR(AVERAGEIFS(Plan_Days,Plan_Role,الموظفون!$D$22,Plan_Course,'مصفوفة التدريب'!Z$6,Plan_Sched,"خلال أيام من التعيين"),IFERROR(AVERAGEIFS(Plan_Days,Plan_Role,"جميع الموظفين",Plan_Course,'مصفوفة التدريب'!Z$6,Plan_Sched,"خلال أيام من التعيين"),0)))</f>
        <v>0</v>
      </c>
      <c r="EZ24">
        <f>IF(OR(X24=0,AT24&gt;0),0,IFERROR(AVERAGEIFS(Plan_Days,Plan_Role,الموظفون!$D$22,Plan_Course,'مصفوفة التدريب'!AA$6,Plan_Sched,"خلال أيام من التعيين"),IFERROR(AVERAGEIFS(Plan_Days,Plan_Role,"جميع الموظفين",Plan_Course,'مصفوفة التدريب'!AA$6,Plan_Sched,"خلال أيام من التعيين"),0)))</f>
        <v>0</v>
      </c>
      <c r="FC24">
        <f>IF(OR(E24=0,AA24&gt;0),0,MAX(IF(AND(الموظفون!$F$22&lt;&gt;"",DK24&lt;الموظفون!$F$22),0,DK24),IF(AND(الموظفون!$F$22&lt;&gt;"",EG24&gt;0),الموظفون!$F$22+EG24,0)))</f>
        <v>0</v>
      </c>
      <c r="FD24">
        <f>IF(OR(F24=0,AB24&gt;0),0,MAX(IF(AND(الموظفون!$F$22&lt;&gt;"",DL24&lt;الموظفون!$F$22),0,DL24),IF(AND(الموظفون!$F$22&lt;&gt;"",EH24&gt;0),الموظفون!$F$22+EH24,0)))</f>
        <v>0</v>
      </c>
      <c r="FE24">
        <f>IF(OR(G24=0,AC24&gt;0),0,MAX(IF(AND(الموظفون!$F$22&lt;&gt;"",DM24&lt;الموظفون!$F$22),0,DM24),IF(AND(الموظفون!$F$22&lt;&gt;"",EI24&gt;0),الموظفون!$F$22+EI24,0)))</f>
        <v>0</v>
      </c>
      <c r="FF24">
        <f>IF(OR(H24=0,AD24&gt;0),0,MAX(IF(AND(الموظفون!$F$22&lt;&gt;"",DN24&lt;الموظفون!$F$22),0,DN24),IF(AND(الموظفون!$F$22&lt;&gt;"",EJ24&gt;0),الموظفون!$F$22+EJ24,0)))</f>
        <v>0</v>
      </c>
      <c r="FG24">
        <f>IF(OR(I24=0,AE24&gt;0),0,MAX(IF(AND(الموظفون!$F$22&lt;&gt;"",DO24&lt;الموظفون!$F$22),0,DO24),IF(AND(الموظفون!$F$22&lt;&gt;"",EK24&gt;0),الموظفون!$F$22+EK24,0)))</f>
        <v>0</v>
      </c>
      <c r="FH24">
        <f>IF(OR(J24=0,AF24&gt;0),0,MAX(IF(AND(الموظفون!$F$22&lt;&gt;"",DP24&lt;الموظفون!$F$22),0,DP24),IF(AND(الموظفون!$F$22&lt;&gt;"",EL24&gt;0),الموظفون!$F$22+EL24,0)))</f>
        <v>0</v>
      </c>
      <c r="FI24">
        <f>IF(OR(K24=0,AG24&gt;0),0,MAX(IF(AND(الموظفون!$F$22&lt;&gt;"",DQ24&lt;الموظفون!$F$22),0,DQ24),IF(AND(الموظفون!$F$22&lt;&gt;"",EM24&gt;0),الموظفون!$F$22+EM24,0)))</f>
        <v>0</v>
      </c>
      <c r="FJ24">
        <f>IF(OR(L24=0,AH24&gt;0),0,MAX(IF(AND(الموظفون!$F$22&lt;&gt;"",DR24&lt;الموظفون!$F$22),0,DR24),IF(AND(الموظفون!$F$22&lt;&gt;"",EN24&gt;0),الموظفون!$F$22+EN24,0)))</f>
        <v>0</v>
      </c>
      <c r="FK24">
        <f>IF(OR(M24=0,AI24&gt;0),0,MAX(IF(AND(الموظفون!$F$22&lt;&gt;"",DS24&lt;الموظفون!$F$22),0,DS24),IF(AND(الموظفون!$F$22&lt;&gt;"",EO24&gt;0),الموظفون!$F$22+EO24,0)))</f>
        <v>0</v>
      </c>
      <c r="FL24">
        <f>IF(OR(N24=0,AJ24&gt;0),0,MAX(IF(AND(الموظفون!$F$22&lt;&gt;"",DT24&lt;الموظفون!$F$22),0,DT24),IF(AND(الموظفون!$F$22&lt;&gt;"",EP24&gt;0),الموظفون!$F$22+EP24,0)))</f>
        <v>0</v>
      </c>
      <c r="FM24">
        <f>IF(OR(O24=0,AK24&gt;0),0,MAX(IF(AND(الموظفون!$F$22&lt;&gt;"",DU24&lt;الموظفون!$F$22),0,DU24),IF(AND(الموظفون!$F$22&lt;&gt;"",EQ24&gt;0),الموظفون!$F$22+EQ24,0)))</f>
        <v>0</v>
      </c>
      <c r="FN24">
        <f>IF(OR(P24=0,AL24&gt;0),0,MAX(IF(AND(الموظفون!$F$22&lt;&gt;"",DV24&lt;الموظفون!$F$22),0,DV24),IF(AND(الموظفون!$F$22&lt;&gt;"",ER24&gt;0),الموظفون!$F$22+ER24,0)))</f>
        <v>0</v>
      </c>
      <c r="FO24">
        <f>IF(OR(Q24=0,AM24&gt;0),0,MAX(IF(AND(الموظفون!$F$22&lt;&gt;"",DW24&lt;الموظفون!$F$22),0,DW24),IF(AND(الموظفون!$F$22&lt;&gt;"",ES24&gt;0),الموظفون!$F$22+ES24,0)))</f>
        <v>0</v>
      </c>
      <c r="FP24">
        <f>IF(OR(R24=0,AN24&gt;0),0,MAX(IF(AND(الموظفون!$F$22&lt;&gt;"",DX24&lt;الموظفون!$F$22),0,DX24),IF(AND(الموظفون!$F$22&lt;&gt;"",ET24&gt;0),الموظفون!$F$22+ET24,0)))</f>
        <v>0</v>
      </c>
      <c r="FQ24">
        <f>IF(OR(S24=0,AO24&gt;0),0,MAX(IF(AND(الموظفون!$F$22&lt;&gt;"",DY24&lt;الموظفون!$F$22),0,DY24),IF(AND(الموظفون!$F$22&lt;&gt;"",EU24&gt;0),الموظفون!$F$22+EU24,0)))</f>
        <v>0</v>
      </c>
      <c r="FR24">
        <f>IF(OR(T24=0,AP24&gt;0),0,MAX(IF(AND(الموظفون!$F$22&lt;&gt;"",DZ24&lt;الموظفون!$F$22),0,DZ24),IF(AND(الموظفون!$F$22&lt;&gt;"",EV24&gt;0),الموظفون!$F$22+EV24,0)))</f>
        <v>0</v>
      </c>
      <c r="FS24">
        <f>IF(OR(U24=0,AQ24&gt;0),0,MAX(IF(AND(الموظفون!$F$22&lt;&gt;"",EA24&lt;الموظفون!$F$22),0,EA24),IF(AND(الموظفون!$F$22&lt;&gt;"",EW24&gt;0),الموظفون!$F$22+EW24,0)))</f>
        <v>0</v>
      </c>
      <c r="FT24">
        <f>IF(OR(V24=0,AR24&gt;0),0,MAX(IF(AND(الموظفون!$F$22&lt;&gt;"",EB24&lt;الموظفون!$F$22),0,EB24),IF(AND(الموظفون!$F$22&lt;&gt;"",EX24&gt;0),الموظفون!$F$22+EX24,0)))</f>
        <v>0</v>
      </c>
      <c r="FU24">
        <f>IF(OR(W24=0,AS24&gt;0),0,MAX(IF(AND(الموظفون!$F$22&lt;&gt;"",EC24&lt;الموظفون!$F$22),0,EC24),IF(AND(الموظفون!$F$22&lt;&gt;"",EY24&gt;0),الموظفون!$F$22+EY24,0)))</f>
        <v>0</v>
      </c>
      <c r="FV24">
        <f>IF(OR(X24=0,AT24&gt;0),0,MAX(IF(AND(الموظفون!$F$22&lt;&gt;"",ED24&lt;الموظفون!$F$22),0,ED24),IF(AND(الموظفون!$F$22&lt;&gt;"",EZ24&gt;0),الموظفون!$F$22+EZ24,0)))</f>
        <v>0</v>
      </c>
    </row>
    <row r="25" spans="5:178" x14ac:dyDescent="0.3">
      <c r="E25">
        <f>IF(OR(الموظفون!$A$23="",'مصفوفة التدريب'!H$6=""),0,COUNTIFS(Plan_Role,الموظفون!$D$23,Plan_Course,'مصفوفة التدريب'!H$6)+COUNTIFS(Plan_Role,"جميع الموظفين",Plan_Course,'مصفوفة التدريب'!H$6))</f>
        <v>0</v>
      </c>
      <c r="F25">
        <f>IF(OR(الموظفون!$A$23="",'مصفوفة التدريب'!I$6=""),0,COUNTIFS(Plan_Role,الموظفون!$D$23,Plan_Course,'مصفوفة التدريب'!I$6)+COUNTIFS(Plan_Role,"جميع الموظفين",Plan_Course,'مصفوفة التدريب'!I$6))</f>
        <v>0</v>
      </c>
      <c r="G25">
        <f>IF(OR(الموظفون!$A$23="",'مصفوفة التدريب'!J$6=""),0,COUNTIFS(Plan_Role,الموظفون!$D$23,Plan_Course,'مصفوفة التدريب'!J$6)+COUNTIFS(Plan_Role,"جميع الموظفين",Plan_Course,'مصفوفة التدريب'!J$6))</f>
        <v>0</v>
      </c>
      <c r="H25">
        <f>IF(OR(الموظفون!$A$23="",'مصفوفة التدريب'!K$6=""),0,COUNTIFS(Plan_Role,الموظفون!$D$23,Plan_Course,'مصفوفة التدريب'!K$6)+COUNTIFS(Plan_Role,"جميع الموظفين",Plan_Course,'مصفوفة التدريب'!K$6))</f>
        <v>0</v>
      </c>
      <c r="I25">
        <f>IF(OR(الموظفون!$A$23="",'مصفوفة التدريب'!L$6=""),0,COUNTIFS(Plan_Role,الموظفون!$D$23,Plan_Course,'مصفوفة التدريب'!L$6)+COUNTIFS(Plan_Role,"جميع الموظفين",Plan_Course,'مصفوفة التدريب'!L$6))</f>
        <v>0</v>
      </c>
      <c r="J25">
        <f>IF(OR(الموظفون!$A$23="",'مصفوفة التدريب'!M$6=""),0,COUNTIFS(Plan_Role,الموظفون!$D$23,Plan_Course,'مصفوفة التدريب'!M$6)+COUNTIFS(Plan_Role,"جميع الموظفين",Plan_Course,'مصفوفة التدريب'!M$6))</f>
        <v>0</v>
      </c>
      <c r="K25">
        <f>IF(OR(الموظفون!$A$23="",'مصفوفة التدريب'!N$6=""),0,COUNTIFS(Plan_Role,الموظفون!$D$23,Plan_Course,'مصفوفة التدريب'!N$6)+COUNTIFS(Plan_Role,"جميع الموظفين",Plan_Course,'مصفوفة التدريب'!N$6))</f>
        <v>0</v>
      </c>
      <c r="L25">
        <f>IF(OR(الموظفون!$A$23="",'مصفوفة التدريب'!O$6=""),0,COUNTIFS(Plan_Role,الموظفون!$D$23,Plan_Course,'مصفوفة التدريب'!O$6)+COUNTIFS(Plan_Role,"جميع الموظفين",Plan_Course,'مصفوفة التدريب'!O$6))</f>
        <v>0</v>
      </c>
      <c r="M25">
        <f>IF(OR(الموظفون!$A$23="",'مصفوفة التدريب'!P$6=""),0,COUNTIFS(Plan_Role,الموظفون!$D$23,Plan_Course,'مصفوفة التدريب'!P$6)+COUNTIFS(Plan_Role,"جميع الموظفين",Plan_Course,'مصفوفة التدريب'!P$6))</f>
        <v>0</v>
      </c>
      <c r="N25">
        <f>IF(OR(الموظفون!$A$23="",'مصفوفة التدريب'!Q$6=""),0,COUNTIFS(Plan_Role,الموظفون!$D$23,Plan_Course,'مصفوفة التدريب'!Q$6)+COUNTIFS(Plan_Role,"جميع الموظفين",Plan_Course,'مصفوفة التدريب'!Q$6))</f>
        <v>0</v>
      </c>
      <c r="O25">
        <f>IF(OR(الموظفون!$A$23="",'مصفوفة التدريب'!R$6=""),0,COUNTIFS(Plan_Role,الموظفون!$D$23,Plan_Course,'مصفوفة التدريب'!R$6)+COUNTIFS(Plan_Role,"جميع الموظفين",Plan_Course,'مصفوفة التدريب'!R$6))</f>
        <v>0</v>
      </c>
      <c r="P25">
        <f>IF(OR(الموظفون!$A$23="",'مصفوفة التدريب'!S$6=""),0,COUNTIFS(Plan_Role,الموظفون!$D$23,Plan_Course,'مصفوفة التدريب'!S$6)+COUNTIFS(Plan_Role,"جميع الموظفين",Plan_Course,'مصفوفة التدريب'!S$6))</f>
        <v>0</v>
      </c>
      <c r="Q25">
        <f>IF(OR(الموظفون!$A$23="",'مصفوفة التدريب'!T$6=""),0,COUNTIFS(Plan_Role,الموظفون!$D$23,Plan_Course,'مصفوفة التدريب'!T$6)+COUNTIFS(Plan_Role,"جميع الموظفين",Plan_Course,'مصفوفة التدريب'!T$6))</f>
        <v>0</v>
      </c>
      <c r="R25">
        <f>IF(OR(الموظفون!$A$23="",'مصفوفة التدريب'!U$6=""),0,COUNTIFS(Plan_Role,الموظفون!$D$23,Plan_Course,'مصفوفة التدريب'!U$6)+COUNTIFS(Plan_Role,"جميع الموظفين",Plan_Course,'مصفوفة التدريب'!U$6))</f>
        <v>0</v>
      </c>
      <c r="S25">
        <f>IF(OR(الموظفون!$A$23="",'مصفوفة التدريب'!V$6=""),0,COUNTIFS(Plan_Role,الموظفون!$D$23,Plan_Course,'مصفوفة التدريب'!V$6)+COUNTIFS(Plan_Role,"جميع الموظفين",Plan_Course,'مصفوفة التدريب'!V$6))</f>
        <v>0</v>
      </c>
      <c r="T25">
        <f>IF(OR(الموظفون!$A$23="",'مصفوفة التدريب'!W$6=""),0,COUNTIFS(Plan_Role,الموظفون!$D$23,Plan_Course,'مصفوفة التدريب'!W$6)+COUNTIFS(Plan_Role,"جميع الموظفين",Plan_Course,'مصفوفة التدريب'!W$6))</f>
        <v>0</v>
      </c>
      <c r="U25">
        <f>IF(OR(الموظفون!$A$23="",'مصفوفة التدريب'!X$6=""),0,COUNTIFS(Plan_Role,الموظفون!$D$23,Plan_Course,'مصفوفة التدريب'!X$6)+COUNTIFS(Plan_Role,"جميع الموظفين",Plan_Course,'مصفوفة التدريب'!X$6))</f>
        <v>0</v>
      </c>
      <c r="V25">
        <f>IF(OR(الموظفون!$A$23="",'مصفوفة التدريب'!Y$6=""),0,COUNTIFS(Plan_Role,الموظفون!$D$23,Plan_Course,'مصفوفة التدريب'!Y$6)+COUNTIFS(Plan_Role,"جميع الموظفين",Plan_Course,'مصفوفة التدريب'!Y$6))</f>
        <v>0</v>
      </c>
      <c r="W25">
        <f>IF(OR(الموظفون!$A$23="",'مصفوفة التدريب'!Z$6=""),0,COUNTIFS(Plan_Role,الموظفون!$D$23,Plan_Course,'مصفوفة التدريب'!Z$6)+COUNTIFS(Plan_Role,"جميع الموظفين",Plan_Course,'مصفوفة التدريب'!Z$6))</f>
        <v>0</v>
      </c>
      <c r="X25">
        <f>IF(OR(الموظفون!$A$23="",'مصفوفة التدريب'!AA$6=""),0,COUNTIFS(Plan_Role,الموظفون!$D$23,Plan_Course,'مصفوفة التدريب'!AA$6)+COUNTIFS(Plan_Role,"جميع الموظفين",Plan_Course,'مصفوفة التدريب'!AA$6))</f>
        <v>0</v>
      </c>
      <c r="AA25">
        <f>IF(E25=0,0,COUNTIFS(Rec_Emp,الموظفون!$A$23,Rec_Course,'مصفوفة التدريب'!H$6,Rec_Done,1))</f>
        <v>0</v>
      </c>
      <c r="AB25">
        <f>IF(F25=0,0,COUNTIFS(Rec_Emp,الموظفون!$A$23,Rec_Course,'مصفوفة التدريب'!I$6,Rec_Done,1))</f>
        <v>0</v>
      </c>
      <c r="AC25">
        <f>IF(G25=0,0,COUNTIFS(Rec_Emp,الموظفون!$A$23,Rec_Course,'مصفوفة التدريب'!J$6,Rec_Done,1))</f>
        <v>0</v>
      </c>
      <c r="AD25">
        <f>IF(H25=0,0,COUNTIFS(Rec_Emp,الموظفون!$A$23,Rec_Course,'مصفوفة التدريب'!K$6,Rec_Done,1))</f>
        <v>0</v>
      </c>
      <c r="AE25">
        <f>IF(I25=0,0,COUNTIFS(Rec_Emp,الموظفون!$A$23,Rec_Course,'مصفوفة التدريب'!L$6,Rec_Done,1))</f>
        <v>0</v>
      </c>
      <c r="AF25">
        <f>IF(J25=0,0,COUNTIFS(Rec_Emp,الموظفون!$A$23,Rec_Course,'مصفوفة التدريب'!M$6,Rec_Done,1))</f>
        <v>0</v>
      </c>
      <c r="AG25">
        <f>IF(K25=0,0,COUNTIFS(Rec_Emp,الموظفون!$A$23,Rec_Course,'مصفوفة التدريب'!N$6,Rec_Done,1))</f>
        <v>0</v>
      </c>
      <c r="AH25">
        <f>IF(L25=0,0,COUNTIFS(Rec_Emp,الموظفون!$A$23,Rec_Course,'مصفوفة التدريب'!O$6,Rec_Done,1))</f>
        <v>0</v>
      </c>
      <c r="AI25">
        <f>IF(M25=0,0,COUNTIFS(Rec_Emp,الموظفون!$A$23,Rec_Course,'مصفوفة التدريب'!P$6,Rec_Done,1))</f>
        <v>0</v>
      </c>
      <c r="AJ25">
        <f>IF(N25=0,0,COUNTIFS(Rec_Emp,الموظفون!$A$23,Rec_Course,'مصفوفة التدريب'!Q$6,Rec_Done,1))</f>
        <v>0</v>
      </c>
      <c r="AK25">
        <f>IF(O25=0,0,COUNTIFS(Rec_Emp,الموظفون!$A$23,Rec_Course,'مصفوفة التدريب'!R$6,Rec_Done,1))</f>
        <v>0</v>
      </c>
      <c r="AL25">
        <f>IF(P25=0,0,COUNTIFS(Rec_Emp,الموظفون!$A$23,Rec_Course,'مصفوفة التدريب'!S$6,Rec_Done,1))</f>
        <v>0</v>
      </c>
      <c r="AM25">
        <f>IF(Q25=0,0,COUNTIFS(Rec_Emp,الموظفون!$A$23,Rec_Course,'مصفوفة التدريب'!T$6,Rec_Done,1))</f>
        <v>0</v>
      </c>
      <c r="AN25">
        <f>IF(R25=0,0,COUNTIFS(Rec_Emp,الموظفون!$A$23,Rec_Course,'مصفوفة التدريب'!U$6,Rec_Done,1))</f>
        <v>0</v>
      </c>
      <c r="AO25">
        <f>IF(S25=0,0,COUNTIFS(Rec_Emp,الموظفون!$A$23,Rec_Course,'مصفوفة التدريب'!V$6,Rec_Done,1))</f>
        <v>0</v>
      </c>
      <c r="AP25">
        <f>IF(T25=0,0,COUNTIFS(Rec_Emp,الموظفون!$A$23,Rec_Course,'مصفوفة التدريب'!W$6,Rec_Done,1))</f>
        <v>0</v>
      </c>
      <c r="AQ25">
        <f>IF(U25=0,0,COUNTIFS(Rec_Emp,الموظفون!$A$23,Rec_Course,'مصفوفة التدريب'!X$6,Rec_Done,1))</f>
        <v>0</v>
      </c>
      <c r="AR25">
        <f>IF(V25=0,0,COUNTIFS(Rec_Emp,الموظفون!$A$23,Rec_Course,'مصفوفة التدريب'!Y$6,Rec_Done,1))</f>
        <v>0</v>
      </c>
      <c r="AS25">
        <f>IF(W25=0,0,COUNTIFS(Rec_Emp,الموظفون!$A$23,Rec_Course,'مصفوفة التدريب'!Z$6,Rec_Done,1))</f>
        <v>0</v>
      </c>
      <c r="AT25">
        <f>IF(X25=0,0,COUNTIFS(Rec_Emp,الموظفون!$A$23,Rec_Course,'مصفوفة التدريب'!AA$6,Rec_Done,1))</f>
        <v>0</v>
      </c>
      <c r="AW25">
        <f ca="1">IF(AA25=0,0,COUNTIFS(Rec_Emp,الموظفون!$A$23,Rec_Course,'مصفوفة التدريب'!H$6,Rec_Done,1,Rec_Exp,"&gt;="&amp;TODAY()))</f>
        <v>0</v>
      </c>
      <c r="AX25">
        <f ca="1">IF(AB25=0,0,COUNTIFS(Rec_Emp,الموظفون!$A$23,Rec_Course,'مصفوفة التدريب'!I$6,Rec_Done,1,Rec_Exp,"&gt;="&amp;TODAY()))</f>
        <v>0</v>
      </c>
      <c r="AY25">
        <f ca="1">IF(AC25=0,0,COUNTIFS(Rec_Emp,الموظفون!$A$23,Rec_Course,'مصفوفة التدريب'!J$6,Rec_Done,1,Rec_Exp,"&gt;="&amp;TODAY()))</f>
        <v>0</v>
      </c>
      <c r="AZ25">
        <f ca="1">IF(AD25=0,0,COUNTIFS(Rec_Emp,الموظفون!$A$23,Rec_Course,'مصفوفة التدريب'!K$6,Rec_Done,1,Rec_Exp,"&gt;="&amp;TODAY()))</f>
        <v>0</v>
      </c>
      <c r="BA25">
        <f ca="1">IF(AE25=0,0,COUNTIFS(Rec_Emp,الموظفون!$A$23,Rec_Course,'مصفوفة التدريب'!L$6,Rec_Done,1,Rec_Exp,"&gt;="&amp;TODAY()))</f>
        <v>0</v>
      </c>
      <c r="BB25">
        <f ca="1">IF(AF25=0,0,COUNTIFS(Rec_Emp,الموظفون!$A$23,Rec_Course,'مصفوفة التدريب'!M$6,Rec_Done,1,Rec_Exp,"&gt;="&amp;TODAY()))</f>
        <v>0</v>
      </c>
      <c r="BC25">
        <f ca="1">IF(AG25=0,0,COUNTIFS(Rec_Emp,الموظفون!$A$23,Rec_Course,'مصفوفة التدريب'!N$6,Rec_Done,1,Rec_Exp,"&gt;="&amp;TODAY()))</f>
        <v>0</v>
      </c>
      <c r="BD25">
        <f ca="1">IF(AH25=0,0,COUNTIFS(Rec_Emp,الموظفون!$A$23,Rec_Course,'مصفوفة التدريب'!O$6,Rec_Done,1,Rec_Exp,"&gt;="&amp;TODAY()))</f>
        <v>0</v>
      </c>
      <c r="BE25">
        <f ca="1">IF(AI25=0,0,COUNTIFS(Rec_Emp,الموظفون!$A$23,Rec_Course,'مصفوفة التدريب'!P$6,Rec_Done,1,Rec_Exp,"&gt;="&amp;TODAY()))</f>
        <v>0</v>
      </c>
      <c r="BF25">
        <f ca="1">IF(AJ25=0,0,COUNTIFS(Rec_Emp,الموظفون!$A$23,Rec_Course,'مصفوفة التدريب'!Q$6,Rec_Done,1,Rec_Exp,"&gt;="&amp;TODAY()))</f>
        <v>0</v>
      </c>
      <c r="BG25">
        <f ca="1">IF(AK25=0,0,COUNTIFS(Rec_Emp,الموظفون!$A$23,Rec_Course,'مصفوفة التدريب'!R$6,Rec_Done,1,Rec_Exp,"&gt;="&amp;TODAY()))</f>
        <v>0</v>
      </c>
      <c r="BH25">
        <f ca="1">IF(AL25=0,0,COUNTIFS(Rec_Emp,الموظفون!$A$23,Rec_Course,'مصفوفة التدريب'!S$6,Rec_Done,1,Rec_Exp,"&gt;="&amp;TODAY()))</f>
        <v>0</v>
      </c>
      <c r="BI25">
        <f ca="1">IF(AM25=0,0,COUNTIFS(Rec_Emp,الموظفون!$A$23,Rec_Course,'مصفوفة التدريب'!T$6,Rec_Done,1,Rec_Exp,"&gt;="&amp;TODAY()))</f>
        <v>0</v>
      </c>
      <c r="BJ25">
        <f ca="1">IF(AN25=0,0,COUNTIFS(Rec_Emp,الموظفون!$A$23,Rec_Course,'مصفوفة التدريب'!U$6,Rec_Done,1,Rec_Exp,"&gt;="&amp;TODAY()))</f>
        <v>0</v>
      </c>
      <c r="BK25">
        <f ca="1">IF(AO25=0,0,COUNTIFS(Rec_Emp,الموظفون!$A$23,Rec_Course,'مصفوفة التدريب'!V$6,Rec_Done,1,Rec_Exp,"&gt;="&amp;TODAY()))</f>
        <v>0</v>
      </c>
      <c r="BL25">
        <f ca="1">IF(AP25=0,0,COUNTIFS(Rec_Emp,الموظفون!$A$23,Rec_Course,'مصفوفة التدريب'!W$6,Rec_Done,1,Rec_Exp,"&gt;="&amp;TODAY()))</f>
        <v>0</v>
      </c>
      <c r="BM25">
        <f ca="1">IF(AQ25=0,0,COUNTIFS(Rec_Emp,الموظفون!$A$23,Rec_Course,'مصفوفة التدريب'!X$6,Rec_Done,1,Rec_Exp,"&gt;="&amp;TODAY()))</f>
        <v>0</v>
      </c>
      <c r="BN25">
        <f ca="1">IF(AR25=0,0,COUNTIFS(Rec_Emp,الموظفون!$A$23,Rec_Course,'مصفوفة التدريب'!Y$6,Rec_Done,1,Rec_Exp,"&gt;="&amp;TODAY()))</f>
        <v>0</v>
      </c>
      <c r="BO25">
        <f ca="1">IF(AS25=0,0,COUNTIFS(Rec_Emp,الموظفون!$A$23,Rec_Course,'مصفوفة التدريب'!Z$6,Rec_Done,1,Rec_Exp,"&gt;="&amp;TODAY()))</f>
        <v>0</v>
      </c>
      <c r="BP25">
        <f ca="1">IF(AT25=0,0,COUNTIFS(Rec_Emp,الموظفون!$A$23,Rec_Course,'مصفوفة التدريب'!AA$6,Rec_Done,1,Rec_Exp,"&gt;="&amp;TODAY()))</f>
        <v>0</v>
      </c>
      <c r="BS25">
        <f ca="1">IF(AW25=0,0,COUNTIFS(Rec_Emp,الموظفون!$A$23,Rec_Course,'مصفوفة التدريب'!H$6,Rec_Done,1,Rec_Exp,"&gt;"&amp;(TODAY()+WarnDays)))</f>
        <v>0</v>
      </c>
      <c r="BT25">
        <f ca="1">IF(AX25=0,0,COUNTIFS(Rec_Emp,الموظفون!$A$23,Rec_Course,'مصفوفة التدريب'!I$6,Rec_Done,1,Rec_Exp,"&gt;"&amp;(TODAY()+WarnDays)))</f>
        <v>0</v>
      </c>
      <c r="BU25">
        <f ca="1">IF(AY25=0,0,COUNTIFS(Rec_Emp,الموظفون!$A$23,Rec_Course,'مصفوفة التدريب'!J$6,Rec_Done,1,Rec_Exp,"&gt;"&amp;(TODAY()+WarnDays)))</f>
        <v>0</v>
      </c>
      <c r="BV25">
        <f ca="1">IF(AZ25=0,0,COUNTIFS(Rec_Emp,الموظفون!$A$23,Rec_Course,'مصفوفة التدريب'!K$6,Rec_Done,1,Rec_Exp,"&gt;"&amp;(TODAY()+WarnDays)))</f>
        <v>0</v>
      </c>
      <c r="BW25">
        <f ca="1">IF(BA25=0,0,COUNTIFS(Rec_Emp,الموظفون!$A$23,Rec_Course,'مصفوفة التدريب'!L$6,Rec_Done,1,Rec_Exp,"&gt;"&amp;(TODAY()+WarnDays)))</f>
        <v>0</v>
      </c>
      <c r="BX25">
        <f ca="1">IF(BB25=0,0,COUNTIFS(Rec_Emp,الموظفون!$A$23,Rec_Course,'مصفوفة التدريب'!M$6,Rec_Done,1,Rec_Exp,"&gt;"&amp;(TODAY()+WarnDays)))</f>
        <v>0</v>
      </c>
      <c r="BY25">
        <f ca="1">IF(BC25=0,0,COUNTIFS(Rec_Emp,الموظفون!$A$23,Rec_Course,'مصفوفة التدريب'!N$6,Rec_Done,1,Rec_Exp,"&gt;"&amp;(TODAY()+WarnDays)))</f>
        <v>0</v>
      </c>
      <c r="BZ25">
        <f ca="1">IF(BD25=0,0,COUNTIFS(Rec_Emp,الموظفون!$A$23,Rec_Course,'مصفوفة التدريب'!O$6,Rec_Done,1,Rec_Exp,"&gt;"&amp;(TODAY()+WarnDays)))</f>
        <v>0</v>
      </c>
      <c r="CA25">
        <f ca="1">IF(BE25=0,0,COUNTIFS(Rec_Emp,الموظفون!$A$23,Rec_Course,'مصفوفة التدريب'!P$6,Rec_Done,1,Rec_Exp,"&gt;"&amp;(TODAY()+WarnDays)))</f>
        <v>0</v>
      </c>
      <c r="CB25">
        <f ca="1">IF(BF25=0,0,COUNTIFS(Rec_Emp,الموظفون!$A$23,Rec_Course,'مصفوفة التدريب'!Q$6,Rec_Done,1,Rec_Exp,"&gt;"&amp;(TODAY()+WarnDays)))</f>
        <v>0</v>
      </c>
      <c r="CC25">
        <f ca="1">IF(BG25=0,0,COUNTIFS(Rec_Emp,الموظفون!$A$23,Rec_Course,'مصفوفة التدريب'!R$6,Rec_Done,1,Rec_Exp,"&gt;"&amp;(TODAY()+WarnDays)))</f>
        <v>0</v>
      </c>
      <c r="CD25">
        <f ca="1">IF(BH25=0,0,COUNTIFS(Rec_Emp,الموظفون!$A$23,Rec_Course,'مصفوفة التدريب'!S$6,Rec_Done,1,Rec_Exp,"&gt;"&amp;(TODAY()+WarnDays)))</f>
        <v>0</v>
      </c>
      <c r="CE25">
        <f ca="1">IF(BI25=0,0,COUNTIFS(Rec_Emp,الموظفون!$A$23,Rec_Course,'مصفوفة التدريب'!T$6,Rec_Done,1,Rec_Exp,"&gt;"&amp;(TODAY()+WarnDays)))</f>
        <v>0</v>
      </c>
      <c r="CF25">
        <f ca="1">IF(BJ25=0,0,COUNTIFS(Rec_Emp,الموظفون!$A$23,Rec_Course,'مصفوفة التدريب'!U$6,Rec_Done,1,Rec_Exp,"&gt;"&amp;(TODAY()+WarnDays)))</f>
        <v>0</v>
      </c>
      <c r="CG25">
        <f ca="1">IF(BK25=0,0,COUNTIFS(Rec_Emp,الموظفون!$A$23,Rec_Course,'مصفوفة التدريب'!V$6,Rec_Done,1,Rec_Exp,"&gt;"&amp;(TODAY()+WarnDays)))</f>
        <v>0</v>
      </c>
      <c r="CH25">
        <f ca="1">IF(BL25=0,0,COUNTIFS(Rec_Emp,الموظفون!$A$23,Rec_Course,'مصفوفة التدريب'!W$6,Rec_Done,1,Rec_Exp,"&gt;"&amp;(TODAY()+WarnDays)))</f>
        <v>0</v>
      </c>
      <c r="CI25">
        <f ca="1">IF(BM25=0,0,COUNTIFS(Rec_Emp,الموظفون!$A$23,Rec_Course,'مصفوفة التدريب'!X$6,Rec_Done,1,Rec_Exp,"&gt;"&amp;(TODAY()+WarnDays)))</f>
        <v>0</v>
      </c>
      <c r="CJ25">
        <f ca="1">IF(BN25=0,0,COUNTIFS(Rec_Emp,الموظفون!$A$23,Rec_Course,'مصفوفة التدريب'!Y$6,Rec_Done,1,Rec_Exp,"&gt;"&amp;(TODAY()+WarnDays)))</f>
        <v>0</v>
      </c>
      <c r="CK25">
        <f ca="1">IF(BO25=0,0,COUNTIFS(Rec_Emp,الموظفون!$A$23,Rec_Course,'مصفوفة التدريب'!Z$6,Rec_Done,1,Rec_Exp,"&gt;"&amp;(TODAY()+WarnDays)))</f>
        <v>0</v>
      </c>
      <c r="CL25">
        <f ca="1">IF(BP25=0,0,COUNTIFS(Rec_Emp,الموظفون!$A$23,Rec_Course,'مصفوفة التدريب'!AA$6,Rec_Done,1,Rec_Exp,"&gt;"&amp;(TODAY()+WarnDays)))</f>
        <v>0</v>
      </c>
      <c r="CO25">
        <f>IF(OR(E25=0,AA25&gt;0),0,COUNTIFS(Rec_Emp,الموظفون!$A$23,Rec_Course,'مصفوفة التدريب'!H$6,Rec_Result,"راسب"))</f>
        <v>0</v>
      </c>
      <c r="CP25">
        <f>IF(OR(F25=0,AB25&gt;0),0,COUNTIFS(Rec_Emp,الموظفون!$A$23,Rec_Course,'مصفوفة التدريب'!I$6,Rec_Result,"راسب"))</f>
        <v>0</v>
      </c>
      <c r="CQ25">
        <f>IF(OR(G25=0,AC25&gt;0),0,COUNTIFS(Rec_Emp,الموظفون!$A$23,Rec_Course,'مصفوفة التدريب'!J$6,Rec_Result,"راسب"))</f>
        <v>0</v>
      </c>
      <c r="CR25">
        <f>IF(OR(H25=0,AD25&gt;0),0,COUNTIFS(Rec_Emp,الموظفون!$A$23,Rec_Course,'مصفوفة التدريب'!K$6,Rec_Result,"راسب"))</f>
        <v>0</v>
      </c>
      <c r="CS25">
        <f>IF(OR(I25=0,AE25&gt;0),0,COUNTIFS(Rec_Emp,الموظفون!$A$23,Rec_Course,'مصفوفة التدريب'!L$6,Rec_Result,"راسب"))</f>
        <v>0</v>
      </c>
      <c r="CT25">
        <f>IF(OR(J25=0,AF25&gt;0),0,COUNTIFS(Rec_Emp,الموظفون!$A$23,Rec_Course,'مصفوفة التدريب'!M$6,Rec_Result,"راسب"))</f>
        <v>0</v>
      </c>
      <c r="CU25">
        <f>IF(OR(K25=0,AG25&gt;0),0,COUNTIFS(Rec_Emp,الموظفون!$A$23,Rec_Course,'مصفوفة التدريب'!N$6,Rec_Result,"راسب"))</f>
        <v>0</v>
      </c>
      <c r="CV25">
        <f>IF(OR(L25=0,AH25&gt;0),0,COUNTIFS(Rec_Emp,الموظفون!$A$23,Rec_Course,'مصفوفة التدريب'!O$6,Rec_Result,"راسب"))</f>
        <v>0</v>
      </c>
      <c r="CW25">
        <f>IF(OR(M25=0,AI25&gt;0),0,COUNTIFS(Rec_Emp,الموظفون!$A$23,Rec_Course,'مصفوفة التدريب'!P$6,Rec_Result,"راسب"))</f>
        <v>0</v>
      </c>
      <c r="CX25">
        <f>IF(OR(N25=0,AJ25&gt;0),0,COUNTIFS(Rec_Emp,الموظفون!$A$23,Rec_Course,'مصفوفة التدريب'!Q$6,Rec_Result,"راسب"))</f>
        <v>0</v>
      </c>
      <c r="CY25">
        <f>IF(OR(O25=0,AK25&gt;0),0,COUNTIFS(Rec_Emp,الموظفون!$A$23,Rec_Course,'مصفوفة التدريب'!R$6,Rec_Result,"راسب"))</f>
        <v>0</v>
      </c>
      <c r="CZ25">
        <f>IF(OR(P25=0,AL25&gt;0),0,COUNTIFS(Rec_Emp,الموظفون!$A$23,Rec_Course,'مصفوفة التدريب'!S$6,Rec_Result,"راسب"))</f>
        <v>0</v>
      </c>
      <c r="DA25">
        <f>IF(OR(Q25=0,AM25&gt;0),0,COUNTIFS(Rec_Emp,الموظفون!$A$23,Rec_Course,'مصفوفة التدريب'!T$6,Rec_Result,"راسب"))</f>
        <v>0</v>
      </c>
      <c r="DB25">
        <f>IF(OR(R25=0,AN25&gt;0),0,COUNTIFS(Rec_Emp,الموظفون!$A$23,Rec_Course,'مصفوفة التدريب'!U$6,Rec_Result,"راسب"))</f>
        <v>0</v>
      </c>
      <c r="DC25">
        <f>IF(OR(S25=0,AO25&gt;0),0,COUNTIFS(Rec_Emp,الموظفون!$A$23,Rec_Course,'مصفوفة التدريب'!V$6,Rec_Result,"راسب"))</f>
        <v>0</v>
      </c>
      <c r="DD25">
        <f>IF(OR(T25=0,AP25&gt;0),0,COUNTIFS(Rec_Emp,الموظفون!$A$23,Rec_Course,'مصفوفة التدريب'!W$6,Rec_Result,"راسب"))</f>
        <v>0</v>
      </c>
      <c r="DE25">
        <f>IF(OR(U25=0,AQ25&gt;0),0,COUNTIFS(Rec_Emp,الموظفون!$A$23,Rec_Course,'مصفوفة التدريب'!X$6,Rec_Result,"راسب"))</f>
        <v>0</v>
      </c>
      <c r="DF25">
        <f>IF(OR(V25=0,AR25&gt;0),0,COUNTIFS(Rec_Emp,الموظفون!$A$23,Rec_Course,'مصفوفة التدريب'!Y$6,Rec_Result,"راسب"))</f>
        <v>0</v>
      </c>
      <c r="DG25">
        <f>IF(OR(W25=0,AS25&gt;0),0,COUNTIFS(Rec_Emp,الموظفون!$A$23,Rec_Course,'مصفوفة التدريب'!Z$6,Rec_Result,"راسب"))</f>
        <v>0</v>
      </c>
      <c r="DH25">
        <f>IF(OR(X25=0,AT25&gt;0),0,COUNTIFS(Rec_Emp,الموظفون!$A$23,Rec_Course,'مصفوفة التدريب'!AA$6,Rec_Result,"راسب"))</f>
        <v>0</v>
      </c>
      <c r="DK25">
        <f>IF(OR(E25=0,AA25&gt;0),0,IFERROR(AVERAGEIFS(Plan_End,Plan_Role,الموظفون!$D$23,Plan_Course,'مصفوفة التدريب'!H$6,Plan_Sched,"فترة محددة"),IFERROR(AVERAGEIFS(Plan_End,Plan_Role,"جميع الموظفين",Plan_Course,'مصفوفة التدريب'!H$6,Plan_Sched,"فترة محددة"),0)))</f>
        <v>0</v>
      </c>
      <c r="DL25">
        <f>IF(OR(F25=0,AB25&gt;0),0,IFERROR(AVERAGEIFS(Plan_End,Plan_Role,الموظفون!$D$23,Plan_Course,'مصفوفة التدريب'!I$6,Plan_Sched,"فترة محددة"),IFERROR(AVERAGEIFS(Plan_End,Plan_Role,"جميع الموظفين",Plan_Course,'مصفوفة التدريب'!I$6,Plan_Sched,"فترة محددة"),0)))</f>
        <v>0</v>
      </c>
      <c r="DM25">
        <f>IF(OR(G25=0,AC25&gt;0),0,IFERROR(AVERAGEIFS(Plan_End,Plan_Role,الموظفون!$D$23,Plan_Course,'مصفوفة التدريب'!J$6,Plan_Sched,"فترة محددة"),IFERROR(AVERAGEIFS(Plan_End,Plan_Role,"جميع الموظفين",Plan_Course,'مصفوفة التدريب'!J$6,Plan_Sched,"فترة محددة"),0)))</f>
        <v>0</v>
      </c>
      <c r="DN25">
        <f>IF(OR(H25=0,AD25&gt;0),0,IFERROR(AVERAGEIFS(Plan_End,Plan_Role,الموظفون!$D$23,Plan_Course,'مصفوفة التدريب'!K$6,Plan_Sched,"فترة محددة"),IFERROR(AVERAGEIFS(Plan_End,Plan_Role,"جميع الموظفين",Plan_Course,'مصفوفة التدريب'!K$6,Plan_Sched,"فترة محددة"),0)))</f>
        <v>0</v>
      </c>
      <c r="DO25">
        <f>IF(OR(I25=0,AE25&gt;0),0,IFERROR(AVERAGEIFS(Plan_End,Plan_Role,الموظفون!$D$23,Plan_Course,'مصفوفة التدريب'!L$6,Plan_Sched,"فترة محددة"),IFERROR(AVERAGEIFS(Plan_End,Plan_Role,"جميع الموظفين",Plan_Course,'مصفوفة التدريب'!L$6,Plan_Sched,"فترة محددة"),0)))</f>
        <v>0</v>
      </c>
      <c r="DP25">
        <f>IF(OR(J25=0,AF25&gt;0),0,IFERROR(AVERAGEIFS(Plan_End,Plan_Role,الموظفون!$D$23,Plan_Course,'مصفوفة التدريب'!M$6,Plan_Sched,"فترة محددة"),IFERROR(AVERAGEIFS(Plan_End,Plan_Role,"جميع الموظفين",Plan_Course,'مصفوفة التدريب'!M$6,Plan_Sched,"فترة محددة"),0)))</f>
        <v>0</v>
      </c>
      <c r="DQ25">
        <f>IF(OR(K25=0,AG25&gt;0),0,IFERROR(AVERAGEIFS(Plan_End,Plan_Role,الموظفون!$D$23,Plan_Course,'مصفوفة التدريب'!N$6,Plan_Sched,"فترة محددة"),IFERROR(AVERAGEIFS(Plan_End,Plan_Role,"جميع الموظفين",Plan_Course,'مصفوفة التدريب'!N$6,Plan_Sched,"فترة محددة"),0)))</f>
        <v>0</v>
      </c>
      <c r="DR25">
        <f>IF(OR(L25=0,AH25&gt;0),0,IFERROR(AVERAGEIFS(Plan_End,Plan_Role,الموظفون!$D$23,Plan_Course,'مصفوفة التدريب'!O$6,Plan_Sched,"فترة محددة"),IFERROR(AVERAGEIFS(Plan_End,Plan_Role,"جميع الموظفين",Plan_Course,'مصفوفة التدريب'!O$6,Plan_Sched,"فترة محددة"),0)))</f>
        <v>0</v>
      </c>
      <c r="DS25">
        <f>IF(OR(M25=0,AI25&gt;0),0,IFERROR(AVERAGEIFS(Plan_End,Plan_Role,الموظفون!$D$23,Plan_Course,'مصفوفة التدريب'!P$6,Plan_Sched,"فترة محددة"),IFERROR(AVERAGEIFS(Plan_End,Plan_Role,"جميع الموظفين",Plan_Course,'مصفوفة التدريب'!P$6,Plan_Sched,"فترة محددة"),0)))</f>
        <v>0</v>
      </c>
      <c r="DT25">
        <f>IF(OR(N25=0,AJ25&gt;0),0,IFERROR(AVERAGEIFS(Plan_End,Plan_Role,الموظفون!$D$23,Plan_Course,'مصفوفة التدريب'!Q$6,Plan_Sched,"فترة محددة"),IFERROR(AVERAGEIFS(Plan_End,Plan_Role,"جميع الموظفين",Plan_Course,'مصفوفة التدريب'!Q$6,Plan_Sched,"فترة محددة"),0)))</f>
        <v>0</v>
      </c>
      <c r="DU25">
        <f>IF(OR(O25=0,AK25&gt;0),0,IFERROR(AVERAGEIFS(Plan_End,Plan_Role,الموظفون!$D$23,Plan_Course,'مصفوفة التدريب'!R$6,Plan_Sched,"فترة محددة"),IFERROR(AVERAGEIFS(Plan_End,Plan_Role,"جميع الموظفين",Plan_Course,'مصفوفة التدريب'!R$6,Plan_Sched,"فترة محددة"),0)))</f>
        <v>0</v>
      </c>
      <c r="DV25">
        <f>IF(OR(P25=0,AL25&gt;0),0,IFERROR(AVERAGEIFS(Plan_End,Plan_Role,الموظفون!$D$23,Plan_Course,'مصفوفة التدريب'!S$6,Plan_Sched,"فترة محددة"),IFERROR(AVERAGEIFS(Plan_End,Plan_Role,"جميع الموظفين",Plan_Course,'مصفوفة التدريب'!S$6,Plan_Sched,"فترة محددة"),0)))</f>
        <v>0</v>
      </c>
      <c r="DW25">
        <f>IF(OR(Q25=0,AM25&gt;0),0,IFERROR(AVERAGEIFS(Plan_End,Plan_Role,الموظفون!$D$23,Plan_Course,'مصفوفة التدريب'!T$6,Plan_Sched,"فترة محددة"),IFERROR(AVERAGEIFS(Plan_End,Plan_Role,"جميع الموظفين",Plan_Course,'مصفوفة التدريب'!T$6,Plan_Sched,"فترة محددة"),0)))</f>
        <v>0</v>
      </c>
      <c r="DX25">
        <f>IF(OR(R25=0,AN25&gt;0),0,IFERROR(AVERAGEIFS(Plan_End,Plan_Role,الموظفون!$D$23,Plan_Course,'مصفوفة التدريب'!U$6,Plan_Sched,"فترة محددة"),IFERROR(AVERAGEIFS(Plan_End,Plan_Role,"جميع الموظفين",Plan_Course,'مصفوفة التدريب'!U$6,Plan_Sched,"فترة محددة"),0)))</f>
        <v>0</v>
      </c>
      <c r="DY25">
        <f>IF(OR(S25=0,AO25&gt;0),0,IFERROR(AVERAGEIFS(Plan_End,Plan_Role,الموظفون!$D$23,Plan_Course,'مصفوفة التدريب'!V$6,Plan_Sched,"فترة محددة"),IFERROR(AVERAGEIFS(Plan_End,Plan_Role,"جميع الموظفين",Plan_Course,'مصفوفة التدريب'!V$6,Plan_Sched,"فترة محددة"),0)))</f>
        <v>0</v>
      </c>
      <c r="DZ25">
        <f>IF(OR(T25=0,AP25&gt;0),0,IFERROR(AVERAGEIFS(Plan_End,Plan_Role,الموظفون!$D$23,Plan_Course,'مصفوفة التدريب'!W$6,Plan_Sched,"فترة محددة"),IFERROR(AVERAGEIFS(Plan_End,Plan_Role,"جميع الموظفين",Plan_Course,'مصفوفة التدريب'!W$6,Plan_Sched,"فترة محددة"),0)))</f>
        <v>0</v>
      </c>
      <c r="EA25">
        <f>IF(OR(U25=0,AQ25&gt;0),0,IFERROR(AVERAGEIFS(Plan_End,Plan_Role,الموظفون!$D$23,Plan_Course,'مصفوفة التدريب'!X$6,Plan_Sched,"فترة محددة"),IFERROR(AVERAGEIFS(Plan_End,Plan_Role,"جميع الموظفين",Plan_Course,'مصفوفة التدريب'!X$6,Plan_Sched,"فترة محددة"),0)))</f>
        <v>0</v>
      </c>
      <c r="EB25">
        <f>IF(OR(V25=0,AR25&gt;0),0,IFERROR(AVERAGEIFS(Plan_End,Plan_Role,الموظفون!$D$23,Plan_Course,'مصفوفة التدريب'!Y$6,Plan_Sched,"فترة محددة"),IFERROR(AVERAGEIFS(Plan_End,Plan_Role,"جميع الموظفين",Plan_Course,'مصفوفة التدريب'!Y$6,Plan_Sched,"فترة محددة"),0)))</f>
        <v>0</v>
      </c>
      <c r="EC25">
        <f>IF(OR(W25=0,AS25&gt;0),0,IFERROR(AVERAGEIFS(Plan_End,Plan_Role,الموظفون!$D$23,Plan_Course,'مصفوفة التدريب'!Z$6,Plan_Sched,"فترة محددة"),IFERROR(AVERAGEIFS(Plan_End,Plan_Role,"جميع الموظفين",Plan_Course,'مصفوفة التدريب'!Z$6,Plan_Sched,"فترة محددة"),0)))</f>
        <v>0</v>
      </c>
      <c r="ED25">
        <f>IF(OR(X25=0,AT25&gt;0),0,IFERROR(AVERAGEIFS(Plan_End,Plan_Role,الموظفون!$D$23,Plan_Course,'مصفوفة التدريب'!AA$6,Plan_Sched,"فترة محددة"),IFERROR(AVERAGEIFS(Plan_End,Plan_Role,"جميع الموظفين",Plan_Course,'مصفوفة التدريب'!AA$6,Plan_Sched,"فترة محددة"),0)))</f>
        <v>0</v>
      </c>
      <c r="EG25">
        <f>IF(OR(E25=0,AA25&gt;0),0,IFERROR(AVERAGEIFS(Plan_Days,Plan_Role,الموظفون!$D$23,Plan_Course,'مصفوفة التدريب'!H$6,Plan_Sched,"خلال أيام من التعيين"),IFERROR(AVERAGEIFS(Plan_Days,Plan_Role,"جميع الموظفين",Plan_Course,'مصفوفة التدريب'!H$6,Plan_Sched,"خلال أيام من التعيين"),0)))</f>
        <v>0</v>
      </c>
      <c r="EH25">
        <f>IF(OR(F25=0,AB25&gt;0),0,IFERROR(AVERAGEIFS(Plan_Days,Plan_Role,الموظفون!$D$23,Plan_Course,'مصفوفة التدريب'!I$6,Plan_Sched,"خلال أيام من التعيين"),IFERROR(AVERAGEIFS(Plan_Days,Plan_Role,"جميع الموظفين",Plan_Course,'مصفوفة التدريب'!I$6,Plan_Sched,"خلال أيام من التعيين"),0)))</f>
        <v>0</v>
      </c>
      <c r="EI25">
        <f>IF(OR(G25=0,AC25&gt;0),0,IFERROR(AVERAGEIFS(Plan_Days,Plan_Role,الموظفون!$D$23,Plan_Course,'مصفوفة التدريب'!J$6,Plan_Sched,"خلال أيام من التعيين"),IFERROR(AVERAGEIFS(Plan_Days,Plan_Role,"جميع الموظفين",Plan_Course,'مصفوفة التدريب'!J$6,Plan_Sched,"خلال أيام من التعيين"),0)))</f>
        <v>0</v>
      </c>
      <c r="EJ25">
        <f>IF(OR(H25=0,AD25&gt;0),0,IFERROR(AVERAGEIFS(Plan_Days,Plan_Role,الموظفون!$D$23,Plan_Course,'مصفوفة التدريب'!K$6,Plan_Sched,"خلال أيام من التعيين"),IFERROR(AVERAGEIFS(Plan_Days,Plan_Role,"جميع الموظفين",Plan_Course,'مصفوفة التدريب'!K$6,Plan_Sched,"خلال أيام من التعيين"),0)))</f>
        <v>0</v>
      </c>
      <c r="EK25">
        <f>IF(OR(I25=0,AE25&gt;0),0,IFERROR(AVERAGEIFS(Plan_Days,Plan_Role,الموظفون!$D$23,Plan_Course,'مصفوفة التدريب'!L$6,Plan_Sched,"خلال أيام من التعيين"),IFERROR(AVERAGEIFS(Plan_Days,Plan_Role,"جميع الموظفين",Plan_Course,'مصفوفة التدريب'!L$6,Plan_Sched,"خلال أيام من التعيين"),0)))</f>
        <v>0</v>
      </c>
      <c r="EL25">
        <f>IF(OR(J25=0,AF25&gt;0),0,IFERROR(AVERAGEIFS(Plan_Days,Plan_Role,الموظفون!$D$23,Plan_Course,'مصفوفة التدريب'!M$6,Plan_Sched,"خلال أيام من التعيين"),IFERROR(AVERAGEIFS(Plan_Days,Plan_Role,"جميع الموظفين",Plan_Course,'مصفوفة التدريب'!M$6,Plan_Sched,"خلال أيام من التعيين"),0)))</f>
        <v>0</v>
      </c>
      <c r="EM25">
        <f>IF(OR(K25=0,AG25&gt;0),0,IFERROR(AVERAGEIFS(Plan_Days,Plan_Role,الموظفون!$D$23,Plan_Course,'مصفوفة التدريب'!N$6,Plan_Sched,"خلال أيام من التعيين"),IFERROR(AVERAGEIFS(Plan_Days,Plan_Role,"جميع الموظفين",Plan_Course,'مصفوفة التدريب'!N$6,Plan_Sched,"خلال أيام من التعيين"),0)))</f>
        <v>0</v>
      </c>
      <c r="EN25">
        <f>IF(OR(L25=0,AH25&gt;0),0,IFERROR(AVERAGEIFS(Plan_Days,Plan_Role,الموظفون!$D$23,Plan_Course,'مصفوفة التدريب'!O$6,Plan_Sched,"خلال أيام من التعيين"),IFERROR(AVERAGEIFS(Plan_Days,Plan_Role,"جميع الموظفين",Plan_Course,'مصفوفة التدريب'!O$6,Plan_Sched,"خلال أيام من التعيين"),0)))</f>
        <v>0</v>
      </c>
      <c r="EO25">
        <f>IF(OR(M25=0,AI25&gt;0),0,IFERROR(AVERAGEIFS(Plan_Days,Plan_Role,الموظفون!$D$23,Plan_Course,'مصفوفة التدريب'!P$6,Plan_Sched,"خلال أيام من التعيين"),IFERROR(AVERAGEIFS(Plan_Days,Plan_Role,"جميع الموظفين",Plan_Course,'مصفوفة التدريب'!P$6,Plan_Sched,"خلال أيام من التعيين"),0)))</f>
        <v>0</v>
      </c>
      <c r="EP25">
        <f>IF(OR(N25=0,AJ25&gt;0),0,IFERROR(AVERAGEIFS(Plan_Days,Plan_Role,الموظفون!$D$23,Plan_Course,'مصفوفة التدريب'!Q$6,Plan_Sched,"خلال أيام من التعيين"),IFERROR(AVERAGEIFS(Plan_Days,Plan_Role,"جميع الموظفين",Plan_Course,'مصفوفة التدريب'!Q$6,Plan_Sched,"خلال أيام من التعيين"),0)))</f>
        <v>0</v>
      </c>
      <c r="EQ25">
        <f>IF(OR(O25=0,AK25&gt;0),0,IFERROR(AVERAGEIFS(Plan_Days,Plan_Role,الموظفون!$D$23,Plan_Course,'مصفوفة التدريب'!R$6,Plan_Sched,"خلال أيام من التعيين"),IFERROR(AVERAGEIFS(Plan_Days,Plan_Role,"جميع الموظفين",Plan_Course,'مصفوفة التدريب'!R$6,Plan_Sched,"خلال أيام من التعيين"),0)))</f>
        <v>0</v>
      </c>
      <c r="ER25">
        <f>IF(OR(P25=0,AL25&gt;0),0,IFERROR(AVERAGEIFS(Plan_Days,Plan_Role,الموظفون!$D$23,Plan_Course,'مصفوفة التدريب'!S$6,Plan_Sched,"خلال أيام من التعيين"),IFERROR(AVERAGEIFS(Plan_Days,Plan_Role,"جميع الموظفين",Plan_Course,'مصفوفة التدريب'!S$6,Plan_Sched,"خلال أيام من التعيين"),0)))</f>
        <v>0</v>
      </c>
      <c r="ES25">
        <f>IF(OR(Q25=0,AM25&gt;0),0,IFERROR(AVERAGEIFS(Plan_Days,Plan_Role,الموظفون!$D$23,Plan_Course,'مصفوفة التدريب'!T$6,Plan_Sched,"خلال أيام من التعيين"),IFERROR(AVERAGEIFS(Plan_Days,Plan_Role,"جميع الموظفين",Plan_Course,'مصفوفة التدريب'!T$6,Plan_Sched,"خلال أيام من التعيين"),0)))</f>
        <v>0</v>
      </c>
      <c r="ET25">
        <f>IF(OR(R25=0,AN25&gt;0),0,IFERROR(AVERAGEIFS(Plan_Days,Plan_Role,الموظفون!$D$23,Plan_Course,'مصفوفة التدريب'!U$6,Plan_Sched,"خلال أيام من التعيين"),IFERROR(AVERAGEIFS(Plan_Days,Plan_Role,"جميع الموظفين",Plan_Course,'مصفوفة التدريب'!U$6,Plan_Sched,"خلال أيام من التعيين"),0)))</f>
        <v>0</v>
      </c>
      <c r="EU25">
        <f>IF(OR(S25=0,AO25&gt;0),0,IFERROR(AVERAGEIFS(Plan_Days,Plan_Role,الموظفون!$D$23,Plan_Course,'مصفوفة التدريب'!V$6,Plan_Sched,"خلال أيام من التعيين"),IFERROR(AVERAGEIFS(Plan_Days,Plan_Role,"جميع الموظفين",Plan_Course,'مصفوفة التدريب'!V$6,Plan_Sched,"خلال أيام من التعيين"),0)))</f>
        <v>0</v>
      </c>
      <c r="EV25">
        <f>IF(OR(T25=0,AP25&gt;0),0,IFERROR(AVERAGEIFS(Plan_Days,Plan_Role,الموظفون!$D$23,Plan_Course,'مصفوفة التدريب'!W$6,Plan_Sched,"خلال أيام من التعيين"),IFERROR(AVERAGEIFS(Plan_Days,Plan_Role,"جميع الموظفين",Plan_Course,'مصفوفة التدريب'!W$6,Plan_Sched,"خلال أيام من التعيين"),0)))</f>
        <v>0</v>
      </c>
      <c r="EW25">
        <f>IF(OR(U25=0,AQ25&gt;0),0,IFERROR(AVERAGEIFS(Plan_Days,Plan_Role,الموظفون!$D$23,Plan_Course,'مصفوفة التدريب'!X$6,Plan_Sched,"خلال أيام من التعيين"),IFERROR(AVERAGEIFS(Plan_Days,Plan_Role,"جميع الموظفين",Plan_Course,'مصفوفة التدريب'!X$6,Plan_Sched,"خلال أيام من التعيين"),0)))</f>
        <v>0</v>
      </c>
      <c r="EX25">
        <f>IF(OR(V25=0,AR25&gt;0),0,IFERROR(AVERAGEIFS(Plan_Days,Plan_Role,الموظفون!$D$23,Plan_Course,'مصفوفة التدريب'!Y$6,Plan_Sched,"خلال أيام من التعيين"),IFERROR(AVERAGEIFS(Plan_Days,Plan_Role,"جميع الموظفين",Plan_Course,'مصفوفة التدريب'!Y$6,Plan_Sched,"خلال أيام من التعيين"),0)))</f>
        <v>0</v>
      </c>
      <c r="EY25">
        <f>IF(OR(W25=0,AS25&gt;0),0,IFERROR(AVERAGEIFS(Plan_Days,Plan_Role,الموظفون!$D$23,Plan_Course,'مصفوفة التدريب'!Z$6,Plan_Sched,"خلال أيام من التعيين"),IFERROR(AVERAGEIFS(Plan_Days,Plan_Role,"جميع الموظفين",Plan_Course,'مصفوفة التدريب'!Z$6,Plan_Sched,"خلال أيام من التعيين"),0)))</f>
        <v>0</v>
      </c>
      <c r="EZ25">
        <f>IF(OR(X25=0,AT25&gt;0),0,IFERROR(AVERAGEIFS(Plan_Days,Plan_Role,الموظفون!$D$23,Plan_Course,'مصفوفة التدريب'!AA$6,Plan_Sched,"خلال أيام من التعيين"),IFERROR(AVERAGEIFS(Plan_Days,Plan_Role,"جميع الموظفين",Plan_Course,'مصفوفة التدريب'!AA$6,Plan_Sched,"خلال أيام من التعيين"),0)))</f>
        <v>0</v>
      </c>
      <c r="FC25">
        <f>IF(OR(E25=0,AA25&gt;0),0,MAX(IF(AND(الموظفون!$F$23&lt;&gt;"",DK25&lt;الموظفون!$F$23),0,DK25),IF(AND(الموظفون!$F$23&lt;&gt;"",EG25&gt;0),الموظفون!$F$23+EG25,0)))</f>
        <v>0</v>
      </c>
      <c r="FD25">
        <f>IF(OR(F25=0,AB25&gt;0),0,MAX(IF(AND(الموظفون!$F$23&lt;&gt;"",DL25&lt;الموظفون!$F$23),0,DL25),IF(AND(الموظفون!$F$23&lt;&gt;"",EH25&gt;0),الموظفون!$F$23+EH25,0)))</f>
        <v>0</v>
      </c>
      <c r="FE25">
        <f>IF(OR(G25=0,AC25&gt;0),0,MAX(IF(AND(الموظفون!$F$23&lt;&gt;"",DM25&lt;الموظفون!$F$23),0,DM25),IF(AND(الموظفون!$F$23&lt;&gt;"",EI25&gt;0),الموظفون!$F$23+EI25,0)))</f>
        <v>0</v>
      </c>
      <c r="FF25">
        <f>IF(OR(H25=0,AD25&gt;0),0,MAX(IF(AND(الموظفون!$F$23&lt;&gt;"",DN25&lt;الموظفون!$F$23),0,DN25),IF(AND(الموظفون!$F$23&lt;&gt;"",EJ25&gt;0),الموظفون!$F$23+EJ25,0)))</f>
        <v>0</v>
      </c>
      <c r="FG25">
        <f>IF(OR(I25=0,AE25&gt;0),0,MAX(IF(AND(الموظفون!$F$23&lt;&gt;"",DO25&lt;الموظفون!$F$23),0,DO25),IF(AND(الموظفون!$F$23&lt;&gt;"",EK25&gt;0),الموظفون!$F$23+EK25,0)))</f>
        <v>0</v>
      </c>
      <c r="FH25">
        <f>IF(OR(J25=0,AF25&gt;0),0,MAX(IF(AND(الموظفون!$F$23&lt;&gt;"",DP25&lt;الموظفون!$F$23),0,DP25),IF(AND(الموظفون!$F$23&lt;&gt;"",EL25&gt;0),الموظفون!$F$23+EL25,0)))</f>
        <v>0</v>
      </c>
      <c r="FI25">
        <f>IF(OR(K25=0,AG25&gt;0),0,MAX(IF(AND(الموظفون!$F$23&lt;&gt;"",DQ25&lt;الموظفون!$F$23),0,DQ25),IF(AND(الموظفون!$F$23&lt;&gt;"",EM25&gt;0),الموظفون!$F$23+EM25,0)))</f>
        <v>0</v>
      </c>
      <c r="FJ25">
        <f>IF(OR(L25=0,AH25&gt;0),0,MAX(IF(AND(الموظفون!$F$23&lt;&gt;"",DR25&lt;الموظفون!$F$23),0,DR25),IF(AND(الموظفون!$F$23&lt;&gt;"",EN25&gt;0),الموظفون!$F$23+EN25,0)))</f>
        <v>0</v>
      </c>
      <c r="FK25">
        <f>IF(OR(M25=0,AI25&gt;0),0,MAX(IF(AND(الموظفون!$F$23&lt;&gt;"",DS25&lt;الموظفون!$F$23),0,DS25),IF(AND(الموظفون!$F$23&lt;&gt;"",EO25&gt;0),الموظفون!$F$23+EO25,0)))</f>
        <v>0</v>
      </c>
      <c r="FL25">
        <f>IF(OR(N25=0,AJ25&gt;0),0,MAX(IF(AND(الموظفون!$F$23&lt;&gt;"",DT25&lt;الموظفون!$F$23),0,DT25),IF(AND(الموظفون!$F$23&lt;&gt;"",EP25&gt;0),الموظفون!$F$23+EP25,0)))</f>
        <v>0</v>
      </c>
      <c r="FM25">
        <f>IF(OR(O25=0,AK25&gt;0),0,MAX(IF(AND(الموظفون!$F$23&lt;&gt;"",DU25&lt;الموظفون!$F$23),0,DU25),IF(AND(الموظفون!$F$23&lt;&gt;"",EQ25&gt;0),الموظفون!$F$23+EQ25,0)))</f>
        <v>0</v>
      </c>
      <c r="FN25">
        <f>IF(OR(P25=0,AL25&gt;0),0,MAX(IF(AND(الموظفون!$F$23&lt;&gt;"",DV25&lt;الموظفون!$F$23),0,DV25),IF(AND(الموظفون!$F$23&lt;&gt;"",ER25&gt;0),الموظفون!$F$23+ER25,0)))</f>
        <v>0</v>
      </c>
      <c r="FO25">
        <f>IF(OR(Q25=0,AM25&gt;0),0,MAX(IF(AND(الموظفون!$F$23&lt;&gt;"",DW25&lt;الموظفون!$F$23),0,DW25),IF(AND(الموظفون!$F$23&lt;&gt;"",ES25&gt;0),الموظفون!$F$23+ES25,0)))</f>
        <v>0</v>
      </c>
      <c r="FP25">
        <f>IF(OR(R25=0,AN25&gt;0),0,MAX(IF(AND(الموظفون!$F$23&lt;&gt;"",DX25&lt;الموظفون!$F$23),0,DX25),IF(AND(الموظفون!$F$23&lt;&gt;"",ET25&gt;0),الموظفون!$F$23+ET25,0)))</f>
        <v>0</v>
      </c>
      <c r="FQ25">
        <f>IF(OR(S25=0,AO25&gt;0),0,MAX(IF(AND(الموظفون!$F$23&lt;&gt;"",DY25&lt;الموظفون!$F$23),0,DY25),IF(AND(الموظفون!$F$23&lt;&gt;"",EU25&gt;0),الموظفون!$F$23+EU25,0)))</f>
        <v>0</v>
      </c>
      <c r="FR25">
        <f>IF(OR(T25=0,AP25&gt;0),0,MAX(IF(AND(الموظفون!$F$23&lt;&gt;"",DZ25&lt;الموظفون!$F$23),0,DZ25),IF(AND(الموظفون!$F$23&lt;&gt;"",EV25&gt;0),الموظفون!$F$23+EV25,0)))</f>
        <v>0</v>
      </c>
      <c r="FS25">
        <f>IF(OR(U25=0,AQ25&gt;0),0,MAX(IF(AND(الموظفون!$F$23&lt;&gt;"",EA25&lt;الموظفون!$F$23),0,EA25),IF(AND(الموظفون!$F$23&lt;&gt;"",EW25&gt;0),الموظفون!$F$23+EW25,0)))</f>
        <v>0</v>
      </c>
      <c r="FT25">
        <f>IF(OR(V25=0,AR25&gt;0),0,MAX(IF(AND(الموظفون!$F$23&lt;&gt;"",EB25&lt;الموظفون!$F$23),0,EB25),IF(AND(الموظفون!$F$23&lt;&gt;"",EX25&gt;0),الموظفون!$F$23+EX25,0)))</f>
        <v>0</v>
      </c>
      <c r="FU25">
        <f>IF(OR(W25=0,AS25&gt;0),0,MAX(IF(AND(الموظفون!$F$23&lt;&gt;"",EC25&lt;الموظفون!$F$23),0,EC25),IF(AND(الموظفون!$F$23&lt;&gt;"",EY25&gt;0),الموظفون!$F$23+EY25,0)))</f>
        <v>0</v>
      </c>
      <c r="FV25">
        <f>IF(OR(X25=0,AT25&gt;0),0,MAX(IF(AND(الموظفون!$F$23&lt;&gt;"",ED25&lt;الموظفون!$F$23),0,ED25),IF(AND(الموظفون!$F$23&lt;&gt;"",EZ25&gt;0),الموظفون!$F$23+EZ25,0)))</f>
        <v>0</v>
      </c>
    </row>
    <row r="26" spans="5:178" x14ac:dyDescent="0.3">
      <c r="E26">
        <f>IF(OR(الموظفون!$A$24="",'مصفوفة التدريب'!H$6=""),0,COUNTIFS(Plan_Role,الموظفون!$D$24,Plan_Course,'مصفوفة التدريب'!H$6)+COUNTIFS(Plan_Role,"جميع الموظفين",Plan_Course,'مصفوفة التدريب'!H$6))</f>
        <v>0</v>
      </c>
      <c r="F26">
        <f>IF(OR(الموظفون!$A$24="",'مصفوفة التدريب'!I$6=""),0,COUNTIFS(Plan_Role,الموظفون!$D$24,Plan_Course,'مصفوفة التدريب'!I$6)+COUNTIFS(Plan_Role,"جميع الموظفين",Plan_Course,'مصفوفة التدريب'!I$6))</f>
        <v>0</v>
      </c>
      <c r="G26">
        <f>IF(OR(الموظفون!$A$24="",'مصفوفة التدريب'!J$6=""),0,COUNTIFS(Plan_Role,الموظفون!$D$24,Plan_Course,'مصفوفة التدريب'!J$6)+COUNTIFS(Plan_Role,"جميع الموظفين",Plan_Course,'مصفوفة التدريب'!J$6))</f>
        <v>0</v>
      </c>
      <c r="H26">
        <f>IF(OR(الموظفون!$A$24="",'مصفوفة التدريب'!K$6=""),0,COUNTIFS(Plan_Role,الموظفون!$D$24,Plan_Course,'مصفوفة التدريب'!K$6)+COUNTIFS(Plan_Role,"جميع الموظفين",Plan_Course,'مصفوفة التدريب'!K$6))</f>
        <v>0</v>
      </c>
      <c r="I26">
        <f>IF(OR(الموظفون!$A$24="",'مصفوفة التدريب'!L$6=""),0,COUNTIFS(Plan_Role,الموظفون!$D$24,Plan_Course,'مصفوفة التدريب'!L$6)+COUNTIFS(Plan_Role,"جميع الموظفين",Plan_Course,'مصفوفة التدريب'!L$6))</f>
        <v>0</v>
      </c>
      <c r="J26">
        <f>IF(OR(الموظفون!$A$24="",'مصفوفة التدريب'!M$6=""),0,COUNTIFS(Plan_Role,الموظفون!$D$24,Plan_Course,'مصفوفة التدريب'!M$6)+COUNTIFS(Plan_Role,"جميع الموظفين",Plan_Course,'مصفوفة التدريب'!M$6))</f>
        <v>0</v>
      </c>
      <c r="K26">
        <f>IF(OR(الموظفون!$A$24="",'مصفوفة التدريب'!N$6=""),0,COUNTIFS(Plan_Role,الموظفون!$D$24,Plan_Course,'مصفوفة التدريب'!N$6)+COUNTIFS(Plan_Role,"جميع الموظفين",Plan_Course,'مصفوفة التدريب'!N$6))</f>
        <v>0</v>
      </c>
      <c r="L26">
        <f>IF(OR(الموظفون!$A$24="",'مصفوفة التدريب'!O$6=""),0,COUNTIFS(Plan_Role,الموظفون!$D$24,Plan_Course,'مصفوفة التدريب'!O$6)+COUNTIFS(Plan_Role,"جميع الموظفين",Plan_Course,'مصفوفة التدريب'!O$6))</f>
        <v>0</v>
      </c>
      <c r="M26">
        <f>IF(OR(الموظفون!$A$24="",'مصفوفة التدريب'!P$6=""),0,COUNTIFS(Plan_Role,الموظفون!$D$24,Plan_Course,'مصفوفة التدريب'!P$6)+COUNTIFS(Plan_Role,"جميع الموظفين",Plan_Course,'مصفوفة التدريب'!P$6))</f>
        <v>0</v>
      </c>
      <c r="N26">
        <f>IF(OR(الموظفون!$A$24="",'مصفوفة التدريب'!Q$6=""),0,COUNTIFS(Plan_Role,الموظفون!$D$24,Plan_Course,'مصفوفة التدريب'!Q$6)+COUNTIFS(Plan_Role,"جميع الموظفين",Plan_Course,'مصفوفة التدريب'!Q$6))</f>
        <v>0</v>
      </c>
      <c r="O26">
        <f>IF(OR(الموظفون!$A$24="",'مصفوفة التدريب'!R$6=""),0,COUNTIFS(Plan_Role,الموظفون!$D$24,Plan_Course,'مصفوفة التدريب'!R$6)+COUNTIFS(Plan_Role,"جميع الموظفين",Plan_Course,'مصفوفة التدريب'!R$6))</f>
        <v>0</v>
      </c>
      <c r="P26">
        <f>IF(OR(الموظفون!$A$24="",'مصفوفة التدريب'!S$6=""),0,COUNTIFS(Plan_Role,الموظفون!$D$24,Plan_Course,'مصفوفة التدريب'!S$6)+COUNTIFS(Plan_Role,"جميع الموظفين",Plan_Course,'مصفوفة التدريب'!S$6))</f>
        <v>0</v>
      </c>
      <c r="Q26">
        <f>IF(OR(الموظفون!$A$24="",'مصفوفة التدريب'!T$6=""),0,COUNTIFS(Plan_Role,الموظفون!$D$24,Plan_Course,'مصفوفة التدريب'!T$6)+COUNTIFS(Plan_Role,"جميع الموظفين",Plan_Course,'مصفوفة التدريب'!T$6))</f>
        <v>0</v>
      </c>
      <c r="R26">
        <f>IF(OR(الموظفون!$A$24="",'مصفوفة التدريب'!U$6=""),0,COUNTIFS(Plan_Role,الموظفون!$D$24,Plan_Course,'مصفوفة التدريب'!U$6)+COUNTIFS(Plan_Role,"جميع الموظفين",Plan_Course,'مصفوفة التدريب'!U$6))</f>
        <v>0</v>
      </c>
      <c r="S26">
        <f>IF(OR(الموظفون!$A$24="",'مصفوفة التدريب'!V$6=""),0,COUNTIFS(Plan_Role,الموظفون!$D$24,Plan_Course,'مصفوفة التدريب'!V$6)+COUNTIFS(Plan_Role,"جميع الموظفين",Plan_Course,'مصفوفة التدريب'!V$6))</f>
        <v>0</v>
      </c>
      <c r="T26">
        <f>IF(OR(الموظفون!$A$24="",'مصفوفة التدريب'!W$6=""),0,COUNTIFS(Plan_Role,الموظفون!$D$24,Plan_Course,'مصفوفة التدريب'!W$6)+COUNTIFS(Plan_Role,"جميع الموظفين",Plan_Course,'مصفوفة التدريب'!W$6))</f>
        <v>0</v>
      </c>
      <c r="U26">
        <f>IF(OR(الموظفون!$A$24="",'مصفوفة التدريب'!X$6=""),0,COUNTIFS(Plan_Role,الموظفون!$D$24,Plan_Course,'مصفوفة التدريب'!X$6)+COUNTIFS(Plan_Role,"جميع الموظفين",Plan_Course,'مصفوفة التدريب'!X$6))</f>
        <v>0</v>
      </c>
      <c r="V26">
        <f>IF(OR(الموظفون!$A$24="",'مصفوفة التدريب'!Y$6=""),0,COUNTIFS(Plan_Role,الموظفون!$D$24,Plan_Course,'مصفوفة التدريب'!Y$6)+COUNTIFS(Plan_Role,"جميع الموظفين",Plan_Course,'مصفوفة التدريب'!Y$6))</f>
        <v>0</v>
      </c>
      <c r="W26">
        <f>IF(OR(الموظفون!$A$24="",'مصفوفة التدريب'!Z$6=""),0,COUNTIFS(Plan_Role,الموظفون!$D$24,Plan_Course,'مصفوفة التدريب'!Z$6)+COUNTIFS(Plan_Role,"جميع الموظفين",Plan_Course,'مصفوفة التدريب'!Z$6))</f>
        <v>0</v>
      </c>
      <c r="X26">
        <f>IF(OR(الموظفون!$A$24="",'مصفوفة التدريب'!AA$6=""),0,COUNTIFS(Plan_Role,الموظفون!$D$24,Plan_Course,'مصفوفة التدريب'!AA$6)+COUNTIFS(Plan_Role,"جميع الموظفين",Plan_Course,'مصفوفة التدريب'!AA$6))</f>
        <v>0</v>
      </c>
      <c r="AA26">
        <f>IF(E26=0,0,COUNTIFS(Rec_Emp,الموظفون!$A$24,Rec_Course,'مصفوفة التدريب'!H$6,Rec_Done,1))</f>
        <v>0</v>
      </c>
      <c r="AB26">
        <f>IF(F26=0,0,COUNTIFS(Rec_Emp,الموظفون!$A$24,Rec_Course,'مصفوفة التدريب'!I$6,Rec_Done,1))</f>
        <v>0</v>
      </c>
      <c r="AC26">
        <f>IF(G26=0,0,COUNTIFS(Rec_Emp,الموظفون!$A$24,Rec_Course,'مصفوفة التدريب'!J$6,Rec_Done,1))</f>
        <v>0</v>
      </c>
      <c r="AD26">
        <f>IF(H26=0,0,COUNTIFS(Rec_Emp,الموظفون!$A$24,Rec_Course,'مصفوفة التدريب'!K$6,Rec_Done,1))</f>
        <v>0</v>
      </c>
      <c r="AE26">
        <f>IF(I26=0,0,COUNTIFS(Rec_Emp,الموظفون!$A$24,Rec_Course,'مصفوفة التدريب'!L$6,Rec_Done,1))</f>
        <v>0</v>
      </c>
      <c r="AF26">
        <f>IF(J26=0,0,COUNTIFS(Rec_Emp,الموظفون!$A$24,Rec_Course,'مصفوفة التدريب'!M$6,Rec_Done,1))</f>
        <v>0</v>
      </c>
      <c r="AG26">
        <f>IF(K26=0,0,COUNTIFS(Rec_Emp,الموظفون!$A$24,Rec_Course,'مصفوفة التدريب'!N$6,Rec_Done,1))</f>
        <v>0</v>
      </c>
      <c r="AH26">
        <f>IF(L26=0,0,COUNTIFS(Rec_Emp,الموظفون!$A$24,Rec_Course,'مصفوفة التدريب'!O$6,Rec_Done,1))</f>
        <v>0</v>
      </c>
      <c r="AI26">
        <f>IF(M26=0,0,COUNTIFS(Rec_Emp,الموظفون!$A$24,Rec_Course,'مصفوفة التدريب'!P$6,Rec_Done,1))</f>
        <v>0</v>
      </c>
      <c r="AJ26">
        <f>IF(N26=0,0,COUNTIFS(Rec_Emp,الموظفون!$A$24,Rec_Course,'مصفوفة التدريب'!Q$6,Rec_Done,1))</f>
        <v>0</v>
      </c>
      <c r="AK26">
        <f>IF(O26=0,0,COUNTIFS(Rec_Emp,الموظفون!$A$24,Rec_Course,'مصفوفة التدريب'!R$6,Rec_Done,1))</f>
        <v>0</v>
      </c>
      <c r="AL26">
        <f>IF(P26=0,0,COUNTIFS(Rec_Emp,الموظفون!$A$24,Rec_Course,'مصفوفة التدريب'!S$6,Rec_Done,1))</f>
        <v>0</v>
      </c>
      <c r="AM26">
        <f>IF(Q26=0,0,COUNTIFS(Rec_Emp,الموظفون!$A$24,Rec_Course,'مصفوفة التدريب'!T$6,Rec_Done,1))</f>
        <v>0</v>
      </c>
      <c r="AN26">
        <f>IF(R26=0,0,COUNTIFS(Rec_Emp,الموظفون!$A$24,Rec_Course,'مصفوفة التدريب'!U$6,Rec_Done,1))</f>
        <v>0</v>
      </c>
      <c r="AO26">
        <f>IF(S26=0,0,COUNTIFS(Rec_Emp,الموظفون!$A$24,Rec_Course,'مصفوفة التدريب'!V$6,Rec_Done,1))</f>
        <v>0</v>
      </c>
      <c r="AP26">
        <f>IF(T26=0,0,COUNTIFS(Rec_Emp,الموظفون!$A$24,Rec_Course,'مصفوفة التدريب'!W$6,Rec_Done,1))</f>
        <v>0</v>
      </c>
      <c r="AQ26">
        <f>IF(U26=0,0,COUNTIFS(Rec_Emp,الموظفون!$A$24,Rec_Course,'مصفوفة التدريب'!X$6,Rec_Done,1))</f>
        <v>0</v>
      </c>
      <c r="AR26">
        <f>IF(V26=0,0,COUNTIFS(Rec_Emp,الموظفون!$A$24,Rec_Course,'مصفوفة التدريب'!Y$6,Rec_Done,1))</f>
        <v>0</v>
      </c>
      <c r="AS26">
        <f>IF(W26=0,0,COUNTIFS(Rec_Emp,الموظفون!$A$24,Rec_Course,'مصفوفة التدريب'!Z$6,Rec_Done,1))</f>
        <v>0</v>
      </c>
      <c r="AT26">
        <f>IF(X26=0,0,COUNTIFS(Rec_Emp,الموظفون!$A$24,Rec_Course,'مصفوفة التدريب'!AA$6,Rec_Done,1))</f>
        <v>0</v>
      </c>
      <c r="AW26">
        <f ca="1">IF(AA26=0,0,COUNTIFS(Rec_Emp,الموظفون!$A$24,Rec_Course,'مصفوفة التدريب'!H$6,Rec_Done,1,Rec_Exp,"&gt;="&amp;TODAY()))</f>
        <v>0</v>
      </c>
      <c r="AX26">
        <f ca="1">IF(AB26=0,0,COUNTIFS(Rec_Emp,الموظفون!$A$24,Rec_Course,'مصفوفة التدريب'!I$6,Rec_Done,1,Rec_Exp,"&gt;="&amp;TODAY()))</f>
        <v>0</v>
      </c>
      <c r="AY26">
        <f ca="1">IF(AC26=0,0,COUNTIFS(Rec_Emp,الموظفون!$A$24,Rec_Course,'مصفوفة التدريب'!J$6,Rec_Done,1,Rec_Exp,"&gt;="&amp;TODAY()))</f>
        <v>0</v>
      </c>
      <c r="AZ26">
        <f ca="1">IF(AD26=0,0,COUNTIFS(Rec_Emp,الموظفون!$A$24,Rec_Course,'مصفوفة التدريب'!K$6,Rec_Done,1,Rec_Exp,"&gt;="&amp;TODAY()))</f>
        <v>0</v>
      </c>
      <c r="BA26">
        <f ca="1">IF(AE26=0,0,COUNTIFS(Rec_Emp,الموظفون!$A$24,Rec_Course,'مصفوفة التدريب'!L$6,Rec_Done,1,Rec_Exp,"&gt;="&amp;TODAY()))</f>
        <v>0</v>
      </c>
      <c r="BB26">
        <f ca="1">IF(AF26=0,0,COUNTIFS(Rec_Emp,الموظفون!$A$24,Rec_Course,'مصفوفة التدريب'!M$6,Rec_Done,1,Rec_Exp,"&gt;="&amp;TODAY()))</f>
        <v>0</v>
      </c>
      <c r="BC26">
        <f ca="1">IF(AG26=0,0,COUNTIFS(Rec_Emp,الموظفون!$A$24,Rec_Course,'مصفوفة التدريب'!N$6,Rec_Done,1,Rec_Exp,"&gt;="&amp;TODAY()))</f>
        <v>0</v>
      </c>
      <c r="BD26">
        <f ca="1">IF(AH26=0,0,COUNTIFS(Rec_Emp,الموظفون!$A$24,Rec_Course,'مصفوفة التدريب'!O$6,Rec_Done,1,Rec_Exp,"&gt;="&amp;TODAY()))</f>
        <v>0</v>
      </c>
      <c r="BE26">
        <f ca="1">IF(AI26=0,0,COUNTIFS(Rec_Emp,الموظفون!$A$24,Rec_Course,'مصفوفة التدريب'!P$6,Rec_Done,1,Rec_Exp,"&gt;="&amp;TODAY()))</f>
        <v>0</v>
      </c>
      <c r="BF26">
        <f ca="1">IF(AJ26=0,0,COUNTIFS(Rec_Emp,الموظفون!$A$24,Rec_Course,'مصفوفة التدريب'!Q$6,Rec_Done,1,Rec_Exp,"&gt;="&amp;TODAY()))</f>
        <v>0</v>
      </c>
      <c r="BG26">
        <f ca="1">IF(AK26=0,0,COUNTIFS(Rec_Emp,الموظفون!$A$24,Rec_Course,'مصفوفة التدريب'!R$6,Rec_Done,1,Rec_Exp,"&gt;="&amp;TODAY()))</f>
        <v>0</v>
      </c>
      <c r="BH26">
        <f ca="1">IF(AL26=0,0,COUNTIFS(Rec_Emp,الموظفون!$A$24,Rec_Course,'مصفوفة التدريب'!S$6,Rec_Done,1,Rec_Exp,"&gt;="&amp;TODAY()))</f>
        <v>0</v>
      </c>
      <c r="BI26">
        <f ca="1">IF(AM26=0,0,COUNTIFS(Rec_Emp,الموظفون!$A$24,Rec_Course,'مصفوفة التدريب'!T$6,Rec_Done,1,Rec_Exp,"&gt;="&amp;TODAY()))</f>
        <v>0</v>
      </c>
      <c r="BJ26">
        <f ca="1">IF(AN26=0,0,COUNTIFS(Rec_Emp,الموظفون!$A$24,Rec_Course,'مصفوفة التدريب'!U$6,Rec_Done,1,Rec_Exp,"&gt;="&amp;TODAY()))</f>
        <v>0</v>
      </c>
      <c r="BK26">
        <f ca="1">IF(AO26=0,0,COUNTIFS(Rec_Emp,الموظفون!$A$24,Rec_Course,'مصفوفة التدريب'!V$6,Rec_Done,1,Rec_Exp,"&gt;="&amp;TODAY()))</f>
        <v>0</v>
      </c>
      <c r="BL26">
        <f ca="1">IF(AP26=0,0,COUNTIFS(Rec_Emp,الموظفون!$A$24,Rec_Course,'مصفوفة التدريب'!W$6,Rec_Done,1,Rec_Exp,"&gt;="&amp;TODAY()))</f>
        <v>0</v>
      </c>
      <c r="BM26">
        <f ca="1">IF(AQ26=0,0,COUNTIFS(Rec_Emp,الموظفون!$A$24,Rec_Course,'مصفوفة التدريب'!X$6,Rec_Done,1,Rec_Exp,"&gt;="&amp;TODAY()))</f>
        <v>0</v>
      </c>
      <c r="BN26">
        <f ca="1">IF(AR26=0,0,COUNTIFS(Rec_Emp,الموظفون!$A$24,Rec_Course,'مصفوفة التدريب'!Y$6,Rec_Done,1,Rec_Exp,"&gt;="&amp;TODAY()))</f>
        <v>0</v>
      </c>
      <c r="BO26">
        <f ca="1">IF(AS26=0,0,COUNTIFS(Rec_Emp,الموظفون!$A$24,Rec_Course,'مصفوفة التدريب'!Z$6,Rec_Done,1,Rec_Exp,"&gt;="&amp;TODAY()))</f>
        <v>0</v>
      </c>
      <c r="BP26">
        <f ca="1">IF(AT26=0,0,COUNTIFS(Rec_Emp,الموظفون!$A$24,Rec_Course,'مصفوفة التدريب'!AA$6,Rec_Done,1,Rec_Exp,"&gt;="&amp;TODAY()))</f>
        <v>0</v>
      </c>
      <c r="BS26">
        <f ca="1">IF(AW26=0,0,COUNTIFS(Rec_Emp,الموظفون!$A$24,Rec_Course,'مصفوفة التدريب'!H$6,Rec_Done,1,Rec_Exp,"&gt;"&amp;(TODAY()+WarnDays)))</f>
        <v>0</v>
      </c>
      <c r="BT26">
        <f ca="1">IF(AX26=0,0,COUNTIFS(Rec_Emp,الموظفون!$A$24,Rec_Course,'مصفوفة التدريب'!I$6,Rec_Done,1,Rec_Exp,"&gt;"&amp;(TODAY()+WarnDays)))</f>
        <v>0</v>
      </c>
      <c r="BU26">
        <f ca="1">IF(AY26=0,0,COUNTIFS(Rec_Emp,الموظفون!$A$24,Rec_Course,'مصفوفة التدريب'!J$6,Rec_Done,1,Rec_Exp,"&gt;"&amp;(TODAY()+WarnDays)))</f>
        <v>0</v>
      </c>
      <c r="BV26">
        <f ca="1">IF(AZ26=0,0,COUNTIFS(Rec_Emp,الموظفون!$A$24,Rec_Course,'مصفوفة التدريب'!K$6,Rec_Done,1,Rec_Exp,"&gt;"&amp;(TODAY()+WarnDays)))</f>
        <v>0</v>
      </c>
      <c r="BW26">
        <f ca="1">IF(BA26=0,0,COUNTIFS(Rec_Emp,الموظفون!$A$24,Rec_Course,'مصفوفة التدريب'!L$6,Rec_Done,1,Rec_Exp,"&gt;"&amp;(TODAY()+WarnDays)))</f>
        <v>0</v>
      </c>
      <c r="BX26">
        <f ca="1">IF(BB26=0,0,COUNTIFS(Rec_Emp,الموظفون!$A$24,Rec_Course,'مصفوفة التدريب'!M$6,Rec_Done,1,Rec_Exp,"&gt;"&amp;(TODAY()+WarnDays)))</f>
        <v>0</v>
      </c>
      <c r="BY26">
        <f ca="1">IF(BC26=0,0,COUNTIFS(Rec_Emp,الموظفون!$A$24,Rec_Course,'مصفوفة التدريب'!N$6,Rec_Done,1,Rec_Exp,"&gt;"&amp;(TODAY()+WarnDays)))</f>
        <v>0</v>
      </c>
      <c r="BZ26">
        <f ca="1">IF(BD26=0,0,COUNTIFS(Rec_Emp,الموظفون!$A$24,Rec_Course,'مصفوفة التدريب'!O$6,Rec_Done,1,Rec_Exp,"&gt;"&amp;(TODAY()+WarnDays)))</f>
        <v>0</v>
      </c>
      <c r="CA26">
        <f ca="1">IF(BE26=0,0,COUNTIFS(Rec_Emp,الموظفون!$A$24,Rec_Course,'مصفوفة التدريب'!P$6,Rec_Done,1,Rec_Exp,"&gt;"&amp;(TODAY()+WarnDays)))</f>
        <v>0</v>
      </c>
      <c r="CB26">
        <f ca="1">IF(BF26=0,0,COUNTIFS(Rec_Emp,الموظفون!$A$24,Rec_Course,'مصفوفة التدريب'!Q$6,Rec_Done,1,Rec_Exp,"&gt;"&amp;(TODAY()+WarnDays)))</f>
        <v>0</v>
      </c>
      <c r="CC26">
        <f ca="1">IF(BG26=0,0,COUNTIFS(Rec_Emp,الموظفون!$A$24,Rec_Course,'مصفوفة التدريب'!R$6,Rec_Done,1,Rec_Exp,"&gt;"&amp;(TODAY()+WarnDays)))</f>
        <v>0</v>
      </c>
      <c r="CD26">
        <f ca="1">IF(BH26=0,0,COUNTIFS(Rec_Emp,الموظفون!$A$24,Rec_Course,'مصفوفة التدريب'!S$6,Rec_Done,1,Rec_Exp,"&gt;"&amp;(TODAY()+WarnDays)))</f>
        <v>0</v>
      </c>
      <c r="CE26">
        <f ca="1">IF(BI26=0,0,COUNTIFS(Rec_Emp,الموظفون!$A$24,Rec_Course,'مصفوفة التدريب'!T$6,Rec_Done,1,Rec_Exp,"&gt;"&amp;(TODAY()+WarnDays)))</f>
        <v>0</v>
      </c>
      <c r="CF26">
        <f ca="1">IF(BJ26=0,0,COUNTIFS(Rec_Emp,الموظفون!$A$24,Rec_Course,'مصفوفة التدريب'!U$6,Rec_Done,1,Rec_Exp,"&gt;"&amp;(TODAY()+WarnDays)))</f>
        <v>0</v>
      </c>
      <c r="CG26">
        <f ca="1">IF(BK26=0,0,COUNTIFS(Rec_Emp,الموظفون!$A$24,Rec_Course,'مصفوفة التدريب'!V$6,Rec_Done,1,Rec_Exp,"&gt;"&amp;(TODAY()+WarnDays)))</f>
        <v>0</v>
      </c>
      <c r="CH26">
        <f ca="1">IF(BL26=0,0,COUNTIFS(Rec_Emp,الموظفون!$A$24,Rec_Course,'مصفوفة التدريب'!W$6,Rec_Done,1,Rec_Exp,"&gt;"&amp;(TODAY()+WarnDays)))</f>
        <v>0</v>
      </c>
      <c r="CI26">
        <f ca="1">IF(BM26=0,0,COUNTIFS(Rec_Emp,الموظفون!$A$24,Rec_Course,'مصفوفة التدريب'!X$6,Rec_Done,1,Rec_Exp,"&gt;"&amp;(TODAY()+WarnDays)))</f>
        <v>0</v>
      </c>
      <c r="CJ26">
        <f ca="1">IF(BN26=0,0,COUNTIFS(Rec_Emp,الموظفون!$A$24,Rec_Course,'مصفوفة التدريب'!Y$6,Rec_Done,1,Rec_Exp,"&gt;"&amp;(TODAY()+WarnDays)))</f>
        <v>0</v>
      </c>
      <c r="CK26">
        <f ca="1">IF(BO26=0,0,COUNTIFS(Rec_Emp,الموظفون!$A$24,Rec_Course,'مصفوفة التدريب'!Z$6,Rec_Done,1,Rec_Exp,"&gt;"&amp;(TODAY()+WarnDays)))</f>
        <v>0</v>
      </c>
      <c r="CL26">
        <f ca="1">IF(BP26=0,0,COUNTIFS(Rec_Emp,الموظفون!$A$24,Rec_Course,'مصفوفة التدريب'!AA$6,Rec_Done,1,Rec_Exp,"&gt;"&amp;(TODAY()+WarnDays)))</f>
        <v>0</v>
      </c>
      <c r="CO26">
        <f>IF(OR(E26=0,AA26&gt;0),0,COUNTIFS(Rec_Emp,الموظفون!$A$24,Rec_Course,'مصفوفة التدريب'!H$6,Rec_Result,"راسب"))</f>
        <v>0</v>
      </c>
      <c r="CP26">
        <f>IF(OR(F26=0,AB26&gt;0),0,COUNTIFS(Rec_Emp,الموظفون!$A$24,Rec_Course,'مصفوفة التدريب'!I$6,Rec_Result,"راسب"))</f>
        <v>0</v>
      </c>
      <c r="CQ26">
        <f>IF(OR(G26=0,AC26&gt;0),0,COUNTIFS(Rec_Emp,الموظفون!$A$24,Rec_Course,'مصفوفة التدريب'!J$6,Rec_Result,"راسب"))</f>
        <v>0</v>
      </c>
      <c r="CR26">
        <f>IF(OR(H26=0,AD26&gt;0),0,COUNTIFS(Rec_Emp,الموظفون!$A$24,Rec_Course,'مصفوفة التدريب'!K$6,Rec_Result,"راسب"))</f>
        <v>0</v>
      </c>
      <c r="CS26">
        <f>IF(OR(I26=0,AE26&gt;0),0,COUNTIFS(Rec_Emp,الموظفون!$A$24,Rec_Course,'مصفوفة التدريب'!L$6,Rec_Result,"راسب"))</f>
        <v>0</v>
      </c>
      <c r="CT26">
        <f>IF(OR(J26=0,AF26&gt;0),0,COUNTIFS(Rec_Emp,الموظفون!$A$24,Rec_Course,'مصفوفة التدريب'!M$6,Rec_Result,"راسب"))</f>
        <v>0</v>
      </c>
      <c r="CU26">
        <f>IF(OR(K26=0,AG26&gt;0),0,COUNTIFS(Rec_Emp,الموظفون!$A$24,Rec_Course,'مصفوفة التدريب'!N$6,Rec_Result,"راسب"))</f>
        <v>0</v>
      </c>
      <c r="CV26">
        <f>IF(OR(L26=0,AH26&gt;0),0,COUNTIFS(Rec_Emp,الموظفون!$A$24,Rec_Course,'مصفوفة التدريب'!O$6,Rec_Result,"راسب"))</f>
        <v>0</v>
      </c>
      <c r="CW26">
        <f>IF(OR(M26=0,AI26&gt;0),0,COUNTIFS(Rec_Emp,الموظفون!$A$24,Rec_Course,'مصفوفة التدريب'!P$6,Rec_Result,"راسب"))</f>
        <v>0</v>
      </c>
      <c r="CX26">
        <f>IF(OR(N26=0,AJ26&gt;0),0,COUNTIFS(Rec_Emp,الموظفون!$A$24,Rec_Course,'مصفوفة التدريب'!Q$6,Rec_Result,"راسب"))</f>
        <v>0</v>
      </c>
      <c r="CY26">
        <f>IF(OR(O26=0,AK26&gt;0),0,COUNTIFS(Rec_Emp,الموظفون!$A$24,Rec_Course,'مصفوفة التدريب'!R$6,Rec_Result,"راسب"))</f>
        <v>0</v>
      </c>
      <c r="CZ26">
        <f>IF(OR(P26=0,AL26&gt;0),0,COUNTIFS(Rec_Emp,الموظفون!$A$24,Rec_Course,'مصفوفة التدريب'!S$6,Rec_Result,"راسب"))</f>
        <v>0</v>
      </c>
      <c r="DA26">
        <f>IF(OR(Q26=0,AM26&gt;0),0,COUNTIFS(Rec_Emp,الموظفون!$A$24,Rec_Course,'مصفوفة التدريب'!T$6,Rec_Result,"راسب"))</f>
        <v>0</v>
      </c>
      <c r="DB26">
        <f>IF(OR(R26=0,AN26&gt;0),0,COUNTIFS(Rec_Emp,الموظفون!$A$24,Rec_Course,'مصفوفة التدريب'!U$6,Rec_Result,"راسب"))</f>
        <v>0</v>
      </c>
      <c r="DC26">
        <f>IF(OR(S26=0,AO26&gt;0),0,COUNTIFS(Rec_Emp,الموظفون!$A$24,Rec_Course,'مصفوفة التدريب'!V$6,Rec_Result,"راسب"))</f>
        <v>0</v>
      </c>
      <c r="DD26">
        <f>IF(OR(T26=0,AP26&gt;0),0,COUNTIFS(Rec_Emp,الموظفون!$A$24,Rec_Course,'مصفوفة التدريب'!W$6,Rec_Result,"راسب"))</f>
        <v>0</v>
      </c>
      <c r="DE26">
        <f>IF(OR(U26=0,AQ26&gt;0),0,COUNTIFS(Rec_Emp,الموظفون!$A$24,Rec_Course,'مصفوفة التدريب'!X$6,Rec_Result,"راسب"))</f>
        <v>0</v>
      </c>
      <c r="DF26">
        <f>IF(OR(V26=0,AR26&gt;0),0,COUNTIFS(Rec_Emp,الموظفون!$A$24,Rec_Course,'مصفوفة التدريب'!Y$6,Rec_Result,"راسب"))</f>
        <v>0</v>
      </c>
      <c r="DG26">
        <f>IF(OR(W26=0,AS26&gt;0),0,COUNTIFS(Rec_Emp,الموظفون!$A$24,Rec_Course,'مصفوفة التدريب'!Z$6,Rec_Result,"راسب"))</f>
        <v>0</v>
      </c>
      <c r="DH26">
        <f>IF(OR(X26=0,AT26&gt;0),0,COUNTIFS(Rec_Emp,الموظفون!$A$24,Rec_Course,'مصفوفة التدريب'!AA$6,Rec_Result,"راسب"))</f>
        <v>0</v>
      </c>
      <c r="DK26">
        <f>IF(OR(E26=0,AA26&gt;0),0,IFERROR(AVERAGEIFS(Plan_End,Plan_Role,الموظفون!$D$24,Plan_Course,'مصفوفة التدريب'!H$6,Plan_Sched,"فترة محددة"),IFERROR(AVERAGEIFS(Plan_End,Plan_Role,"جميع الموظفين",Plan_Course,'مصفوفة التدريب'!H$6,Plan_Sched,"فترة محددة"),0)))</f>
        <v>0</v>
      </c>
      <c r="DL26">
        <f>IF(OR(F26=0,AB26&gt;0),0,IFERROR(AVERAGEIFS(Plan_End,Plan_Role,الموظفون!$D$24,Plan_Course,'مصفوفة التدريب'!I$6,Plan_Sched,"فترة محددة"),IFERROR(AVERAGEIFS(Plan_End,Plan_Role,"جميع الموظفين",Plan_Course,'مصفوفة التدريب'!I$6,Plan_Sched,"فترة محددة"),0)))</f>
        <v>0</v>
      </c>
      <c r="DM26">
        <f>IF(OR(G26=0,AC26&gt;0),0,IFERROR(AVERAGEIFS(Plan_End,Plan_Role,الموظفون!$D$24,Plan_Course,'مصفوفة التدريب'!J$6,Plan_Sched,"فترة محددة"),IFERROR(AVERAGEIFS(Plan_End,Plan_Role,"جميع الموظفين",Plan_Course,'مصفوفة التدريب'!J$6,Plan_Sched,"فترة محددة"),0)))</f>
        <v>0</v>
      </c>
      <c r="DN26">
        <f>IF(OR(H26=0,AD26&gt;0),0,IFERROR(AVERAGEIFS(Plan_End,Plan_Role,الموظفون!$D$24,Plan_Course,'مصفوفة التدريب'!K$6,Plan_Sched,"فترة محددة"),IFERROR(AVERAGEIFS(Plan_End,Plan_Role,"جميع الموظفين",Plan_Course,'مصفوفة التدريب'!K$6,Plan_Sched,"فترة محددة"),0)))</f>
        <v>0</v>
      </c>
      <c r="DO26">
        <f>IF(OR(I26=0,AE26&gt;0),0,IFERROR(AVERAGEIFS(Plan_End,Plan_Role,الموظفون!$D$24,Plan_Course,'مصفوفة التدريب'!L$6,Plan_Sched,"فترة محددة"),IFERROR(AVERAGEIFS(Plan_End,Plan_Role,"جميع الموظفين",Plan_Course,'مصفوفة التدريب'!L$6,Plan_Sched,"فترة محددة"),0)))</f>
        <v>0</v>
      </c>
      <c r="DP26">
        <f>IF(OR(J26=0,AF26&gt;0),0,IFERROR(AVERAGEIFS(Plan_End,Plan_Role,الموظفون!$D$24,Plan_Course,'مصفوفة التدريب'!M$6,Plan_Sched,"فترة محددة"),IFERROR(AVERAGEIFS(Plan_End,Plan_Role,"جميع الموظفين",Plan_Course,'مصفوفة التدريب'!M$6,Plan_Sched,"فترة محددة"),0)))</f>
        <v>0</v>
      </c>
      <c r="DQ26">
        <f>IF(OR(K26=0,AG26&gt;0),0,IFERROR(AVERAGEIFS(Plan_End,Plan_Role,الموظفون!$D$24,Plan_Course,'مصفوفة التدريب'!N$6,Plan_Sched,"فترة محددة"),IFERROR(AVERAGEIFS(Plan_End,Plan_Role,"جميع الموظفين",Plan_Course,'مصفوفة التدريب'!N$6,Plan_Sched,"فترة محددة"),0)))</f>
        <v>0</v>
      </c>
      <c r="DR26">
        <f>IF(OR(L26=0,AH26&gt;0),0,IFERROR(AVERAGEIFS(Plan_End,Plan_Role,الموظفون!$D$24,Plan_Course,'مصفوفة التدريب'!O$6,Plan_Sched,"فترة محددة"),IFERROR(AVERAGEIFS(Plan_End,Plan_Role,"جميع الموظفين",Plan_Course,'مصفوفة التدريب'!O$6,Plan_Sched,"فترة محددة"),0)))</f>
        <v>0</v>
      </c>
      <c r="DS26">
        <f>IF(OR(M26=0,AI26&gt;0),0,IFERROR(AVERAGEIFS(Plan_End,Plan_Role,الموظفون!$D$24,Plan_Course,'مصفوفة التدريب'!P$6,Plan_Sched,"فترة محددة"),IFERROR(AVERAGEIFS(Plan_End,Plan_Role,"جميع الموظفين",Plan_Course,'مصفوفة التدريب'!P$6,Plan_Sched,"فترة محددة"),0)))</f>
        <v>0</v>
      </c>
      <c r="DT26">
        <f>IF(OR(N26=0,AJ26&gt;0),0,IFERROR(AVERAGEIFS(Plan_End,Plan_Role,الموظفون!$D$24,Plan_Course,'مصفوفة التدريب'!Q$6,Plan_Sched,"فترة محددة"),IFERROR(AVERAGEIFS(Plan_End,Plan_Role,"جميع الموظفين",Plan_Course,'مصفوفة التدريب'!Q$6,Plan_Sched,"فترة محددة"),0)))</f>
        <v>0</v>
      </c>
      <c r="DU26">
        <f>IF(OR(O26=0,AK26&gt;0),0,IFERROR(AVERAGEIFS(Plan_End,Plan_Role,الموظفون!$D$24,Plan_Course,'مصفوفة التدريب'!R$6,Plan_Sched,"فترة محددة"),IFERROR(AVERAGEIFS(Plan_End,Plan_Role,"جميع الموظفين",Plan_Course,'مصفوفة التدريب'!R$6,Plan_Sched,"فترة محددة"),0)))</f>
        <v>0</v>
      </c>
      <c r="DV26">
        <f>IF(OR(P26=0,AL26&gt;0),0,IFERROR(AVERAGEIFS(Plan_End,Plan_Role,الموظفون!$D$24,Plan_Course,'مصفوفة التدريب'!S$6,Plan_Sched,"فترة محددة"),IFERROR(AVERAGEIFS(Plan_End,Plan_Role,"جميع الموظفين",Plan_Course,'مصفوفة التدريب'!S$6,Plan_Sched,"فترة محددة"),0)))</f>
        <v>0</v>
      </c>
      <c r="DW26">
        <f>IF(OR(Q26=0,AM26&gt;0),0,IFERROR(AVERAGEIFS(Plan_End,Plan_Role,الموظفون!$D$24,Plan_Course,'مصفوفة التدريب'!T$6,Plan_Sched,"فترة محددة"),IFERROR(AVERAGEIFS(Plan_End,Plan_Role,"جميع الموظفين",Plan_Course,'مصفوفة التدريب'!T$6,Plan_Sched,"فترة محددة"),0)))</f>
        <v>0</v>
      </c>
      <c r="DX26">
        <f>IF(OR(R26=0,AN26&gt;0),0,IFERROR(AVERAGEIFS(Plan_End,Plan_Role,الموظفون!$D$24,Plan_Course,'مصفوفة التدريب'!U$6,Plan_Sched,"فترة محددة"),IFERROR(AVERAGEIFS(Plan_End,Plan_Role,"جميع الموظفين",Plan_Course,'مصفوفة التدريب'!U$6,Plan_Sched,"فترة محددة"),0)))</f>
        <v>0</v>
      </c>
      <c r="DY26">
        <f>IF(OR(S26=0,AO26&gt;0),0,IFERROR(AVERAGEIFS(Plan_End,Plan_Role,الموظفون!$D$24,Plan_Course,'مصفوفة التدريب'!V$6,Plan_Sched,"فترة محددة"),IFERROR(AVERAGEIFS(Plan_End,Plan_Role,"جميع الموظفين",Plan_Course,'مصفوفة التدريب'!V$6,Plan_Sched,"فترة محددة"),0)))</f>
        <v>0</v>
      </c>
      <c r="DZ26">
        <f>IF(OR(T26=0,AP26&gt;0),0,IFERROR(AVERAGEIFS(Plan_End,Plan_Role,الموظفون!$D$24,Plan_Course,'مصفوفة التدريب'!W$6,Plan_Sched,"فترة محددة"),IFERROR(AVERAGEIFS(Plan_End,Plan_Role,"جميع الموظفين",Plan_Course,'مصفوفة التدريب'!W$6,Plan_Sched,"فترة محددة"),0)))</f>
        <v>0</v>
      </c>
      <c r="EA26">
        <f>IF(OR(U26=0,AQ26&gt;0),0,IFERROR(AVERAGEIFS(Plan_End,Plan_Role,الموظفون!$D$24,Plan_Course,'مصفوفة التدريب'!X$6,Plan_Sched,"فترة محددة"),IFERROR(AVERAGEIFS(Plan_End,Plan_Role,"جميع الموظفين",Plan_Course,'مصفوفة التدريب'!X$6,Plan_Sched,"فترة محددة"),0)))</f>
        <v>0</v>
      </c>
      <c r="EB26">
        <f>IF(OR(V26=0,AR26&gt;0),0,IFERROR(AVERAGEIFS(Plan_End,Plan_Role,الموظفون!$D$24,Plan_Course,'مصفوفة التدريب'!Y$6,Plan_Sched,"فترة محددة"),IFERROR(AVERAGEIFS(Plan_End,Plan_Role,"جميع الموظفين",Plan_Course,'مصفوفة التدريب'!Y$6,Plan_Sched,"فترة محددة"),0)))</f>
        <v>0</v>
      </c>
      <c r="EC26">
        <f>IF(OR(W26=0,AS26&gt;0),0,IFERROR(AVERAGEIFS(Plan_End,Plan_Role,الموظفون!$D$24,Plan_Course,'مصفوفة التدريب'!Z$6,Plan_Sched,"فترة محددة"),IFERROR(AVERAGEIFS(Plan_End,Plan_Role,"جميع الموظفين",Plan_Course,'مصفوفة التدريب'!Z$6,Plan_Sched,"فترة محددة"),0)))</f>
        <v>0</v>
      </c>
      <c r="ED26">
        <f>IF(OR(X26=0,AT26&gt;0),0,IFERROR(AVERAGEIFS(Plan_End,Plan_Role,الموظفون!$D$24,Plan_Course,'مصفوفة التدريب'!AA$6,Plan_Sched,"فترة محددة"),IFERROR(AVERAGEIFS(Plan_End,Plan_Role,"جميع الموظفين",Plan_Course,'مصفوفة التدريب'!AA$6,Plan_Sched,"فترة محددة"),0)))</f>
        <v>0</v>
      </c>
      <c r="EG26">
        <f>IF(OR(E26=0,AA26&gt;0),0,IFERROR(AVERAGEIFS(Plan_Days,Plan_Role,الموظفون!$D$24,Plan_Course,'مصفوفة التدريب'!H$6,Plan_Sched,"خلال أيام من التعيين"),IFERROR(AVERAGEIFS(Plan_Days,Plan_Role,"جميع الموظفين",Plan_Course,'مصفوفة التدريب'!H$6,Plan_Sched,"خلال أيام من التعيين"),0)))</f>
        <v>0</v>
      </c>
      <c r="EH26">
        <f>IF(OR(F26=0,AB26&gt;0),0,IFERROR(AVERAGEIFS(Plan_Days,Plan_Role,الموظفون!$D$24,Plan_Course,'مصفوفة التدريب'!I$6,Plan_Sched,"خلال أيام من التعيين"),IFERROR(AVERAGEIFS(Plan_Days,Plan_Role,"جميع الموظفين",Plan_Course,'مصفوفة التدريب'!I$6,Plan_Sched,"خلال أيام من التعيين"),0)))</f>
        <v>0</v>
      </c>
      <c r="EI26">
        <f>IF(OR(G26=0,AC26&gt;0),0,IFERROR(AVERAGEIFS(Plan_Days,Plan_Role,الموظفون!$D$24,Plan_Course,'مصفوفة التدريب'!J$6,Plan_Sched,"خلال أيام من التعيين"),IFERROR(AVERAGEIFS(Plan_Days,Plan_Role,"جميع الموظفين",Plan_Course,'مصفوفة التدريب'!J$6,Plan_Sched,"خلال أيام من التعيين"),0)))</f>
        <v>0</v>
      </c>
      <c r="EJ26">
        <f>IF(OR(H26=0,AD26&gt;0),0,IFERROR(AVERAGEIFS(Plan_Days,Plan_Role,الموظفون!$D$24,Plan_Course,'مصفوفة التدريب'!K$6,Plan_Sched,"خلال أيام من التعيين"),IFERROR(AVERAGEIFS(Plan_Days,Plan_Role,"جميع الموظفين",Plan_Course,'مصفوفة التدريب'!K$6,Plan_Sched,"خلال أيام من التعيين"),0)))</f>
        <v>0</v>
      </c>
      <c r="EK26">
        <f>IF(OR(I26=0,AE26&gt;0),0,IFERROR(AVERAGEIFS(Plan_Days,Plan_Role,الموظفون!$D$24,Plan_Course,'مصفوفة التدريب'!L$6,Plan_Sched,"خلال أيام من التعيين"),IFERROR(AVERAGEIFS(Plan_Days,Plan_Role,"جميع الموظفين",Plan_Course,'مصفوفة التدريب'!L$6,Plan_Sched,"خلال أيام من التعيين"),0)))</f>
        <v>0</v>
      </c>
      <c r="EL26">
        <f>IF(OR(J26=0,AF26&gt;0),0,IFERROR(AVERAGEIFS(Plan_Days,Plan_Role,الموظفون!$D$24,Plan_Course,'مصفوفة التدريب'!M$6,Plan_Sched,"خلال أيام من التعيين"),IFERROR(AVERAGEIFS(Plan_Days,Plan_Role,"جميع الموظفين",Plan_Course,'مصفوفة التدريب'!M$6,Plan_Sched,"خلال أيام من التعيين"),0)))</f>
        <v>0</v>
      </c>
      <c r="EM26">
        <f>IF(OR(K26=0,AG26&gt;0),0,IFERROR(AVERAGEIFS(Plan_Days,Plan_Role,الموظفون!$D$24,Plan_Course,'مصفوفة التدريب'!N$6,Plan_Sched,"خلال أيام من التعيين"),IFERROR(AVERAGEIFS(Plan_Days,Plan_Role,"جميع الموظفين",Plan_Course,'مصفوفة التدريب'!N$6,Plan_Sched,"خلال أيام من التعيين"),0)))</f>
        <v>0</v>
      </c>
      <c r="EN26">
        <f>IF(OR(L26=0,AH26&gt;0),0,IFERROR(AVERAGEIFS(Plan_Days,Plan_Role,الموظفون!$D$24,Plan_Course,'مصفوفة التدريب'!O$6,Plan_Sched,"خلال أيام من التعيين"),IFERROR(AVERAGEIFS(Plan_Days,Plan_Role,"جميع الموظفين",Plan_Course,'مصفوفة التدريب'!O$6,Plan_Sched,"خلال أيام من التعيين"),0)))</f>
        <v>0</v>
      </c>
      <c r="EO26">
        <f>IF(OR(M26=0,AI26&gt;0),0,IFERROR(AVERAGEIFS(Plan_Days,Plan_Role,الموظفون!$D$24,Plan_Course,'مصفوفة التدريب'!P$6,Plan_Sched,"خلال أيام من التعيين"),IFERROR(AVERAGEIFS(Plan_Days,Plan_Role,"جميع الموظفين",Plan_Course,'مصفوفة التدريب'!P$6,Plan_Sched,"خلال أيام من التعيين"),0)))</f>
        <v>0</v>
      </c>
      <c r="EP26">
        <f>IF(OR(N26=0,AJ26&gt;0),0,IFERROR(AVERAGEIFS(Plan_Days,Plan_Role,الموظفون!$D$24,Plan_Course,'مصفوفة التدريب'!Q$6,Plan_Sched,"خلال أيام من التعيين"),IFERROR(AVERAGEIFS(Plan_Days,Plan_Role,"جميع الموظفين",Plan_Course,'مصفوفة التدريب'!Q$6,Plan_Sched,"خلال أيام من التعيين"),0)))</f>
        <v>0</v>
      </c>
      <c r="EQ26">
        <f>IF(OR(O26=0,AK26&gt;0),0,IFERROR(AVERAGEIFS(Plan_Days,Plan_Role,الموظفون!$D$24,Plan_Course,'مصفوفة التدريب'!R$6,Plan_Sched,"خلال أيام من التعيين"),IFERROR(AVERAGEIFS(Plan_Days,Plan_Role,"جميع الموظفين",Plan_Course,'مصفوفة التدريب'!R$6,Plan_Sched,"خلال أيام من التعيين"),0)))</f>
        <v>0</v>
      </c>
      <c r="ER26">
        <f>IF(OR(P26=0,AL26&gt;0),0,IFERROR(AVERAGEIFS(Plan_Days,Plan_Role,الموظفون!$D$24,Plan_Course,'مصفوفة التدريب'!S$6,Plan_Sched,"خلال أيام من التعيين"),IFERROR(AVERAGEIFS(Plan_Days,Plan_Role,"جميع الموظفين",Plan_Course,'مصفوفة التدريب'!S$6,Plan_Sched,"خلال أيام من التعيين"),0)))</f>
        <v>0</v>
      </c>
      <c r="ES26">
        <f>IF(OR(Q26=0,AM26&gt;0),0,IFERROR(AVERAGEIFS(Plan_Days,Plan_Role,الموظفون!$D$24,Plan_Course,'مصفوفة التدريب'!T$6,Plan_Sched,"خلال أيام من التعيين"),IFERROR(AVERAGEIFS(Plan_Days,Plan_Role,"جميع الموظفين",Plan_Course,'مصفوفة التدريب'!T$6,Plan_Sched,"خلال أيام من التعيين"),0)))</f>
        <v>0</v>
      </c>
      <c r="ET26">
        <f>IF(OR(R26=0,AN26&gt;0),0,IFERROR(AVERAGEIFS(Plan_Days,Plan_Role,الموظفون!$D$24,Plan_Course,'مصفوفة التدريب'!U$6,Plan_Sched,"خلال أيام من التعيين"),IFERROR(AVERAGEIFS(Plan_Days,Plan_Role,"جميع الموظفين",Plan_Course,'مصفوفة التدريب'!U$6,Plan_Sched,"خلال أيام من التعيين"),0)))</f>
        <v>0</v>
      </c>
      <c r="EU26">
        <f>IF(OR(S26=0,AO26&gt;0),0,IFERROR(AVERAGEIFS(Plan_Days,Plan_Role,الموظفون!$D$24,Plan_Course,'مصفوفة التدريب'!V$6,Plan_Sched,"خلال أيام من التعيين"),IFERROR(AVERAGEIFS(Plan_Days,Plan_Role,"جميع الموظفين",Plan_Course,'مصفوفة التدريب'!V$6,Plan_Sched,"خلال أيام من التعيين"),0)))</f>
        <v>0</v>
      </c>
      <c r="EV26">
        <f>IF(OR(T26=0,AP26&gt;0),0,IFERROR(AVERAGEIFS(Plan_Days,Plan_Role,الموظفون!$D$24,Plan_Course,'مصفوفة التدريب'!W$6,Plan_Sched,"خلال أيام من التعيين"),IFERROR(AVERAGEIFS(Plan_Days,Plan_Role,"جميع الموظفين",Plan_Course,'مصفوفة التدريب'!W$6,Plan_Sched,"خلال أيام من التعيين"),0)))</f>
        <v>0</v>
      </c>
      <c r="EW26">
        <f>IF(OR(U26=0,AQ26&gt;0),0,IFERROR(AVERAGEIFS(Plan_Days,Plan_Role,الموظفون!$D$24,Plan_Course,'مصفوفة التدريب'!X$6,Plan_Sched,"خلال أيام من التعيين"),IFERROR(AVERAGEIFS(Plan_Days,Plan_Role,"جميع الموظفين",Plan_Course,'مصفوفة التدريب'!X$6,Plan_Sched,"خلال أيام من التعيين"),0)))</f>
        <v>0</v>
      </c>
      <c r="EX26">
        <f>IF(OR(V26=0,AR26&gt;0),0,IFERROR(AVERAGEIFS(Plan_Days,Plan_Role,الموظفون!$D$24,Plan_Course,'مصفوفة التدريب'!Y$6,Plan_Sched,"خلال أيام من التعيين"),IFERROR(AVERAGEIFS(Plan_Days,Plan_Role,"جميع الموظفين",Plan_Course,'مصفوفة التدريب'!Y$6,Plan_Sched,"خلال أيام من التعيين"),0)))</f>
        <v>0</v>
      </c>
      <c r="EY26">
        <f>IF(OR(W26=0,AS26&gt;0),0,IFERROR(AVERAGEIFS(Plan_Days,Plan_Role,الموظفون!$D$24,Plan_Course,'مصفوفة التدريب'!Z$6,Plan_Sched,"خلال أيام من التعيين"),IFERROR(AVERAGEIFS(Plan_Days,Plan_Role,"جميع الموظفين",Plan_Course,'مصفوفة التدريب'!Z$6,Plan_Sched,"خلال أيام من التعيين"),0)))</f>
        <v>0</v>
      </c>
      <c r="EZ26">
        <f>IF(OR(X26=0,AT26&gt;0),0,IFERROR(AVERAGEIFS(Plan_Days,Plan_Role,الموظفون!$D$24,Plan_Course,'مصفوفة التدريب'!AA$6,Plan_Sched,"خلال أيام من التعيين"),IFERROR(AVERAGEIFS(Plan_Days,Plan_Role,"جميع الموظفين",Plan_Course,'مصفوفة التدريب'!AA$6,Plan_Sched,"خلال أيام من التعيين"),0)))</f>
        <v>0</v>
      </c>
      <c r="FC26">
        <f>IF(OR(E26=0,AA26&gt;0),0,MAX(IF(AND(الموظفون!$F$24&lt;&gt;"",DK26&lt;الموظفون!$F$24),0,DK26),IF(AND(الموظفون!$F$24&lt;&gt;"",EG26&gt;0),الموظفون!$F$24+EG26,0)))</f>
        <v>0</v>
      </c>
      <c r="FD26">
        <f>IF(OR(F26=0,AB26&gt;0),0,MAX(IF(AND(الموظفون!$F$24&lt;&gt;"",DL26&lt;الموظفون!$F$24),0,DL26),IF(AND(الموظفون!$F$24&lt;&gt;"",EH26&gt;0),الموظفون!$F$24+EH26,0)))</f>
        <v>0</v>
      </c>
      <c r="FE26">
        <f>IF(OR(G26=0,AC26&gt;0),0,MAX(IF(AND(الموظفون!$F$24&lt;&gt;"",DM26&lt;الموظفون!$F$24),0,DM26),IF(AND(الموظفون!$F$24&lt;&gt;"",EI26&gt;0),الموظفون!$F$24+EI26,0)))</f>
        <v>0</v>
      </c>
      <c r="FF26">
        <f>IF(OR(H26=0,AD26&gt;0),0,MAX(IF(AND(الموظفون!$F$24&lt;&gt;"",DN26&lt;الموظفون!$F$24),0,DN26),IF(AND(الموظفون!$F$24&lt;&gt;"",EJ26&gt;0),الموظفون!$F$24+EJ26,0)))</f>
        <v>0</v>
      </c>
      <c r="FG26">
        <f>IF(OR(I26=0,AE26&gt;0),0,MAX(IF(AND(الموظفون!$F$24&lt;&gt;"",DO26&lt;الموظفون!$F$24),0,DO26),IF(AND(الموظفون!$F$24&lt;&gt;"",EK26&gt;0),الموظفون!$F$24+EK26,0)))</f>
        <v>0</v>
      </c>
      <c r="FH26">
        <f>IF(OR(J26=0,AF26&gt;0),0,MAX(IF(AND(الموظفون!$F$24&lt;&gt;"",DP26&lt;الموظفون!$F$24),0,DP26),IF(AND(الموظفون!$F$24&lt;&gt;"",EL26&gt;0),الموظفون!$F$24+EL26,0)))</f>
        <v>0</v>
      </c>
      <c r="FI26">
        <f>IF(OR(K26=0,AG26&gt;0),0,MAX(IF(AND(الموظفون!$F$24&lt;&gt;"",DQ26&lt;الموظفون!$F$24),0,DQ26),IF(AND(الموظفون!$F$24&lt;&gt;"",EM26&gt;0),الموظفون!$F$24+EM26,0)))</f>
        <v>0</v>
      </c>
      <c r="FJ26">
        <f>IF(OR(L26=0,AH26&gt;0),0,MAX(IF(AND(الموظفون!$F$24&lt;&gt;"",DR26&lt;الموظفون!$F$24),0,DR26),IF(AND(الموظفون!$F$24&lt;&gt;"",EN26&gt;0),الموظفون!$F$24+EN26,0)))</f>
        <v>0</v>
      </c>
      <c r="FK26">
        <f>IF(OR(M26=0,AI26&gt;0),0,MAX(IF(AND(الموظفون!$F$24&lt;&gt;"",DS26&lt;الموظفون!$F$24),0,DS26),IF(AND(الموظفون!$F$24&lt;&gt;"",EO26&gt;0),الموظفون!$F$24+EO26,0)))</f>
        <v>0</v>
      </c>
      <c r="FL26">
        <f>IF(OR(N26=0,AJ26&gt;0),0,MAX(IF(AND(الموظفون!$F$24&lt;&gt;"",DT26&lt;الموظفون!$F$24),0,DT26),IF(AND(الموظفون!$F$24&lt;&gt;"",EP26&gt;0),الموظفون!$F$24+EP26,0)))</f>
        <v>0</v>
      </c>
      <c r="FM26">
        <f>IF(OR(O26=0,AK26&gt;0),0,MAX(IF(AND(الموظفون!$F$24&lt;&gt;"",DU26&lt;الموظفون!$F$24),0,DU26),IF(AND(الموظفون!$F$24&lt;&gt;"",EQ26&gt;0),الموظفون!$F$24+EQ26,0)))</f>
        <v>0</v>
      </c>
      <c r="FN26">
        <f>IF(OR(P26=0,AL26&gt;0),0,MAX(IF(AND(الموظفون!$F$24&lt;&gt;"",DV26&lt;الموظفون!$F$24),0,DV26),IF(AND(الموظفون!$F$24&lt;&gt;"",ER26&gt;0),الموظفون!$F$24+ER26,0)))</f>
        <v>0</v>
      </c>
      <c r="FO26">
        <f>IF(OR(Q26=0,AM26&gt;0),0,MAX(IF(AND(الموظفون!$F$24&lt;&gt;"",DW26&lt;الموظفون!$F$24),0,DW26),IF(AND(الموظفون!$F$24&lt;&gt;"",ES26&gt;0),الموظفون!$F$24+ES26,0)))</f>
        <v>0</v>
      </c>
      <c r="FP26">
        <f>IF(OR(R26=0,AN26&gt;0),0,MAX(IF(AND(الموظفون!$F$24&lt;&gt;"",DX26&lt;الموظفون!$F$24),0,DX26),IF(AND(الموظفون!$F$24&lt;&gt;"",ET26&gt;0),الموظفون!$F$24+ET26,0)))</f>
        <v>0</v>
      </c>
      <c r="FQ26">
        <f>IF(OR(S26=0,AO26&gt;0),0,MAX(IF(AND(الموظفون!$F$24&lt;&gt;"",DY26&lt;الموظفون!$F$24),0,DY26),IF(AND(الموظفون!$F$24&lt;&gt;"",EU26&gt;0),الموظفون!$F$24+EU26,0)))</f>
        <v>0</v>
      </c>
      <c r="FR26">
        <f>IF(OR(T26=0,AP26&gt;0),0,MAX(IF(AND(الموظفون!$F$24&lt;&gt;"",DZ26&lt;الموظفون!$F$24),0,DZ26),IF(AND(الموظفون!$F$24&lt;&gt;"",EV26&gt;0),الموظفون!$F$24+EV26,0)))</f>
        <v>0</v>
      </c>
      <c r="FS26">
        <f>IF(OR(U26=0,AQ26&gt;0),0,MAX(IF(AND(الموظفون!$F$24&lt;&gt;"",EA26&lt;الموظفون!$F$24),0,EA26),IF(AND(الموظفون!$F$24&lt;&gt;"",EW26&gt;0),الموظفون!$F$24+EW26,0)))</f>
        <v>0</v>
      </c>
      <c r="FT26">
        <f>IF(OR(V26=0,AR26&gt;0),0,MAX(IF(AND(الموظفون!$F$24&lt;&gt;"",EB26&lt;الموظفون!$F$24),0,EB26),IF(AND(الموظفون!$F$24&lt;&gt;"",EX26&gt;0),الموظفون!$F$24+EX26,0)))</f>
        <v>0</v>
      </c>
      <c r="FU26">
        <f>IF(OR(W26=0,AS26&gt;0),0,MAX(IF(AND(الموظفون!$F$24&lt;&gt;"",EC26&lt;الموظفون!$F$24),0,EC26),IF(AND(الموظفون!$F$24&lt;&gt;"",EY26&gt;0),الموظفون!$F$24+EY26,0)))</f>
        <v>0</v>
      </c>
      <c r="FV26">
        <f>IF(OR(X26=0,AT26&gt;0),0,MAX(IF(AND(الموظفون!$F$24&lt;&gt;"",ED26&lt;الموظفون!$F$24),0,ED26),IF(AND(الموظفون!$F$24&lt;&gt;"",EZ26&gt;0),الموظفون!$F$24+EZ26,0)))</f>
        <v>0</v>
      </c>
    </row>
    <row r="27" spans="5:178" x14ac:dyDescent="0.3">
      <c r="E27">
        <f>IF(OR(الموظفون!$A$25="",'مصفوفة التدريب'!H$6=""),0,COUNTIFS(Plan_Role,الموظفون!$D$25,Plan_Course,'مصفوفة التدريب'!H$6)+COUNTIFS(Plan_Role,"جميع الموظفين",Plan_Course,'مصفوفة التدريب'!H$6))</f>
        <v>0</v>
      </c>
      <c r="F27">
        <f>IF(OR(الموظفون!$A$25="",'مصفوفة التدريب'!I$6=""),0,COUNTIFS(Plan_Role,الموظفون!$D$25,Plan_Course,'مصفوفة التدريب'!I$6)+COUNTIFS(Plan_Role,"جميع الموظفين",Plan_Course,'مصفوفة التدريب'!I$6))</f>
        <v>0</v>
      </c>
      <c r="G27">
        <f>IF(OR(الموظفون!$A$25="",'مصفوفة التدريب'!J$6=""),0,COUNTIFS(Plan_Role,الموظفون!$D$25,Plan_Course,'مصفوفة التدريب'!J$6)+COUNTIFS(Plan_Role,"جميع الموظفين",Plan_Course,'مصفوفة التدريب'!J$6))</f>
        <v>0</v>
      </c>
      <c r="H27">
        <f>IF(OR(الموظفون!$A$25="",'مصفوفة التدريب'!K$6=""),0,COUNTIFS(Plan_Role,الموظفون!$D$25,Plan_Course,'مصفوفة التدريب'!K$6)+COUNTIFS(Plan_Role,"جميع الموظفين",Plan_Course,'مصفوفة التدريب'!K$6))</f>
        <v>0</v>
      </c>
      <c r="I27">
        <f>IF(OR(الموظفون!$A$25="",'مصفوفة التدريب'!L$6=""),0,COUNTIFS(Plan_Role,الموظفون!$D$25,Plan_Course,'مصفوفة التدريب'!L$6)+COUNTIFS(Plan_Role,"جميع الموظفين",Plan_Course,'مصفوفة التدريب'!L$6))</f>
        <v>0</v>
      </c>
      <c r="J27">
        <f>IF(OR(الموظفون!$A$25="",'مصفوفة التدريب'!M$6=""),0,COUNTIFS(Plan_Role,الموظفون!$D$25,Plan_Course,'مصفوفة التدريب'!M$6)+COUNTIFS(Plan_Role,"جميع الموظفين",Plan_Course,'مصفوفة التدريب'!M$6))</f>
        <v>0</v>
      </c>
      <c r="K27">
        <f>IF(OR(الموظفون!$A$25="",'مصفوفة التدريب'!N$6=""),0,COUNTIFS(Plan_Role,الموظفون!$D$25,Plan_Course,'مصفوفة التدريب'!N$6)+COUNTIFS(Plan_Role,"جميع الموظفين",Plan_Course,'مصفوفة التدريب'!N$6))</f>
        <v>0</v>
      </c>
      <c r="L27">
        <f>IF(OR(الموظفون!$A$25="",'مصفوفة التدريب'!O$6=""),0,COUNTIFS(Plan_Role,الموظفون!$D$25,Plan_Course,'مصفوفة التدريب'!O$6)+COUNTIFS(Plan_Role,"جميع الموظفين",Plan_Course,'مصفوفة التدريب'!O$6))</f>
        <v>0</v>
      </c>
      <c r="M27">
        <f>IF(OR(الموظفون!$A$25="",'مصفوفة التدريب'!P$6=""),0,COUNTIFS(Plan_Role,الموظفون!$D$25,Plan_Course,'مصفوفة التدريب'!P$6)+COUNTIFS(Plan_Role,"جميع الموظفين",Plan_Course,'مصفوفة التدريب'!P$6))</f>
        <v>0</v>
      </c>
      <c r="N27">
        <f>IF(OR(الموظفون!$A$25="",'مصفوفة التدريب'!Q$6=""),0,COUNTIFS(Plan_Role,الموظفون!$D$25,Plan_Course,'مصفوفة التدريب'!Q$6)+COUNTIFS(Plan_Role,"جميع الموظفين",Plan_Course,'مصفوفة التدريب'!Q$6))</f>
        <v>0</v>
      </c>
      <c r="O27">
        <f>IF(OR(الموظفون!$A$25="",'مصفوفة التدريب'!R$6=""),0,COUNTIFS(Plan_Role,الموظفون!$D$25,Plan_Course,'مصفوفة التدريب'!R$6)+COUNTIFS(Plan_Role,"جميع الموظفين",Plan_Course,'مصفوفة التدريب'!R$6))</f>
        <v>0</v>
      </c>
      <c r="P27">
        <f>IF(OR(الموظفون!$A$25="",'مصفوفة التدريب'!S$6=""),0,COUNTIFS(Plan_Role,الموظفون!$D$25,Plan_Course,'مصفوفة التدريب'!S$6)+COUNTIFS(Plan_Role,"جميع الموظفين",Plan_Course,'مصفوفة التدريب'!S$6))</f>
        <v>0</v>
      </c>
      <c r="Q27">
        <f>IF(OR(الموظفون!$A$25="",'مصفوفة التدريب'!T$6=""),0,COUNTIFS(Plan_Role,الموظفون!$D$25,Plan_Course,'مصفوفة التدريب'!T$6)+COUNTIFS(Plan_Role,"جميع الموظفين",Plan_Course,'مصفوفة التدريب'!T$6))</f>
        <v>0</v>
      </c>
      <c r="R27">
        <f>IF(OR(الموظفون!$A$25="",'مصفوفة التدريب'!U$6=""),0,COUNTIFS(Plan_Role,الموظفون!$D$25,Plan_Course,'مصفوفة التدريب'!U$6)+COUNTIFS(Plan_Role,"جميع الموظفين",Plan_Course,'مصفوفة التدريب'!U$6))</f>
        <v>0</v>
      </c>
      <c r="S27">
        <f>IF(OR(الموظفون!$A$25="",'مصفوفة التدريب'!V$6=""),0,COUNTIFS(Plan_Role,الموظفون!$D$25,Plan_Course,'مصفوفة التدريب'!V$6)+COUNTIFS(Plan_Role,"جميع الموظفين",Plan_Course,'مصفوفة التدريب'!V$6))</f>
        <v>0</v>
      </c>
      <c r="T27">
        <f>IF(OR(الموظفون!$A$25="",'مصفوفة التدريب'!W$6=""),0,COUNTIFS(Plan_Role,الموظفون!$D$25,Plan_Course,'مصفوفة التدريب'!W$6)+COUNTIFS(Plan_Role,"جميع الموظفين",Plan_Course,'مصفوفة التدريب'!W$6))</f>
        <v>0</v>
      </c>
      <c r="U27">
        <f>IF(OR(الموظفون!$A$25="",'مصفوفة التدريب'!X$6=""),0,COUNTIFS(Plan_Role,الموظفون!$D$25,Plan_Course,'مصفوفة التدريب'!X$6)+COUNTIFS(Plan_Role,"جميع الموظفين",Plan_Course,'مصفوفة التدريب'!X$6))</f>
        <v>0</v>
      </c>
      <c r="V27">
        <f>IF(OR(الموظفون!$A$25="",'مصفوفة التدريب'!Y$6=""),0,COUNTIFS(Plan_Role,الموظفون!$D$25,Plan_Course,'مصفوفة التدريب'!Y$6)+COUNTIFS(Plan_Role,"جميع الموظفين",Plan_Course,'مصفوفة التدريب'!Y$6))</f>
        <v>0</v>
      </c>
      <c r="W27">
        <f>IF(OR(الموظفون!$A$25="",'مصفوفة التدريب'!Z$6=""),0,COUNTIFS(Plan_Role,الموظفون!$D$25,Plan_Course,'مصفوفة التدريب'!Z$6)+COUNTIFS(Plan_Role,"جميع الموظفين",Plan_Course,'مصفوفة التدريب'!Z$6))</f>
        <v>0</v>
      </c>
      <c r="X27">
        <f>IF(OR(الموظفون!$A$25="",'مصفوفة التدريب'!AA$6=""),0,COUNTIFS(Plan_Role,الموظفون!$D$25,Plan_Course,'مصفوفة التدريب'!AA$6)+COUNTIFS(Plan_Role,"جميع الموظفين",Plan_Course,'مصفوفة التدريب'!AA$6))</f>
        <v>0</v>
      </c>
      <c r="AA27">
        <f>IF(E27=0,0,COUNTIFS(Rec_Emp,الموظفون!$A$25,Rec_Course,'مصفوفة التدريب'!H$6,Rec_Done,1))</f>
        <v>0</v>
      </c>
      <c r="AB27">
        <f>IF(F27=0,0,COUNTIFS(Rec_Emp,الموظفون!$A$25,Rec_Course,'مصفوفة التدريب'!I$6,Rec_Done,1))</f>
        <v>0</v>
      </c>
      <c r="AC27">
        <f>IF(G27=0,0,COUNTIFS(Rec_Emp,الموظفون!$A$25,Rec_Course,'مصفوفة التدريب'!J$6,Rec_Done,1))</f>
        <v>0</v>
      </c>
      <c r="AD27">
        <f>IF(H27=0,0,COUNTIFS(Rec_Emp,الموظفون!$A$25,Rec_Course,'مصفوفة التدريب'!K$6,Rec_Done,1))</f>
        <v>0</v>
      </c>
      <c r="AE27">
        <f>IF(I27=0,0,COUNTIFS(Rec_Emp,الموظفون!$A$25,Rec_Course,'مصفوفة التدريب'!L$6,Rec_Done,1))</f>
        <v>0</v>
      </c>
      <c r="AF27">
        <f>IF(J27=0,0,COUNTIFS(Rec_Emp,الموظفون!$A$25,Rec_Course,'مصفوفة التدريب'!M$6,Rec_Done,1))</f>
        <v>0</v>
      </c>
      <c r="AG27">
        <f>IF(K27=0,0,COUNTIFS(Rec_Emp,الموظفون!$A$25,Rec_Course,'مصفوفة التدريب'!N$6,Rec_Done,1))</f>
        <v>0</v>
      </c>
      <c r="AH27">
        <f>IF(L27=0,0,COUNTIFS(Rec_Emp,الموظفون!$A$25,Rec_Course,'مصفوفة التدريب'!O$6,Rec_Done,1))</f>
        <v>0</v>
      </c>
      <c r="AI27">
        <f>IF(M27=0,0,COUNTIFS(Rec_Emp,الموظفون!$A$25,Rec_Course,'مصفوفة التدريب'!P$6,Rec_Done,1))</f>
        <v>0</v>
      </c>
      <c r="AJ27">
        <f>IF(N27=0,0,COUNTIFS(Rec_Emp,الموظفون!$A$25,Rec_Course,'مصفوفة التدريب'!Q$6,Rec_Done,1))</f>
        <v>0</v>
      </c>
      <c r="AK27">
        <f>IF(O27=0,0,COUNTIFS(Rec_Emp,الموظفون!$A$25,Rec_Course,'مصفوفة التدريب'!R$6,Rec_Done,1))</f>
        <v>0</v>
      </c>
      <c r="AL27">
        <f>IF(P27=0,0,COUNTIFS(Rec_Emp,الموظفون!$A$25,Rec_Course,'مصفوفة التدريب'!S$6,Rec_Done,1))</f>
        <v>0</v>
      </c>
      <c r="AM27">
        <f>IF(Q27=0,0,COUNTIFS(Rec_Emp,الموظفون!$A$25,Rec_Course,'مصفوفة التدريب'!T$6,Rec_Done,1))</f>
        <v>0</v>
      </c>
      <c r="AN27">
        <f>IF(R27=0,0,COUNTIFS(Rec_Emp,الموظفون!$A$25,Rec_Course,'مصفوفة التدريب'!U$6,Rec_Done,1))</f>
        <v>0</v>
      </c>
      <c r="AO27">
        <f>IF(S27=0,0,COUNTIFS(Rec_Emp,الموظفون!$A$25,Rec_Course,'مصفوفة التدريب'!V$6,Rec_Done,1))</f>
        <v>0</v>
      </c>
      <c r="AP27">
        <f>IF(T27=0,0,COUNTIFS(Rec_Emp,الموظفون!$A$25,Rec_Course,'مصفوفة التدريب'!W$6,Rec_Done,1))</f>
        <v>0</v>
      </c>
      <c r="AQ27">
        <f>IF(U27=0,0,COUNTIFS(Rec_Emp,الموظفون!$A$25,Rec_Course,'مصفوفة التدريب'!X$6,Rec_Done,1))</f>
        <v>0</v>
      </c>
      <c r="AR27">
        <f>IF(V27=0,0,COUNTIFS(Rec_Emp,الموظفون!$A$25,Rec_Course,'مصفوفة التدريب'!Y$6,Rec_Done,1))</f>
        <v>0</v>
      </c>
      <c r="AS27">
        <f>IF(W27=0,0,COUNTIFS(Rec_Emp,الموظفون!$A$25,Rec_Course,'مصفوفة التدريب'!Z$6,Rec_Done,1))</f>
        <v>0</v>
      </c>
      <c r="AT27">
        <f>IF(X27=0,0,COUNTIFS(Rec_Emp,الموظفون!$A$25,Rec_Course,'مصفوفة التدريب'!AA$6,Rec_Done,1))</f>
        <v>0</v>
      </c>
      <c r="AW27">
        <f ca="1">IF(AA27=0,0,COUNTIFS(Rec_Emp,الموظفون!$A$25,Rec_Course,'مصفوفة التدريب'!H$6,Rec_Done,1,Rec_Exp,"&gt;="&amp;TODAY()))</f>
        <v>0</v>
      </c>
      <c r="AX27">
        <f ca="1">IF(AB27=0,0,COUNTIFS(Rec_Emp,الموظفون!$A$25,Rec_Course,'مصفوفة التدريب'!I$6,Rec_Done,1,Rec_Exp,"&gt;="&amp;TODAY()))</f>
        <v>0</v>
      </c>
      <c r="AY27">
        <f ca="1">IF(AC27=0,0,COUNTIFS(Rec_Emp,الموظفون!$A$25,Rec_Course,'مصفوفة التدريب'!J$6,Rec_Done,1,Rec_Exp,"&gt;="&amp;TODAY()))</f>
        <v>0</v>
      </c>
      <c r="AZ27">
        <f ca="1">IF(AD27=0,0,COUNTIFS(Rec_Emp,الموظفون!$A$25,Rec_Course,'مصفوفة التدريب'!K$6,Rec_Done,1,Rec_Exp,"&gt;="&amp;TODAY()))</f>
        <v>0</v>
      </c>
      <c r="BA27">
        <f ca="1">IF(AE27=0,0,COUNTIFS(Rec_Emp,الموظفون!$A$25,Rec_Course,'مصفوفة التدريب'!L$6,Rec_Done,1,Rec_Exp,"&gt;="&amp;TODAY()))</f>
        <v>0</v>
      </c>
      <c r="BB27">
        <f ca="1">IF(AF27=0,0,COUNTIFS(Rec_Emp,الموظفون!$A$25,Rec_Course,'مصفوفة التدريب'!M$6,Rec_Done,1,Rec_Exp,"&gt;="&amp;TODAY()))</f>
        <v>0</v>
      </c>
      <c r="BC27">
        <f ca="1">IF(AG27=0,0,COUNTIFS(Rec_Emp,الموظفون!$A$25,Rec_Course,'مصفوفة التدريب'!N$6,Rec_Done,1,Rec_Exp,"&gt;="&amp;TODAY()))</f>
        <v>0</v>
      </c>
      <c r="BD27">
        <f ca="1">IF(AH27=0,0,COUNTIFS(Rec_Emp,الموظفون!$A$25,Rec_Course,'مصفوفة التدريب'!O$6,Rec_Done,1,Rec_Exp,"&gt;="&amp;TODAY()))</f>
        <v>0</v>
      </c>
      <c r="BE27">
        <f ca="1">IF(AI27=0,0,COUNTIFS(Rec_Emp,الموظفون!$A$25,Rec_Course,'مصفوفة التدريب'!P$6,Rec_Done,1,Rec_Exp,"&gt;="&amp;TODAY()))</f>
        <v>0</v>
      </c>
      <c r="BF27">
        <f ca="1">IF(AJ27=0,0,COUNTIFS(Rec_Emp,الموظفون!$A$25,Rec_Course,'مصفوفة التدريب'!Q$6,Rec_Done,1,Rec_Exp,"&gt;="&amp;TODAY()))</f>
        <v>0</v>
      </c>
      <c r="BG27">
        <f ca="1">IF(AK27=0,0,COUNTIFS(Rec_Emp,الموظفون!$A$25,Rec_Course,'مصفوفة التدريب'!R$6,Rec_Done,1,Rec_Exp,"&gt;="&amp;TODAY()))</f>
        <v>0</v>
      </c>
      <c r="BH27">
        <f ca="1">IF(AL27=0,0,COUNTIFS(Rec_Emp,الموظفون!$A$25,Rec_Course,'مصفوفة التدريب'!S$6,Rec_Done,1,Rec_Exp,"&gt;="&amp;TODAY()))</f>
        <v>0</v>
      </c>
      <c r="BI27">
        <f ca="1">IF(AM27=0,0,COUNTIFS(Rec_Emp,الموظفون!$A$25,Rec_Course,'مصفوفة التدريب'!T$6,Rec_Done,1,Rec_Exp,"&gt;="&amp;TODAY()))</f>
        <v>0</v>
      </c>
      <c r="BJ27">
        <f ca="1">IF(AN27=0,0,COUNTIFS(Rec_Emp,الموظفون!$A$25,Rec_Course,'مصفوفة التدريب'!U$6,Rec_Done,1,Rec_Exp,"&gt;="&amp;TODAY()))</f>
        <v>0</v>
      </c>
      <c r="BK27">
        <f ca="1">IF(AO27=0,0,COUNTIFS(Rec_Emp,الموظفون!$A$25,Rec_Course,'مصفوفة التدريب'!V$6,Rec_Done,1,Rec_Exp,"&gt;="&amp;TODAY()))</f>
        <v>0</v>
      </c>
      <c r="BL27">
        <f ca="1">IF(AP27=0,0,COUNTIFS(Rec_Emp,الموظفون!$A$25,Rec_Course,'مصفوفة التدريب'!W$6,Rec_Done,1,Rec_Exp,"&gt;="&amp;TODAY()))</f>
        <v>0</v>
      </c>
      <c r="BM27">
        <f ca="1">IF(AQ27=0,0,COUNTIFS(Rec_Emp,الموظفون!$A$25,Rec_Course,'مصفوفة التدريب'!X$6,Rec_Done,1,Rec_Exp,"&gt;="&amp;TODAY()))</f>
        <v>0</v>
      </c>
      <c r="BN27">
        <f ca="1">IF(AR27=0,0,COUNTIFS(Rec_Emp,الموظفون!$A$25,Rec_Course,'مصفوفة التدريب'!Y$6,Rec_Done,1,Rec_Exp,"&gt;="&amp;TODAY()))</f>
        <v>0</v>
      </c>
      <c r="BO27">
        <f ca="1">IF(AS27=0,0,COUNTIFS(Rec_Emp,الموظفون!$A$25,Rec_Course,'مصفوفة التدريب'!Z$6,Rec_Done,1,Rec_Exp,"&gt;="&amp;TODAY()))</f>
        <v>0</v>
      </c>
      <c r="BP27">
        <f ca="1">IF(AT27=0,0,COUNTIFS(Rec_Emp,الموظفون!$A$25,Rec_Course,'مصفوفة التدريب'!AA$6,Rec_Done,1,Rec_Exp,"&gt;="&amp;TODAY()))</f>
        <v>0</v>
      </c>
      <c r="BS27">
        <f ca="1">IF(AW27=0,0,COUNTIFS(Rec_Emp,الموظفون!$A$25,Rec_Course,'مصفوفة التدريب'!H$6,Rec_Done,1,Rec_Exp,"&gt;"&amp;(TODAY()+WarnDays)))</f>
        <v>0</v>
      </c>
      <c r="BT27">
        <f ca="1">IF(AX27=0,0,COUNTIFS(Rec_Emp,الموظفون!$A$25,Rec_Course,'مصفوفة التدريب'!I$6,Rec_Done,1,Rec_Exp,"&gt;"&amp;(TODAY()+WarnDays)))</f>
        <v>0</v>
      </c>
      <c r="BU27">
        <f ca="1">IF(AY27=0,0,COUNTIFS(Rec_Emp,الموظفون!$A$25,Rec_Course,'مصفوفة التدريب'!J$6,Rec_Done,1,Rec_Exp,"&gt;"&amp;(TODAY()+WarnDays)))</f>
        <v>0</v>
      </c>
      <c r="BV27">
        <f ca="1">IF(AZ27=0,0,COUNTIFS(Rec_Emp,الموظفون!$A$25,Rec_Course,'مصفوفة التدريب'!K$6,Rec_Done,1,Rec_Exp,"&gt;"&amp;(TODAY()+WarnDays)))</f>
        <v>0</v>
      </c>
      <c r="BW27">
        <f ca="1">IF(BA27=0,0,COUNTIFS(Rec_Emp,الموظفون!$A$25,Rec_Course,'مصفوفة التدريب'!L$6,Rec_Done,1,Rec_Exp,"&gt;"&amp;(TODAY()+WarnDays)))</f>
        <v>0</v>
      </c>
      <c r="BX27">
        <f ca="1">IF(BB27=0,0,COUNTIFS(Rec_Emp,الموظفون!$A$25,Rec_Course,'مصفوفة التدريب'!M$6,Rec_Done,1,Rec_Exp,"&gt;"&amp;(TODAY()+WarnDays)))</f>
        <v>0</v>
      </c>
      <c r="BY27">
        <f ca="1">IF(BC27=0,0,COUNTIFS(Rec_Emp,الموظفون!$A$25,Rec_Course,'مصفوفة التدريب'!N$6,Rec_Done,1,Rec_Exp,"&gt;"&amp;(TODAY()+WarnDays)))</f>
        <v>0</v>
      </c>
      <c r="BZ27">
        <f ca="1">IF(BD27=0,0,COUNTIFS(Rec_Emp,الموظفون!$A$25,Rec_Course,'مصفوفة التدريب'!O$6,Rec_Done,1,Rec_Exp,"&gt;"&amp;(TODAY()+WarnDays)))</f>
        <v>0</v>
      </c>
      <c r="CA27">
        <f ca="1">IF(BE27=0,0,COUNTIFS(Rec_Emp,الموظفون!$A$25,Rec_Course,'مصفوفة التدريب'!P$6,Rec_Done,1,Rec_Exp,"&gt;"&amp;(TODAY()+WarnDays)))</f>
        <v>0</v>
      </c>
      <c r="CB27">
        <f ca="1">IF(BF27=0,0,COUNTIFS(Rec_Emp,الموظفون!$A$25,Rec_Course,'مصفوفة التدريب'!Q$6,Rec_Done,1,Rec_Exp,"&gt;"&amp;(TODAY()+WarnDays)))</f>
        <v>0</v>
      </c>
      <c r="CC27">
        <f ca="1">IF(BG27=0,0,COUNTIFS(Rec_Emp,الموظفون!$A$25,Rec_Course,'مصفوفة التدريب'!R$6,Rec_Done,1,Rec_Exp,"&gt;"&amp;(TODAY()+WarnDays)))</f>
        <v>0</v>
      </c>
      <c r="CD27">
        <f ca="1">IF(BH27=0,0,COUNTIFS(Rec_Emp,الموظفون!$A$25,Rec_Course,'مصفوفة التدريب'!S$6,Rec_Done,1,Rec_Exp,"&gt;"&amp;(TODAY()+WarnDays)))</f>
        <v>0</v>
      </c>
      <c r="CE27">
        <f ca="1">IF(BI27=0,0,COUNTIFS(Rec_Emp,الموظفون!$A$25,Rec_Course,'مصفوفة التدريب'!T$6,Rec_Done,1,Rec_Exp,"&gt;"&amp;(TODAY()+WarnDays)))</f>
        <v>0</v>
      </c>
      <c r="CF27">
        <f ca="1">IF(BJ27=0,0,COUNTIFS(Rec_Emp,الموظفون!$A$25,Rec_Course,'مصفوفة التدريب'!U$6,Rec_Done,1,Rec_Exp,"&gt;"&amp;(TODAY()+WarnDays)))</f>
        <v>0</v>
      </c>
      <c r="CG27">
        <f ca="1">IF(BK27=0,0,COUNTIFS(Rec_Emp,الموظفون!$A$25,Rec_Course,'مصفوفة التدريب'!V$6,Rec_Done,1,Rec_Exp,"&gt;"&amp;(TODAY()+WarnDays)))</f>
        <v>0</v>
      </c>
      <c r="CH27">
        <f ca="1">IF(BL27=0,0,COUNTIFS(Rec_Emp,الموظفون!$A$25,Rec_Course,'مصفوفة التدريب'!W$6,Rec_Done,1,Rec_Exp,"&gt;"&amp;(TODAY()+WarnDays)))</f>
        <v>0</v>
      </c>
      <c r="CI27">
        <f ca="1">IF(BM27=0,0,COUNTIFS(Rec_Emp,الموظفون!$A$25,Rec_Course,'مصفوفة التدريب'!X$6,Rec_Done,1,Rec_Exp,"&gt;"&amp;(TODAY()+WarnDays)))</f>
        <v>0</v>
      </c>
      <c r="CJ27">
        <f ca="1">IF(BN27=0,0,COUNTIFS(Rec_Emp,الموظفون!$A$25,Rec_Course,'مصفوفة التدريب'!Y$6,Rec_Done,1,Rec_Exp,"&gt;"&amp;(TODAY()+WarnDays)))</f>
        <v>0</v>
      </c>
      <c r="CK27">
        <f ca="1">IF(BO27=0,0,COUNTIFS(Rec_Emp,الموظفون!$A$25,Rec_Course,'مصفوفة التدريب'!Z$6,Rec_Done,1,Rec_Exp,"&gt;"&amp;(TODAY()+WarnDays)))</f>
        <v>0</v>
      </c>
      <c r="CL27">
        <f ca="1">IF(BP27=0,0,COUNTIFS(Rec_Emp,الموظفون!$A$25,Rec_Course,'مصفوفة التدريب'!AA$6,Rec_Done,1,Rec_Exp,"&gt;"&amp;(TODAY()+WarnDays)))</f>
        <v>0</v>
      </c>
      <c r="CO27">
        <f>IF(OR(E27=0,AA27&gt;0),0,COUNTIFS(Rec_Emp,الموظفون!$A$25,Rec_Course,'مصفوفة التدريب'!H$6,Rec_Result,"راسب"))</f>
        <v>0</v>
      </c>
      <c r="CP27">
        <f>IF(OR(F27=0,AB27&gt;0),0,COUNTIFS(Rec_Emp,الموظفون!$A$25,Rec_Course,'مصفوفة التدريب'!I$6,Rec_Result,"راسب"))</f>
        <v>0</v>
      </c>
      <c r="CQ27">
        <f>IF(OR(G27=0,AC27&gt;0),0,COUNTIFS(Rec_Emp,الموظفون!$A$25,Rec_Course,'مصفوفة التدريب'!J$6,Rec_Result,"راسب"))</f>
        <v>0</v>
      </c>
      <c r="CR27">
        <f>IF(OR(H27=0,AD27&gt;0),0,COUNTIFS(Rec_Emp,الموظفون!$A$25,Rec_Course,'مصفوفة التدريب'!K$6,Rec_Result,"راسب"))</f>
        <v>0</v>
      </c>
      <c r="CS27">
        <f>IF(OR(I27=0,AE27&gt;0),0,COUNTIFS(Rec_Emp,الموظفون!$A$25,Rec_Course,'مصفوفة التدريب'!L$6,Rec_Result,"راسب"))</f>
        <v>0</v>
      </c>
      <c r="CT27">
        <f>IF(OR(J27=0,AF27&gt;0),0,COUNTIFS(Rec_Emp,الموظفون!$A$25,Rec_Course,'مصفوفة التدريب'!M$6,Rec_Result,"راسب"))</f>
        <v>0</v>
      </c>
      <c r="CU27">
        <f>IF(OR(K27=0,AG27&gt;0),0,COUNTIFS(Rec_Emp,الموظفون!$A$25,Rec_Course,'مصفوفة التدريب'!N$6,Rec_Result,"راسب"))</f>
        <v>0</v>
      </c>
      <c r="CV27">
        <f>IF(OR(L27=0,AH27&gt;0),0,COUNTIFS(Rec_Emp,الموظفون!$A$25,Rec_Course,'مصفوفة التدريب'!O$6,Rec_Result,"راسب"))</f>
        <v>0</v>
      </c>
      <c r="CW27">
        <f>IF(OR(M27=0,AI27&gt;0),0,COUNTIFS(Rec_Emp,الموظفون!$A$25,Rec_Course,'مصفوفة التدريب'!P$6,Rec_Result,"راسب"))</f>
        <v>0</v>
      </c>
      <c r="CX27">
        <f>IF(OR(N27=0,AJ27&gt;0),0,COUNTIFS(Rec_Emp,الموظفون!$A$25,Rec_Course,'مصفوفة التدريب'!Q$6,Rec_Result,"راسب"))</f>
        <v>0</v>
      </c>
      <c r="CY27">
        <f>IF(OR(O27=0,AK27&gt;0),0,COUNTIFS(Rec_Emp,الموظفون!$A$25,Rec_Course,'مصفوفة التدريب'!R$6,Rec_Result,"راسب"))</f>
        <v>0</v>
      </c>
      <c r="CZ27">
        <f>IF(OR(P27=0,AL27&gt;0),0,COUNTIFS(Rec_Emp,الموظفون!$A$25,Rec_Course,'مصفوفة التدريب'!S$6,Rec_Result,"راسب"))</f>
        <v>0</v>
      </c>
      <c r="DA27">
        <f>IF(OR(Q27=0,AM27&gt;0),0,COUNTIFS(Rec_Emp,الموظفون!$A$25,Rec_Course,'مصفوفة التدريب'!T$6,Rec_Result,"راسب"))</f>
        <v>0</v>
      </c>
      <c r="DB27">
        <f>IF(OR(R27=0,AN27&gt;0),0,COUNTIFS(Rec_Emp,الموظفون!$A$25,Rec_Course,'مصفوفة التدريب'!U$6,Rec_Result,"راسب"))</f>
        <v>0</v>
      </c>
      <c r="DC27">
        <f>IF(OR(S27=0,AO27&gt;0),0,COUNTIFS(Rec_Emp,الموظفون!$A$25,Rec_Course,'مصفوفة التدريب'!V$6,Rec_Result,"راسب"))</f>
        <v>0</v>
      </c>
      <c r="DD27">
        <f>IF(OR(T27=0,AP27&gt;0),0,COUNTIFS(Rec_Emp,الموظفون!$A$25,Rec_Course,'مصفوفة التدريب'!W$6,Rec_Result,"راسب"))</f>
        <v>0</v>
      </c>
      <c r="DE27">
        <f>IF(OR(U27=0,AQ27&gt;0),0,COUNTIFS(Rec_Emp,الموظفون!$A$25,Rec_Course,'مصفوفة التدريب'!X$6,Rec_Result,"راسب"))</f>
        <v>0</v>
      </c>
      <c r="DF27">
        <f>IF(OR(V27=0,AR27&gt;0),0,COUNTIFS(Rec_Emp,الموظفون!$A$25,Rec_Course,'مصفوفة التدريب'!Y$6,Rec_Result,"راسب"))</f>
        <v>0</v>
      </c>
      <c r="DG27">
        <f>IF(OR(W27=0,AS27&gt;0),0,COUNTIFS(Rec_Emp,الموظفون!$A$25,Rec_Course,'مصفوفة التدريب'!Z$6,Rec_Result,"راسب"))</f>
        <v>0</v>
      </c>
      <c r="DH27">
        <f>IF(OR(X27=0,AT27&gt;0),0,COUNTIFS(Rec_Emp,الموظفون!$A$25,Rec_Course,'مصفوفة التدريب'!AA$6,Rec_Result,"راسب"))</f>
        <v>0</v>
      </c>
      <c r="DK27">
        <f>IF(OR(E27=0,AA27&gt;0),0,IFERROR(AVERAGEIFS(Plan_End,Plan_Role,الموظفون!$D$25,Plan_Course,'مصفوفة التدريب'!H$6,Plan_Sched,"فترة محددة"),IFERROR(AVERAGEIFS(Plan_End,Plan_Role,"جميع الموظفين",Plan_Course,'مصفوفة التدريب'!H$6,Plan_Sched,"فترة محددة"),0)))</f>
        <v>0</v>
      </c>
      <c r="DL27">
        <f>IF(OR(F27=0,AB27&gt;0),0,IFERROR(AVERAGEIFS(Plan_End,Plan_Role,الموظفون!$D$25,Plan_Course,'مصفوفة التدريب'!I$6,Plan_Sched,"فترة محددة"),IFERROR(AVERAGEIFS(Plan_End,Plan_Role,"جميع الموظفين",Plan_Course,'مصفوفة التدريب'!I$6,Plan_Sched,"فترة محددة"),0)))</f>
        <v>0</v>
      </c>
      <c r="DM27">
        <f>IF(OR(G27=0,AC27&gt;0),0,IFERROR(AVERAGEIFS(Plan_End,Plan_Role,الموظفون!$D$25,Plan_Course,'مصفوفة التدريب'!J$6,Plan_Sched,"فترة محددة"),IFERROR(AVERAGEIFS(Plan_End,Plan_Role,"جميع الموظفين",Plan_Course,'مصفوفة التدريب'!J$6,Plan_Sched,"فترة محددة"),0)))</f>
        <v>0</v>
      </c>
      <c r="DN27">
        <f>IF(OR(H27=0,AD27&gt;0),0,IFERROR(AVERAGEIFS(Plan_End,Plan_Role,الموظفون!$D$25,Plan_Course,'مصفوفة التدريب'!K$6,Plan_Sched,"فترة محددة"),IFERROR(AVERAGEIFS(Plan_End,Plan_Role,"جميع الموظفين",Plan_Course,'مصفوفة التدريب'!K$6,Plan_Sched,"فترة محددة"),0)))</f>
        <v>0</v>
      </c>
      <c r="DO27">
        <f>IF(OR(I27=0,AE27&gt;0),0,IFERROR(AVERAGEIFS(Plan_End,Plan_Role,الموظفون!$D$25,Plan_Course,'مصفوفة التدريب'!L$6,Plan_Sched,"فترة محددة"),IFERROR(AVERAGEIFS(Plan_End,Plan_Role,"جميع الموظفين",Plan_Course,'مصفوفة التدريب'!L$6,Plan_Sched,"فترة محددة"),0)))</f>
        <v>0</v>
      </c>
      <c r="DP27">
        <f>IF(OR(J27=0,AF27&gt;0),0,IFERROR(AVERAGEIFS(Plan_End,Plan_Role,الموظفون!$D$25,Plan_Course,'مصفوفة التدريب'!M$6,Plan_Sched,"فترة محددة"),IFERROR(AVERAGEIFS(Plan_End,Plan_Role,"جميع الموظفين",Plan_Course,'مصفوفة التدريب'!M$6,Plan_Sched,"فترة محددة"),0)))</f>
        <v>0</v>
      </c>
      <c r="DQ27">
        <f>IF(OR(K27=0,AG27&gt;0),0,IFERROR(AVERAGEIFS(Plan_End,Plan_Role,الموظفون!$D$25,Plan_Course,'مصفوفة التدريب'!N$6,Plan_Sched,"فترة محددة"),IFERROR(AVERAGEIFS(Plan_End,Plan_Role,"جميع الموظفين",Plan_Course,'مصفوفة التدريب'!N$6,Plan_Sched,"فترة محددة"),0)))</f>
        <v>0</v>
      </c>
      <c r="DR27">
        <f>IF(OR(L27=0,AH27&gt;0),0,IFERROR(AVERAGEIFS(Plan_End,Plan_Role,الموظفون!$D$25,Plan_Course,'مصفوفة التدريب'!O$6,Plan_Sched,"فترة محددة"),IFERROR(AVERAGEIFS(Plan_End,Plan_Role,"جميع الموظفين",Plan_Course,'مصفوفة التدريب'!O$6,Plan_Sched,"فترة محددة"),0)))</f>
        <v>0</v>
      </c>
      <c r="DS27">
        <f>IF(OR(M27=0,AI27&gt;0),0,IFERROR(AVERAGEIFS(Plan_End,Plan_Role,الموظفون!$D$25,Plan_Course,'مصفوفة التدريب'!P$6,Plan_Sched,"فترة محددة"),IFERROR(AVERAGEIFS(Plan_End,Plan_Role,"جميع الموظفين",Plan_Course,'مصفوفة التدريب'!P$6,Plan_Sched,"فترة محددة"),0)))</f>
        <v>0</v>
      </c>
      <c r="DT27">
        <f>IF(OR(N27=0,AJ27&gt;0),0,IFERROR(AVERAGEIFS(Plan_End,Plan_Role,الموظفون!$D$25,Plan_Course,'مصفوفة التدريب'!Q$6,Plan_Sched,"فترة محددة"),IFERROR(AVERAGEIFS(Plan_End,Plan_Role,"جميع الموظفين",Plan_Course,'مصفوفة التدريب'!Q$6,Plan_Sched,"فترة محددة"),0)))</f>
        <v>0</v>
      </c>
      <c r="DU27">
        <f>IF(OR(O27=0,AK27&gt;0),0,IFERROR(AVERAGEIFS(Plan_End,Plan_Role,الموظفون!$D$25,Plan_Course,'مصفوفة التدريب'!R$6,Plan_Sched,"فترة محددة"),IFERROR(AVERAGEIFS(Plan_End,Plan_Role,"جميع الموظفين",Plan_Course,'مصفوفة التدريب'!R$6,Plan_Sched,"فترة محددة"),0)))</f>
        <v>0</v>
      </c>
      <c r="DV27">
        <f>IF(OR(P27=0,AL27&gt;0),0,IFERROR(AVERAGEIFS(Plan_End,Plan_Role,الموظفون!$D$25,Plan_Course,'مصفوفة التدريب'!S$6,Plan_Sched,"فترة محددة"),IFERROR(AVERAGEIFS(Plan_End,Plan_Role,"جميع الموظفين",Plan_Course,'مصفوفة التدريب'!S$6,Plan_Sched,"فترة محددة"),0)))</f>
        <v>0</v>
      </c>
      <c r="DW27">
        <f>IF(OR(Q27=0,AM27&gt;0),0,IFERROR(AVERAGEIFS(Plan_End,Plan_Role,الموظفون!$D$25,Plan_Course,'مصفوفة التدريب'!T$6,Plan_Sched,"فترة محددة"),IFERROR(AVERAGEIFS(Plan_End,Plan_Role,"جميع الموظفين",Plan_Course,'مصفوفة التدريب'!T$6,Plan_Sched,"فترة محددة"),0)))</f>
        <v>0</v>
      </c>
      <c r="DX27">
        <f>IF(OR(R27=0,AN27&gt;0),0,IFERROR(AVERAGEIFS(Plan_End,Plan_Role,الموظفون!$D$25,Plan_Course,'مصفوفة التدريب'!U$6,Plan_Sched,"فترة محددة"),IFERROR(AVERAGEIFS(Plan_End,Plan_Role,"جميع الموظفين",Plan_Course,'مصفوفة التدريب'!U$6,Plan_Sched,"فترة محددة"),0)))</f>
        <v>0</v>
      </c>
      <c r="DY27">
        <f>IF(OR(S27=0,AO27&gt;0),0,IFERROR(AVERAGEIFS(Plan_End,Plan_Role,الموظفون!$D$25,Plan_Course,'مصفوفة التدريب'!V$6,Plan_Sched,"فترة محددة"),IFERROR(AVERAGEIFS(Plan_End,Plan_Role,"جميع الموظفين",Plan_Course,'مصفوفة التدريب'!V$6,Plan_Sched,"فترة محددة"),0)))</f>
        <v>0</v>
      </c>
      <c r="DZ27">
        <f>IF(OR(T27=0,AP27&gt;0),0,IFERROR(AVERAGEIFS(Plan_End,Plan_Role,الموظفون!$D$25,Plan_Course,'مصفوفة التدريب'!W$6,Plan_Sched,"فترة محددة"),IFERROR(AVERAGEIFS(Plan_End,Plan_Role,"جميع الموظفين",Plan_Course,'مصفوفة التدريب'!W$6,Plan_Sched,"فترة محددة"),0)))</f>
        <v>0</v>
      </c>
      <c r="EA27">
        <f>IF(OR(U27=0,AQ27&gt;0),0,IFERROR(AVERAGEIFS(Plan_End,Plan_Role,الموظفون!$D$25,Plan_Course,'مصفوفة التدريب'!X$6,Plan_Sched,"فترة محددة"),IFERROR(AVERAGEIFS(Plan_End,Plan_Role,"جميع الموظفين",Plan_Course,'مصفوفة التدريب'!X$6,Plan_Sched,"فترة محددة"),0)))</f>
        <v>0</v>
      </c>
      <c r="EB27">
        <f>IF(OR(V27=0,AR27&gt;0),0,IFERROR(AVERAGEIFS(Plan_End,Plan_Role,الموظفون!$D$25,Plan_Course,'مصفوفة التدريب'!Y$6,Plan_Sched,"فترة محددة"),IFERROR(AVERAGEIFS(Plan_End,Plan_Role,"جميع الموظفين",Plan_Course,'مصفوفة التدريب'!Y$6,Plan_Sched,"فترة محددة"),0)))</f>
        <v>0</v>
      </c>
      <c r="EC27">
        <f>IF(OR(W27=0,AS27&gt;0),0,IFERROR(AVERAGEIFS(Plan_End,Plan_Role,الموظفون!$D$25,Plan_Course,'مصفوفة التدريب'!Z$6,Plan_Sched,"فترة محددة"),IFERROR(AVERAGEIFS(Plan_End,Plan_Role,"جميع الموظفين",Plan_Course,'مصفوفة التدريب'!Z$6,Plan_Sched,"فترة محددة"),0)))</f>
        <v>0</v>
      </c>
      <c r="ED27">
        <f>IF(OR(X27=0,AT27&gt;0),0,IFERROR(AVERAGEIFS(Plan_End,Plan_Role,الموظفون!$D$25,Plan_Course,'مصفوفة التدريب'!AA$6,Plan_Sched,"فترة محددة"),IFERROR(AVERAGEIFS(Plan_End,Plan_Role,"جميع الموظفين",Plan_Course,'مصفوفة التدريب'!AA$6,Plan_Sched,"فترة محددة"),0)))</f>
        <v>0</v>
      </c>
      <c r="EG27">
        <f>IF(OR(E27=0,AA27&gt;0),0,IFERROR(AVERAGEIFS(Plan_Days,Plan_Role,الموظفون!$D$25,Plan_Course,'مصفوفة التدريب'!H$6,Plan_Sched,"خلال أيام من التعيين"),IFERROR(AVERAGEIFS(Plan_Days,Plan_Role,"جميع الموظفين",Plan_Course,'مصفوفة التدريب'!H$6,Plan_Sched,"خلال أيام من التعيين"),0)))</f>
        <v>0</v>
      </c>
      <c r="EH27">
        <f>IF(OR(F27=0,AB27&gt;0),0,IFERROR(AVERAGEIFS(Plan_Days,Plan_Role,الموظفون!$D$25,Plan_Course,'مصفوفة التدريب'!I$6,Plan_Sched,"خلال أيام من التعيين"),IFERROR(AVERAGEIFS(Plan_Days,Plan_Role,"جميع الموظفين",Plan_Course,'مصفوفة التدريب'!I$6,Plan_Sched,"خلال أيام من التعيين"),0)))</f>
        <v>0</v>
      </c>
      <c r="EI27">
        <f>IF(OR(G27=0,AC27&gt;0),0,IFERROR(AVERAGEIFS(Plan_Days,Plan_Role,الموظفون!$D$25,Plan_Course,'مصفوفة التدريب'!J$6,Plan_Sched,"خلال أيام من التعيين"),IFERROR(AVERAGEIFS(Plan_Days,Plan_Role,"جميع الموظفين",Plan_Course,'مصفوفة التدريب'!J$6,Plan_Sched,"خلال أيام من التعيين"),0)))</f>
        <v>0</v>
      </c>
      <c r="EJ27">
        <f>IF(OR(H27=0,AD27&gt;0),0,IFERROR(AVERAGEIFS(Plan_Days,Plan_Role,الموظفون!$D$25,Plan_Course,'مصفوفة التدريب'!K$6,Plan_Sched,"خلال أيام من التعيين"),IFERROR(AVERAGEIFS(Plan_Days,Plan_Role,"جميع الموظفين",Plan_Course,'مصفوفة التدريب'!K$6,Plan_Sched,"خلال أيام من التعيين"),0)))</f>
        <v>0</v>
      </c>
      <c r="EK27">
        <f>IF(OR(I27=0,AE27&gt;0),0,IFERROR(AVERAGEIFS(Plan_Days,Plan_Role,الموظفون!$D$25,Plan_Course,'مصفوفة التدريب'!L$6,Plan_Sched,"خلال أيام من التعيين"),IFERROR(AVERAGEIFS(Plan_Days,Plan_Role,"جميع الموظفين",Plan_Course,'مصفوفة التدريب'!L$6,Plan_Sched,"خلال أيام من التعيين"),0)))</f>
        <v>0</v>
      </c>
      <c r="EL27">
        <f>IF(OR(J27=0,AF27&gt;0),0,IFERROR(AVERAGEIFS(Plan_Days,Plan_Role,الموظفون!$D$25,Plan_Course,'مصفوفة التدريب'!M$6,Plan_Sched,"خلال أيام من التعيين"),IFERROR(AVERAGEIFS(Plan_Days,Plan_Role,"جميع الموظفين",Plan_Course,'مصفوفة التدريب'!M$6,Plan_Sched,"خلال أيام من التعيين"),0)))</f>
        <v>0</v>
      </c>
      <c r="EM27">
        <f>IF(OR(K27=0,AG27&gt;0),0,IFERROR(AVERAGEIFS(Plan_Days,Plan_Role,الموظفون!$D$25,Plan_Course,'مصفوفة التدريب'!N$6,Plan_Sched,"خلال أيام من التعيين"),IFERROR(AVERAGEIFS(Plan_Days,Plan_Role,"جميع الموظفين",Plan_Course,'مصفوفة التدريب'!N$6,Plan_Sched,"خلال أيام من التعيين"),0)))</f>
        <v>0</v>
      </c>
      <c r="EN27">
        <f>IF(OR(L27=0,AH27&gt;0),0,IFERROR(AVERAGEIFS(Plan_Days,Plan_Role,الموظفون!$D$25,Plan_Course,'مصفوفة التدريب'!O$6,Plan_Sched,"خلال أيام من التعيين"),IFERROR(AVERAGEIFS(Plan_Days,Plan_Role,"جميع الموظفين",Plan_Course,'مصفوفة التدريب'!O$6,Plan_Sched,"خلال أيام من التعيين"),0)))</f>
        <v>0</v>
      </c>
      <c r="EO27">
        <f>IF(OR(M27=0,AI27&gt;0),0,IFERROR(AVERAGEIFS(Plan_Days,Plan_Role,الموظفون!$D$25,Plan_Course,'مصفوفة التدريب'!P$6,Plan_Sched,"خلال أيام من التعيين"),IFERROR(AVERAGEIFS(Plan_Days,Plan_Role,"جميع الموظفين",Plan_Course,'مصفوفة التدريب'!P$6,Plan_Sched,"خلال أيام من التعيين"),0)))</f>
        <v>0</v>
      </c>
      <c r="EP27">
        <f>IF(OR(N27=0,AJ27&gt;0),0,IFERROR(AVERAGEIFS(Plan_Days,Plan_Role,الموظفون!$D$25,Plan_Course,'مصفوفة التدريب'!Q$6,Plan_Sched,"خلال أيام من التعيين"),IFERROR(AVERAGEIFS(Plan_Days,Plan_Role,"جميع الموظفين",Plan_Course,'مصفوفة التدريب'!Q$6,Plan_Sched,"خلال أيام من التعيين"),0)))</f>
        <v>0</v>
      </c>
      <c r="EQ27">
        <f>IF(OR(O27=0,AK27&gt;0),0,IFERROR(AVERAGEIFS(Plan_Days,Plan_Role,الموظفون!$D$25,Plan_Course,'مصفوفة التدريب'!R$6,Plan_Sched,"خلال أيام من التعيين"),IFERROR(AVERAGEIFS(Plan_Days,Plan_Role,"جميع الموظفين",Plan_Course,'مصفوفة التدريب'!R$6,Plan_Sched,"خلال أيام من التعيين"),0)))</f>
        <v>0</v>
      </c>
      <c r="ER27">
        <f>IF(OR(P27=0,AL27&gt;0),0,IFERROR(AVERAGEIFS(Plan_Days,Plan_Role,الموظفون!$D$25,Plan_Course,'مصفوفة التدريب'!S$6,Plan_Sched,"خلال أيام من التعيين"),IFERROR(AVERAGEIFS(Plan_Days,Plan_Role,"جميع الموظفين",Plan_Course,'مصفوفة التدريب'!S$6,Plan_Sched,"خلال أيام من التعيين"),0)))</f>
        <v>0</v>
      </c>
      <c r="ES27">
        <f>IF(OR(Q27=0,AM27&gt;0),0,IFERROR(AVERAGEIFS(Plan_Days,Plan_Role,الموظفون!$D$25,Plan_Course,'مصفوفة التدريب'!T$6,Plan_Sched,"خلال أيام من التعيين"),IFERROR(AVERAGEIFS(Plan_Days,Plan_Role,"جميع الموظفين",Plan_Course,'مصفوفة التدريب'!T$6,Plan_Sched,"خلال أيام من التعيين"),0)))</f>
        <v>0</v>
      </c>
      <c r="ET27">
        <f>IF(OR(R27=0,AN27&gt;0),0,IFERROR(AVERAGEIFS(Plan_Days,Plan_Role,الموظفون!$D$25,Plan_Course,'مصفوفة التدريب'!U$6,Plan_Sched,"خلال أيام من التعيين"),IFERROR(AVERAGEIFS(Plan_Days,Plan_Role,"جميع الموظفين",Plan_Course,'مصفوفة التدريب'!U$6,Plan_Sched,"خلال أيام من التعيين"),0)))</f>
        <v>0</v>
      </c>
      <c r="EU27">
        <f>IF(OR(S27=0,AO27&gt;0),0,IFERROR(AVERAGEIFS(Plan_Days,Plan_Role,الموظفون!$D$25,Plan_Course,'مصفوفة التدريب'!V$6,Plan_Sched,"خلال أيام من التعيين"),IFERROR(AVERAGEIFS(Plan_Days,Plan_Role,"جميع الموظفين",Plan_Course,'مصفوفة التدريب'!V$6,Plan_Sched,"خلال أيام من التعيين"),0)))</f>
        <v>0</v>
      </c>
      <c r="EV27">
        <f>IF(OR(T27=0,AP27&gt;0),0,IFERROR(AVERAGEIFS(Plan_Days,Plan_Role,الموظفون!$D$25,Plan_Course,'مصفوفة التدريب'!W$6,Plan_Sched,"خلال أيام من التعيين"),IFERROR(AVERAGEIFS(Plan_Days,Plan_Role,"جميع الموظفين",Plan_Course,'مصفوفة التدريب'!W$6,Plan_Sched,"خلال أيام من التعيين"),0)))</f>
        <v>0</v>
      </c>
      <c r="EW27">
        <f>IF(OR(U27=0,AQ27&gt;0),0,IFERROR(AVERAGEIFS(Plan_Days,Plan_Role,الموظفون!$D$25,Plan_Course,'مصفوفة التدريب'!X$6,Plan_Sched,"خلال أيام من التعيين"),IFERROR(AVERAGEIFS(Plan_Days,Plan_Role,"جميع الموظفين",Plan_Course,'مصفوفة التدريب'!X$6,Plan_Sched,"خلال أيام من التعيين"),0)))</f>
        <v>0</v>
      </c>
      <c r="EX27">
        <f>IF(OR(V27=0,AR27&gt;0),0,IFERROR(AVERAGEIFS(Plan_Days,Plan_Role,الموظفون!$D$25,Plan_Course,'مصفوفة التدريب'!Y$6,Plan_Sched,"خلال أيام من التعيين"),IFERROR(AVERAGEIFS(Plan_Days,Plan_Role,"جميع الموظفين",Plan_Course,'مصفوفة التدريب'!Y$6,Plan_Sched,"خلال أيام من التعيين"),0)))</f>
        <v>0</v>
      </c>
      <c r="EY27">
        <f>IF(OR(W27=0,AS27&gt;0),0,IFERROR(AVERAGEIFS(Plan_Days,Plan_Role,الموظفون!$D$25,Plan_Course,'مصفوفة التدريب'!Z$6,Plan_Sched,"خلال أيام من التعيين"),IFERROR(AVERAGEIFS(Plan_Days,Plan_Role,"جميع الموظفين",Plan_Course,'مصفوفة التدريب'!Z$6,Plan_Sched,"خلال أيام من التعيين"),0)))</f>
        <v>0</v>
      </c>
      <c r="EZ27">
        <f>IF(OR(X27=0,AT27&gt;0),0,IFERROR(AVERAGEIFS(Plan_Days,Plan_Role,الموظفون!$D$25,Plan_Course,'مصفوفة التدريب'!AA$6,Plan_Sched,"خلال أيام من التعيين"),IFERROR(AVERAGEIFS(Plan_Days,Plan_Role,"جميع الموظفين",Plan_Course,'مصفوفة التدريب'!AA$6,Plan_Sched,"خلال أيام من التعيين"),0)))</f>
        <v>0</v>
      </c>
      <c r="FC27">
        <f>IF(OR(E27=0,AA27&gt;0),0,MAX(IF(AND(الموظفون!$F$25&lt;&gt;"",DK27&lt;الموظفون!$F$25),0,DK27),IF(AND(الموظفون!$F$25&lt;&gt;"",EG27&gt;0),الموظفون!$F$25+EG27,0)))</f>
        <v>0</v>
      </c>
      <c r="FD27">
        <f>IF(OR(F27=0,AB27&gt;0),0,MAX(IF(AND(الموظفون!$F$25&lt;&gt;"",DL27&lt;الموظفون!$F$25),0,DL27),IF(AND(الموظفون!$F$25&lt;&gt;"",EH27&gt;0),الموظفون!$F$25+EH27,0)))</f>
        <v>0</v>
      </c>
      <c r="FE27">
        <f>IF(OR(G27=0,AC27&gt;0),0,MAX(IF(AND(الموظفون!$F$25&lt;&gt;"",DM27&lt;الموظفون!$F$25),0,DM27),IF(AND(الموظفون!$F$25&lt;&gt;"",EI27&gt;0),الموظفون!$F$25+EI27,0)))</f>
        <v>0</v>
      </c>
      <c r="FF27">
        <f>IF(OR(H27=0,AD27&gt;0),0,MAX(IF(AND(الموظفون!$F$25&lt;&gt;"",DN27&lt;الموظفون!$F$25),0,DN27),IF(AND(الموظفون!$F$25&lt;&gt;"",EJ27&gt;0),الموظفون!$F$25+EJ27,0)))</f>
        <v>0</v>
      </c>
      <c r="FG27">
        <f>IF(OR(I27=0,AE27&gt;0),0,MAX(IF(AND(الموظفون!$F$25&lt;&gt;"",DO27&lt;الموظفون!$F$25),0,DO27),IF(AND(الموظفون!$F$25&lt;&gt;"",EK27&gt;0),الموظفون!$F$25+EK27,0)))</f>
        <v>0</v>
      </c>
      <c r="FH27">
        <f>IF(OR(J27=0,AF27&gt;0),0,MAX(IF(AND(الموظفون!$F$25&lt;&gt;"",DP27&lt;الموظفون!$F$25),0,DP27),IF(AND(الموظفون!$F$25&lt;&gt;"",EL27&gt;0),الموظفون!$F$25+EL27,0)))</f>
        <v>0</v>
      </c>
      <c r="FI27">
        <f>IF(OR(K27=0,AG27&gt;0),0,MAX(IF(AND(الموظفون!$F$25&lt;&gt;"",DQ27&lt;الموظفون!$F$25),0,DQ27),IF(AND(الموظفون!$F$25&lt;&gt;"",EM27&gt;0),الموظفون!$F$25+EM27,0)))</f>
        <v>0</v>
      </c>
      <c r="FJ27">
        <f>IF(OR(L27=0,AH27&gt;0),0,MAX(IF(AND(الموظفون!$F$25&lt;&gt;"",DR27&lt;الموظفون!$F$25),0,DR27),IF(AND(الموظفون!$F$25&lt;&gt;"",EN27&gt;0),الموظفون!$F$25+EN27,0)))</f>
        <v>0</v>
      </c>
      <c r="FK27">
        <f>IF(OR(M27=0,AI27&gt;0),0,MAX(IF(AND(الموظفون!$F$25&lt;&gt;"",DS27&lt;الموظفون!$F$25),0,DS27),IF(AND(الموظفون!$F$25&lt;&gt;"",EO27&gt;0),الموظفون!$F$25+EO27,0)))</f>
        <v>0</v>
      </c>
      <c r="FL27">
        <f>IF(OR(N27=0,AJ27&gt;0),0,MAX(IF(AND(الموظفون!$F$25&lt;&gt;"",DT27&lt;الموظفون!$F$25),0,DT27),IF(AND(الموظفون!$F$25&lt;&gt;"",EP27&gt;0),الموظفون!$F$25+EP27,0)))</f>
        <v>0</v>
      </c>
      <c r="FM27">
        <f>IF(OR(O27=0,AK27&gt;0),0,MAX(IF(AND(الموظفون!$F$25&lt;&gt;"",DU27&lt;الموظفون!$F$25),0,DU27),IF(AND(الموظفون!$F$25&lt;&gt;"",EQ27&gt;0),الموظفون!$F$25+EQ27,0)))</f>
        <v>0</v>
      </c>
      <c r="FN27">
        <f>IF(OR(P27=0,AL27&gt;0),0,MAX(IF(AND(الموظفون!$F$25&lt;&gt;"",DV27&lt;الموظفون!$F$25),0,DV27),IF(AND(الموظفون!$F$25&lt;&gt;"",ER27&gt;0),الموظفون!$F$25+ER27,0)))</f>
        <v>0</v>
      </c>
      <c r="FO27">
        <f>IF(OR(Q27=0,AM27&gt;0),0,MAX(IF(AND(الموظفون!$F$25&lt;&gt;"",DW27&lt;الموظفون!$F$25),0,DW27),IF(AND(الموظفون!$F$25&lt;&gt;"",ES27&gt;0),الموظفون!$F$25+ES27,0)))</f>
        <v>0</v>
      </c>
      <c r="FP27">
        <f>IF(OR(R27=0,AN27&gt;0),0,MAX(IF(AND(الموظفون!$F$25&lt;&gt;"",DX27&lt;الموظفون!$F$25),0,DX27),IF(AND(الموظفون!$F$25&lt;&gt;"",ET27&gt;0),الموظفون!$F$25+ET27,0)))</f>
        <v>0</v>
      </c>
      <c r="FQ27">
        <f>IF(OR(S27=0,AO27&gt;0),0,MAX(IF(AND(الموظفون!$F$25&lt;&gt;"",DY27&lt;الموظفون!$F$25),0,DY27),IF(AND(الموظفون!$F$25&lt;&gt;"",EU27&gt;0),الموظفون!$F$25+EU27,0)))</f>
        <v>0</v>
      </c>
      <c r="FR27">
        <f>IF(OR(T27=0,AP27&gt;0),0,MAX(IF(AND(الموظفون!$F$25&lt;&gt;"",DZ27&lt;الموظفون!$F$25),0,DZ27),IF(AND(الموظفون!$F$25&lt;&gt;"",EV27&gt;0),الموظفون!$F$25+EV27,0)))</f>
        <v>0</v>
      </c>
      <c r="FS27">
        <f>IF(OR(U27=0,AQ27&gt;0),0,MAX(IF(AND(الموظفون!$F$25&lt;&gt;"",EA27&lt;الموظفون!$F$25),0,EA27),IF(AND(الموظفون!$F$25&lt;&gt;"",EW27&gt;0),الموظفون!$F$25+EW27,0)))</f>
        <v>0</v>
      </c>
      <c r="FT27">
        <f>IF(OR(V27=0,AR27&gt;0),0,MAX(IF(AND(الموظفون!$F$25&lt;&gt;"",EB27&lt;الموظفون!$F$25),0,EB27),IF(AND(الموظفون!$F$25&lt;&gt;"",EX27&gt;0),الموظفون!$F$25+EX27,0)))</f>
        <v>0</v>
      </c>
      <c r="FU27">
        <f>IF(OR(W27=0,AS27&gt;0),0,MAX(IF(AND(الموظفون!$F$25&lt;&gt;"",EC27&lt;الموظفون!$F$25),0,EC27),IF(AND(الموظفون!$F$25&lt;&gt;"",EY27&gt;0),الموظفون!$F$25+EY27,0)))</f>
        <v>0</v>
      </c>
      <c r="FV27">
        <f>IF(OR(X27=0,AT27&gt;0),0,MAX(IF(AND(الموظفون!$F$25&lt;&gt;"",ED27&lt;الموظفون!$F$25),0,ED27),IF(AND(الموظفون!$F$25&lt;&gt;"",EZ27&gt;0),الموظفون!$F$25+EZ27,0)))</f>
        <v>0</v>
      </c>
    </row>
    <row r="28" spans="5:178" x14ac:dyDescent="0.3">
      <c r="E28">
        <f>IF(OR(الموظفون!$A$26="",'مصفوفة التدريب'!H$6=""),0,COUNTIFS(Plan_Role,الموظفون!$D$26,Plan_Course,'مصفوفة التدريب'!H$6)+COUNTIFS(Plan_Role,"جميع الموظفين",Plan_Course,'مصفوفة التدريب'!H$6))</f>
        <v>0</v>
      </c>
      <c r="F28">
        <f>IF(OR(الموظفون!$A$26="",'مصفوفة التدريب'!I$6=""),0,COUNTIFS(Plan_Role,الموظفون!$D$26,Plan_Course,'مصفوفة التدريب'!I$6)+COUNTIFS(Plan_Role,"جميع الموظفين",Plan_Course,'مصفوفة التدريب'!I$6))</f>
        <v>0</v>
      </c>
      <c r="G28">
        <f>IF(OR(الموظفون!$A$26="",'مصفوفة التدريب'!J$6=""),0,COUNTIFS(Plan_Role,الموظفون!$D$26,Plan_Course,'مصفوفة التدريب'!J$6)+COUNTIFS(Plan_Role,"جميع الموظفين",Plan_Course,'مصفوفة التدريب'!J$6))</f>
        <v>0</v>
      </c>
      <c r="H28">
        <f>IF(OR(الموظفون!$A$26="",'مصفوفة التدريب'!K$6=""),0,COUNTIFS(Plan_Role,الموظفون!$D$26,Plan_Course,'مصفوفة التدريب'!K$6)+COUNTIFS(Plan_Role,"جميع الموظفين",Plan_Course,'مصفوفة التدريب'!K$6))</f>
        <v>0</v>
      </c>
      <c r="I28">
        <f>IF(OR(الموظفون!$A$26="",'مصفوفة التدريب'!L$6=""),0,COUNTIFS(Plan_Role,الموظفون!$D$26,Plan_Course,'مصفوفة التدريب'!L$6)+COUNTIFS(Plan_Role,"جميع الموظفين",Plan_Course,'مصفوفة التدريب'!L$6))</f>
        <v>0</v>
      </c>
      <c r="J28">
        <f>IF(OR(الموظفون!$A$26="",'مصفوفة التدريب'!M$6=""),0,COUNTIFS(Plan_Role,الموظفون!$D$26,Plan_Course,'مصفوفة التدريب'!M$6)+COUNTIFS(Plan_Role,"جميع الموظفين",Plan_Course,'مصفوفة التدريب'!M$6))</f>
        <v>0</v>
      </c>
      <c r="K28">
        <f>IF(OR(الموظفون!$A$26="",'مصفوفة التدريب'!N$6=""),0,COUNTIFS(Plan_Role,الموظفون!$D$26,Plan_Course,'مصفوفة التدريب'!N$6)+COUNTIFS(Plan_Role,"جميع الموظفين",Plan_Course,'مصفوفة التدريب'!N$6))</f>
        <v>0</v>
      </c>
      <c r="L28">
        <f>IF(OR(الموظفون!$A$26="",'مصفوفة التدريب'!O$6=""),0,COUNTIFS(Plan_Role,الموظفون!$D$26,Plan_Course,'مصفوفة التدريب'!O$6)+COUNTIFS(Plan_Role,"جميع الموظفين",Plan_Course,'مصفوفة التدريب'!O$6))</f>
        <v>0</v>
      </c>
      <c r="M28">
        <f>IF(OR(الموظفون!$A$26="",'مصفوفة التدريب'!P$6=""),0,COUNTIFS(Plan_Role,الموظفون!$D$26,Plan_Course,'مصفوفة التدريب'!P$6)+COUNTIFS(Plan_Role,"جميع الموظفين",Plan_Course,'مصفوفة التدريب'!P$6))</f>
        <v>0</v>
      </c>
      <c r="N28">
        <f>IF(OR(الموظفون!$A$26="",'مصفوفة التدريب'!Q$6=""),0,COUNTIFS(Plan_Role,الموظفون!$D$26,Plan_Course,'مصفوفة التدريب'!Q$6)+COUNTIFS(Plan_Role,"جميع الموظفين",Plan_Course,'مصفوفة التدريب'!Q$6))</f>
        <v>0</v>
      </c>
      <c r="O28">
        <f>IF(OR(الموظفون!$A$26="",'مصفوفة التدريب'!R$6=""),0,COUNTIFS(Plan_Role,الموظفون!$D$26,Plan_Course,'مصفوفة التدريب'!R$6)+COUNTIFS(Plan_Role,"جميع الموظفين",Plan_Course,'مصفوفة التدريب'!R$6))</f>
        <v>0</v>
      </c>
      <c r="P28">
        <f>IF(OR(الموظفون!$A$26="",'مصفوفة التدريب'!S$6=""),0,COUNTIFS(Plan_Role,الموظفون!$D$26,Plan_Course,'مصفوفة التدريب'!S$6)+COUNTIFS(Plan_Role,"جميع الموظفين",Plan_Course,'مصفوفة التدريب'!S$6))</f>
        <v>0</v>
      </c>
      <c r="Q28">
        <f>IF(OR(الموظفون!$A$26="",'مصفوفة التدريب'!T$6=""),0,COUNTIFS(Plan_Role,الموظفون!$D$26,Plan_Course,'مصفوفة التدريب'!T$6)+COUNTIFS(Plan_Role,"جميع الموظفين",Plan_Course,'مصفوفة التدريب'!T$6))</f>
        <v>0</v>
      </c>
      <c r="R28">
        <f>IF(OR(الموظفون!$A$26="",'مصفوفة التدريب'!U$6=""),0,COUNTIFS(Plan_Role,الموظفون!$D$26,Plan_Course,'مصفوفة التدريب'!U$6)+COUNTIFS(Plan_Role,"جميع الموظفين",Plan_Course,'مصفوفة التدريب'!U$6))</f>
        <v>0</v>
      </c>
      <c r="S28">
        <f>IF(OR(الموظفون!$A$26="",'مصفوفة التدريب'!V$6=""),0,COUNTIFS(Plan_Role,الموظفون!$D$26,Plan_Course,'مصفوفة التدريب'!V$6)+COUNTIFS(Plan_Role,"جميع الموظفين",Plan_Course,'مصفوفة التدريب'!V$6))</f>
        <v>0</v>
      </c>
      <c r="T28">
        <f>IF(OR(الموظفون!$A$26="",'مصفوفة التدريب'!W$6=""),0,COUNTIFS(Plan_Role,الموظفون!$D$26,Plan_Course,'مصفوفة التدريب'!W$6)+COUNTIFS(Plan_Role,"جميع الموظفين",Plan_Course,'مصفوفة التدريب'!W$6))</f>
        <v>0</v>
      </c>
      <c r="U28">
        <f>IF(OR(الموظفون!$A$26="",'مصفوفة التدريب'!X$6=""),0,COUNTIFS(Plan_Role,الموظفون!$D$26,Plan_Course,'مصفوفة التدريب'!X$6)+COUNTIFS(Plan_Role,"جميع الموظفين",Plan_Course,'مصفوفة التدريب'!X$6))</f>
        <v>0</v>
      </c>
      <c r="V28">
        <f>IF(OR(الموظفون!$A$26="",'مصفوفة التدريب'!Y$6=""),0,COUNTIFS(Plan_Role,الموظفون!$D$26,Plan_Course,'مصفوفة التدريب'!Y$6)+COUNTIFS(Plan_Role,"جميع الموظفين",Plan_Course,'مصفوفة التدريب'!Y$6))</f>
        <v>0</v>
      </c>
      <c r="W28">
        <f>IF(OR(الموظفون!$A$26="",'مصفوفة التدريب'!Z$6=""),0,COUNTIFS(Plan_Role,الموظفون!$D$26,Plan_Course,'مصفوفة التدريب'!Z$6)+COUNTIFS(Plan_Role,"جميع الموظفين",Plan_Course,'مصفوفة التدريب'!Z$6))</f>
        <v>0</v>
      </c>
      <c r="X28">
        <f>IF(OR(الموظفون!$A$26="",'مصفوفة التدريب'!AA$6=""),0,COUNTIFS(Plan_Role,الموظفون!$D$26,Plan_Course,'مصفوفة التدريب'!AA$6)+COUNTIFS(Plan_Role,"جميع الموظفين",Plan_Course,'مصفوفة التدريب'!AA$6))</f>
        <v>0</v>
      </c>
      <c r="AA28">
        <f>IF(E28=0,0,COUNTIFS(Rec_Emp,الموظفون!$A$26,Rec_Course,'مصفوفة التدريب'!H$6,Rec_Done,1))</f>
        <v>0</v>
      </c>
      <c r="AB28">
        <f>IF(F28=0,0,COUNTIFS(Rec_Emp,الموظفون!$A$26,Rec_Course,'مصفوفة التدريب'!I$6,Rec_Done,1))</f>
        <v>0</v>
      </c>
      <c r="AC28">
        <f>IF(G28=0,0,COUNTIFS(Rec_Emp,الموظفون!$A$26,Rec_Course,'مصفوفة التدريب'!J$6,Rec_Done,1))</f>
        <v>0</v>
      </c>
      <c r="AD28">
        <f>IF(H28=0,0,COUNTIFS(Rec_Emp,الموظفون!$A$26,Rec_Course,'مصفوفة التدريب'!K$6,Rec_Done,1))</f>
        <v>0</v>
      </c>
      <c r="AE28">
        <f>IF(I28=0,0,COUNTIFS(Rec_Emp,الموظفون!$A$26,Rec_Course,'مصفوفة التدريب'!L$6,Rec_Done,1))</f>
        <v>0</v>
      </c>
      <c r="AF28">
        <f>IF(J28=0,0,COUNTIFS(Rec_Emp,الموظفون!$A$26,Rec_Course,'مصفوفة التدريب'!M$6,Rec_Done,1))</f>
        <v>0</v>
      </c>
      <c r="AG28">
        <f>IF(K28=0,0,COUNTIFS(Rec_Emp,الموظفون!$A$26,Rec_Course,'مصفوفة التدريب'!N$6,Rec_Done,1))</f>
        <v>0</v>
      </c>
      <c r="AH28">
        <f>IF(L28=0,0,COUNTIFS(Rec_Emp,الموظفون!$A$26,Rec_Course,'مصفوفة التدريب'!O$6,Rec_Done,1))</f>
        <v>0</v>
      </c>
      <c r="AI28">
        <f>IF(M28=0,0,COUNTIFS(Rec_Emp,الموظفون!$A$26,Rec_Course,'مصفوفة التدريب'!P$6,Rec_Done,1))</f>
        <v>0</v>
      </c>
      <c r="AJ28">
        <f>IF(N28=0,0,COUNTIFS(Rec_Emp,الموظفون!$A$26,Rec_Course,'مصفوفة التدريب'!Q$6,Rec_Done,1))</f>
        <v>0</v>
      </c>
      <c r="AK28">
        <f>IF(O28=0,0,COUNTIFS(Rec_Emp,الموظفون!$A$26,Rec_Course,'مصفوفة التدريب'!R$6,Rec_Done,1))</f>
        <v>0</v>
      </c>
      <c r="AL28">
        <f>IF(P28=0,0,COUNTIFS(Rec_Emp,الموظفون!$A$26,Rec_Course,'مصفوفة التدريب'!S$6,Rec_Done,1))</f>
        <v>0</v>
      </c>
      <c r="AM28">
        <f>IF(Q28=0,0,COUNTIFS(Rec_Emp,الموظفون!$A$26,Rec_Course,'مصفوفة التدريب'!T$6,Rec_Done,1))</f>
        <v>0</v>
      </c>
      <c r="AN28">
        <f>IF(R28=0,0,COUNTIFS(Rec_Emp,الموظفون!$A$26,Rec_Course,'مصفوفة التدريب'!U$6,Rec_Done,1))</f>
        <v>0</v>
      </c>
      <c r="AO28">
        <f>IF(S28=0,0,COUNTIFS(Rec_Emp,الموظفون!$A$26,Rec_Course,'مصفوفة التدريب'!V$6,Rec_Done,1))</f>
        <v>0</v>
      </c>
      <c r="AP28">
        <f>IF(T28=0,0,COUNTIFS(Rec_Emp,الموظفون!$A$26,Rec_Course,'مصفوفة التدريب'!W$6,Rec_Done,1))</f>
        <v>0</v>
      </c>
      <c r="AQ28">
        <f>IF(U28=0,0,COUNTIFS(Rec_Emp,الموظفون!$A$26,Rec_Course,'مصفوفة التدريب'!X$6,Rec_Done,1))</f>
        <v>0</v>
      </c>
      <c r="AR28">
        <f>IF(V28=0,0,COUNTIFS(Rec_Emp,الموظفون!$A$26,Rec_Course,'مصفوفة التدريب'!Y$6,Rec_Done,1))</f>
        <v>0</v>
      </c>
      <c r="AS28">
        <f>IF(W28=0,0,COUNTIFS(Rec_Emp,الموظفون!$A$26,Rec_Course,'مصفوفة التدريب'!Z$6,Rec_Done,1))</f>
        <v>0</v>
      </c>
      <c r="AT28">
        <f>IF(X28=0,0,COUNTIFS(Rec_Emp,الموظفون!$A$26,Rec_Course,'مصفوفة التدريب'!AA$6,Rec_Done,1))</f>
        <v>0</v>
      </c>
      <c r="AW28">
        <f ca="1">IF(AA28=0,0,COUNTIFS(Rec_Emp,الموظفون!$A$26,Rec_Course,'مصفوفة التدريب'!H$6,Rec_Done,1,Rec_Exp,"&gt;="&amp;TODAY()))</f>
        <v>0</v>
      </c>
      <c r="AX28">
        <f ca="1">IF(AB28=0,0,COUNTIFS(Rec_Emp,الموظفون!$A$26,Rec_Course,'مصفوفة التدريب'!I$6,Rec_Done,1,Rec_Exp,"&gt;="&amp;TODAY()))</f>
        <v>0</v>
      </c>
      <c r="AY28">
        <f ca="1">IF(AC28=0,0,COUNTIFS(Rec_Emp,الموظفون!$A$26,Rec_Course,'مصفوفة التدريب'!J$6,Rec_Done,1,Rec_Exp,"&gt;="&amp;TODAY()))</f>
        <v>0</v>
      </c>
      <c r="AZ28">
        <f ca="1">IF(AD28=0,0,COUNTIFS(Rec_Emp,الموظفون!$A$26,Rec_Course,'مصفوفة التدريب'!K$6,Rec_Done,1,Rec_Exp,"&gt;="&amp;TODAY()))</f>
        <v>0</v>
      </c>
      <c r="BA28">
        <f ca="1">IF(AE28=0,0,COUNTIFS(Rec_Emp,الموظفون!$A$26,Rec_Course,'مصفوفة التدريب'!L$6,Rec_Done,1,Rec_Exp,"&gt;="&amp;TODAY()))</f>
        <v>0</v>
      </c>
      <c r="BB28">
        <f ca="1">IF(AF28=0,0,COUNTIFS(Rec_Emp,الموظفون!$A$26,Rec_Course,'مصفوفة التدريب'!M$6,Rec_Done,1,Rec_Exp,"&gt;="&amp;TODAY()))</f>
        <v>0</v>
      </c>
      <c r="BC28">
        <f ca="1">IF(AG28=0,0,COUNTIFS(Rec_Emp,الموظفون!$A$26,Rec_Course,'مصفوفة التدريب'!N$6,Rec_Done,1,Rec_Exp,"&gt;="&amp;TODAY()))</f>
        <v>0</v>
      </c>
      <c r="BD28">
        <f ca="1">IF(AH28=0,0,COUNTIFS(Rec_Emp,الموظفون!$A$26,Rec_Course,'مصفوفة التدريب'!O$6,Rec_Done,1,Rec_Exp,"&gt;="&amp;TODAY()))</f>
        <v>0</v>
      </c>
      <c r="BE28">
        <f ca="1">IF(AI28=0,0,COUNTIFS(Rec_Emp,الموظفون!$A$26,Rec_Course,'مصفوفة التدريب'!P$6,Rec_Done,1,Rec_Exp,"&gt;="&amp;TODAY()))</f>
        <v>0</v>
      </c>
      <c r="BF28">
        <f ca="1">IF(AJ28=0,0,COUNTIFS(Rec_Emp,الموظفون!$A$26,Rec_Course,'مصفوفة التدريب'!Q$6,Rec_Done,1,Rec_Exp,"&gt;="&amp;TODAY()))</f>
        <v>0</v>
      </c>
      <c r="BG28">
        <f ca="1">IF(AK28=0,0,COUNTIFS(Rec_Emp,الموظفون!$A$26,Rec_Course,'مصفوفة التدريب'!R$6,Rec_Done,1,Rec_Exp,"&gt;="&amp;TODAY()))</f>
        <v>0</v>
      </c>
      <c r="BH28">
        <f ca="1">IF(AL28=0,0,COUNTIFS(Rec_Emp,الموظفون!$A$26,Rec_Course,'مصفوفة التدريب'!S$6,Rec_Done,1,Rec_Exp,"&gt;="&amp;TODAY()))</f>
        <v>0</v>
      </c>
      <c r="BI28">
        <f ca="1">IF(AM28=0,0,COUNTIFS(Rec_Emp,الموظفون!$A$26,Rec_Course,'مصفوفة التدريب'!T$6,Rec_Done,1,Rec_Exp,"&gt;="&amp;TODAY()))</f>
        <v>0</v>
      </c>
      <c r="BJ28">
        <f ca="1">IF(AN28=0,0,COUNTIFS(Rec_Emp,الموظفون!$A$26,Rec_Course,'مصفوفة التدريب'!U$6,Rec_Done,1,Rec_Exp,"&gt;="&amp;TODAY()))</f>
        <v>0</v>
      </c>
      <c r="BK28">
        <f ca="1">IF(AO28=0,0,COUNTIFS(Rec_Emp,الموظفون!$A$26,Rec_Course,'مصفوفة التدريب'!V$6,Rec_Done,1,Rec_Exp,"&gt;="&amp;TODAY()))</f>
        <v>0</v>
      </c>
      <c r="BL28">
        <f ca="1">IF(AP28=0,0,COUNTIFS(Rec_Emp,الموظفون!$A$26,Rec_Course,'مصفوفة التدريب'!W$6,Rec_Done,1,Rec_Exp,"&gt;="&amp;TODAY()))</f>
        <v>0</v>
      </c>
      <c r="BM28">
        <f ca="1">IF(AQ28=0,0,COUNTIFS(Rec_Emp,الموظفون!$A$26,Rec_Course,'مصفوفة التدريب'!X$6,Rec_Done,1,Rec_Exp,"&gt;="&amp;TODAY()))</f>
        <v>0</v>
      </c>
      <c r="BN28">
        <f ca="1">IF(AR28=0,0,COUNTIFS(Rec_Emp,الموظفون!$A$26,Rec_Course,'مصفوفة التدريب'!Y$6,Rec_Done,1,Rec_Exp,"&gt;="&amp;TODAY()))</f>
        <v>0</v>
      </c>
      <c r="BO28">
        <f ca="1">IF(AS28=0,0,COUNTIFS(Rec_Emp,الموظفون!$A$26,Rec_Course,'مصفوفة التدريب'!Z$6,Rec_Done,1,Rec_Exp,"&gt;="&amp;TODAY()))</f>
        <v>0</v>
      </c>
      <c r="BP28">
        <f ca="1">IF(AT28=0,0,COUNTIFS(Rec_Emp,الموظفون!$A$26,Rec_Course,'مصفوفة التدريب'!AA$6,Rec_Done,1,Rec_Exp,"&gt;="&amp;TODAY()))</f>
        <v>0</v>
      </c>
      <c r="BS28">
        <f ca="1">IF(AW28=0,0,COUNTIFS(Rec_Emp,الموظفون!$A$26,Rec_Course,'مصفوفة التدريب'!H$6,Rec_Done,1,Rec_Exp,"&gt;"&amp;(TODAY()+WarnDays)))</f>
        <v>0</v>
      </c>
      <c r="BT28">
        <f ca="1">IF(AX28=0,0,COUNTIFS(Rec_Emp,الموظفون!$A$26,Rec_Course,'مصفوفة التدريب'!I$6,Rec_Done,1,Rec_Exp,"&gt;"&amp;(TODAY()+WarnDays)))</f>
        <v>0</v>
      </c>
      <c r="BU28">
        <f ca="1">IF(AY28=0,0,COUNTIFS(Rec_Emp,الموظفون!$A$26,Rec_Course,'مصفوفة التدريب'!J$6,Rec_Done,1,Rec_Exp,"&gt;"&amp;(TODAY()+WarnDays)))</f>
        <v>0</v>
      </c>
      <c r="BV28">
        <f ca="1">IF(AZ28=0,0,COUNTIFS(Rec_Emp,الموظفون!$A$26,Rec_Course,'مصفوفة التدريب'!K$6,Rec_Done,1,Rec_Exp,"&gt;"&amp;(TODAY()+WarnDays)))</f>
        <v>0</v>
      </c>
      <c r="BW28">
        <f ca="1">IF(BA28=0,0,COUNTIFS(Rec_Emp,الموظفون!$A$26,Rec_Course,'مصفوفة التدريب'!L$6,Rec_Done,1,Rec_Exp,"&gt;"&amp;(TODAY()+WarnDays)))</f>
        <v>0</v>
      </c>
      <c r="BX28">
        <f ca="1">IF(BB28=0,0,COUNTIFS(Rec_Emp,الموظفون!$A$26,Rec_Course,'مصفوفة التدريب'!M$6,Rec_Done,1,Rec_Exp,"&gt;"&amp;(TODAY()+WarnDays)))</f>
        <v>0</v>
      </c>
      <c r="BY28">
        <f ca="1">IF(BC28=0,0,COUNTIFS(Rec_Emp,الموظفون!$A$26,Rec_Course,'مصفوفة التدريب'!N$6,Rec_Done,1,Rec_Exp,"&gt;"&amp;(TODAY()+WarnDays)))</f>
        <v>0</v>
      </c>
      <c r="BZ28">
        <f ca="1">IF(BD28=0,0,COUNTIFS(Rec_Emp,الموظفون!$A$26,Rec_Course,'مصفوفة التدريب'!O$6,Rec_Done,1,Rec_Exp,"&gt;"&amp;(TODAY()+WarnDays)))</f>
        <v>0</v>
      </c>
      <c r="CA28">
        <f ca="1">IF(BE28=0,0,COUNTIFS(Rec_Emp,الموظفون!$A$26,Rec_Course,'مصفوفة التدريب'!P$6,Rec_Done,1,Rec_Exp,"&gt;"&amp;(TODAY()+WarnDays)))</f>
        <v>0</v>
      </c>
      <c r="CB28">
        <f ca="1">IF(BF28=0,0,COUNTIFS(Rec_Emp,الموظفون!$A$26,Rec_Course,'مصفوفة التدريب'!Q$6,Rec_Done,1,Rec_Exp,"&gt;"&amp;(TODAY()+WarnDays)))</f>
        <v>0</v>
      </c>
      <c r="CC28">
        <f ca="1">IF(BG28=0,0,COUNTIFS(Rec_Emp,الموظفون!$A$26,Rec_Course,'مصفوفة التدريب'!R$6,Rec_Done,1,Rec_Exp,"&gt;"&amp;(TODAY()+WarnDays)))</f>
        <v>0</v>
      </c>
      <c r="CD28">
        <f ca="1">IF(BH28=0,0,COUNTIFS(Rec_Emp,الموظفون!$A$26,Rec_Course,'مصفوفة التدريب'!S$6,Rec_Done,1,Rec_Exp,"&gt;"&amp;(TODAY()+WarnDays)))</f>
        <v>0</v>
      </c>
      <c r="CE28">
        <f ca="1">IF(BI28=0,0,COUNTIFS(Rec_Emp,الموظفون!$A$26,Rec_Course,'مصفوفة التدريب'!T$6,Rec_Done,1,Rec_Exp,"&gt;"&amp;(TODAY()+WarnDays)))</f>
        <v>0</v>
      </c>
      <c r="CF28">
        <f ca="1">IF(BJ28=0,0,COUNTIFS(Rec_Emp,الموظفون!$A$26,Rec_Course,'مصفوفة التدريب'!U$6,Rec_Done,1,Rec_Exp,"&gt;"&amp;(TODAY()+WarnDays)))</f>
        <v>0</v>
      </c>
      <c r="CG28">
        <f ca="1">IF(BK28=0,0,COUNTIFS(Rec_Emp,الموظفون!$A$26,Rec_Course,'مصفوفة التدريب'!V$6,Rec_Done,1,Rec_Exp,"&gt;"&amp;(TODAY()+WarnDays)))</f>
        <v>0</v>
      </c>
      <c r="CH28">
        <f ca="1">IF(BL28=0,0,COUNTIFS(Rec_Emp,الموظفون!$A$26,Rec_Course,'مصفوفة التدريب'!W$6,Rec_Done,1,Rec_Exp,"&gt;"&amp;(TODAY()+WarnDays)))</f>
        <v>0</v>
      </c>
      <c r="CI28">
        <f ca="1">IF(BM28=0,0,COUNTIFS(Rec_Emp,الموظفون!$A$26,Rec_Course,'مصفوفة التدريب'!X$6,Rec_Done,1,Rec_Exp,"&gt;"&amp;(TODAY()+WarnDays)))</f>
        <v>0</v>
      </c>
      <c r="CJ28">
        <f ca="1">IF(BN28=0,0,COUNTIFS(Rec_Emp,الموظفون!$A$26,Rec_Course,'مصفوفة التدريب'!Y$6,Rec_Done,1,Rec_Exp,"&gt;"&amp;(TODAY()+WarnDays)))</f>
        <v>0</v>
      </c>
      <c r="CK28">
        <f ca="1">IF(BO28=0,0,COUNTIFS(Rec_Emp,الموظفون!$A$26,Rec_Course,'مصفوفة التدريب'!Z$6,Rec_Done,1,Rec_Exp,"&gt;"&amp;(TODAY()+WarnDays)))</f>
        <v>0</v>
      </c>
      <c r="CL28">
        <f ca="1">IF(BP28=0,0,COUNTIFS(Rec_Emp,الموظفون!$A$26,Rec_Course,'مصفوفة التدريب'!AA$6,Rec_Done,1,Rec_Exp,"&gt;"&amp;(TODAY()+WarnDays)))</f>
        <v>0</v>
      </c>
      <c r="CO28">
        <f>IF(OR(E28=0,AA28&gt;0),0,COUNTIFS(Rec_Emp,الموظفون!$A$26,Rec_Course,'مصفوفة التدريب'!H$6,Rec_Result,"راسب"))</f>
        <v>0</v>
      </c>
      <c r="CP28">
        <f>IF(OR(F28=0,AB28&gt;0),0,COUNTIFS(Rec_Emp,الموظفون!$A$26,Rec_Course,'مصفوفة التدريب'!I$6,Rec_Result,"راسب"))</f>
        <v>0</v>
      </c>
      <c r="CQ28">
        <f>IF(OR(G28=0,AC28&gt;0),0,COUNTIFS(Rec_Emp,الموظفون!$A$26,Rec_Course,'مصفوفة التدريب'!J$6,Rec_Result,"راسب"))</f>
        <v>0</v>
      </c>
      <c r="CR28">
        <f>IF(OR(H28=0,AD28&gt;0),0,COUNTIFS(Rec_Emp,الموظفون!$A$26,Rec_Course,'مصفوفة التدريب'!K$6,Rec_Result,"راسب"))</f>
        <v>0</v>
      </c>
      <c r="CS28">
        <f>IF(OR(I28=0,AE28&gt;0),0,COUNTIFS(Rec_Emp,الموظفون!$A$26,Rec_Course,'مصفوفة التدريب'!L$6,Rec_Result,"راسب"))</f>
        <v>0</v>
      </c>
      <c r="CT28">
        <f>IF(OR(J28=0,AF28&gt;0),0,COUNTIFS(Rec_Emp,الموظفون!$A$26,Rec_Course,'مصفوفة التدريب'!M$6,Rec_Result,"راسب"))</f>
        <v>0</v>
      </c>
      <c r="CU28">
        <f>IF(OR(K28=0,AG28&gt;0),0,COUNTIFS(Rec_Emp,الموظفون!$A$26,Rec_Course,'مصفوفة التدريب'!N$6,Rec_Result,"راسب"))</f>
        <v>0</v>
      </c>
      <c r="CV28">
        <f>IF(OR(L28=0,AH28&gt;0),0,COUNTIFS(Rec_Emp,الموظفون!$A$26,Rec_Course,'مصفوفة التدريب'!O$6,Rec_Result,"راسب"))</f>
        <v>0</v>
      </c>
      <c r="CW28">
        <f>IF(OR(M28=0,AI28&gt;0),0,COUNTIFS(Rec_Emp,الموظفون!$A$26,Rec_Course,'مصفوفة التدريب'!P$6,Rec_Result,"راسب"))</f>
        <v>0</v>
      </c>
      <c r="CX28">
        <f>IF(OR(N28=0,AJ28&gt;0),0,COUNTIFS(Rec_Emp,الموظفون!$A$26,Rec_Course,'مصفوفة التدريب'!Q$6,Rec_Result,"راسب"))</f>
        <v>0</v>
      </c>
      <c r="CY28">
        <f>IF(OR(O28=0,AK28&gt;0),0,COUNTIFS(Rec_Emp,الموظفون!$A$26,Rec_Course,'مصفوفة التدريب'!R$6,Rec_Result,"راسب"))</f>
        <v>0</v>
      </c>
      <c r="CZ28">
        <f>IF(OR(P28=0,AL28&gt;0),0,COUNTIFS(Rec_Emp,الموظفون!$A$26,Rec_Course,'مصفوفة التدريب'!S$6,Rec_Result,"راسب"))</f>
        <v>0</v>
      </c>
      <c r="DA28">
        <f>IF(OR(Q28=0,AM28&gt;0),0,COUNTIFS(Rec_Emp,الموظفون!$A$26,Rec_Course,'مصفوفة التدريب'!T$6,Rec_Result,"راسب"))</f>
        <v>0</v>
      </c>
      <c r="DB28">
        <f>IF(OR(R28=0,AN28&gt;0),0,COUNTIFS(Rec_Emp,الموظفون!$A$26,Rec_Course,'مصفوفة التدريب'!U$6,Rec_Result,"راسب"))</f>
        <v>0</v>
      </c>
      <c r="DC28">
        <f>IF(OR(S28=0,AO28&gt;0),0,COUNTIFS(Rec_Emp,الموظفون!$A$26,Rec_Course,'مصفوفة التدريب'!V$6,Rec_Result,"راسب"))</f>
        <v>0</v>
      </c>
      <c r="DD28">
        <f>IF(OR(T28=0,AP28&gt;0),0,COUNTIFS(Rec_Emp,الموظفون!$A$26,Rec_Course,'مصفوفة التدريب'!W$6,Rec_Result,"راسب"))</f>
        <v>0</v>
      </c>
      <c r="DE28">
        <f>IF(OR(U28=0,AQ28&gt;0),0,COUNTIFS(Rec_Emp,الموظفون!$A$26,Rec_Course,'مصفوفة التدريب'!X$6,Rec_Result,"راسب"))</f>
        <v>0</v>
      </c>
      <c r="DF28">
        <f>IF(OR(V28=0,AR28&gt;0),0,COUNTIFS(Rec_Emp,الموظفون!$A$26,Rec_Course,'مصفوفة التدريب'!Y$6,Rec_Result,"راسب"))</f>
        <v>0</v>
      </c>
      <c r="DG28">
        <f>IF(OR(W28=0,AS28&gt;0),0,COUNTIFS(Rec_Emp,الموظفون!$A$26,Rec_Course,'مصفوفة التدريب'!Z$6,Rec_Result,"راسب"))</f>
        <v>0</v>
      </c>
      <c r="DH28">
        <f>IF(OR(X28=0,AT28&gt;0),0,COUNTIFS(Rec_Emp,الموظفون!$A$26,Rec_Course,'مصفوفة التدريب'!AA$6,Rec_Result,"راسب"))</f>
        <v>0</v>
      </c>
      <c r="DK28">
        <f>IF(OR(E28=0,AA28&gt;0),0,IFERROR(AVERAGEIFS(Plan_End,Plan_Role,الموظفون!$D$26,Plan_Course,'مصفوفة التدريب'!H$6,Plan_Sched,"فترة محددة"),IFERROR(AVERAGEIFS(Plan_End,Plan_Role,"جميع الموظفين",Plan_Course,'مصفوفة التدريب'!H$6,Plan_Sched,"فترة محددة"),0)))</f>
        <v>0</v>
      </c>
      <c r="DL28">
        <f>IF(OR(F28=0,AB28&gt;0),0,IFERROR(AVERAGEIFS(Plan_End,Plan_Role,الموظفون!$D$26,Plan_Course,'مصفوفة التدريب'!I$6,Plan_Sched,"فترة محددة"),IFERROR(AVERAGEIFS(Plan_End,Plan_Role,"جميع الموظفين",Plan_Course,'مصفوفة التدريب'!I$6,Plan_Sched,"فترة محددة"),0)))</f>
        <v>0</v>
      </c>
      <c r="DM28">
        <f>IF(OR(G28=0,AC28&gt;0),0,IFERROR(AVERAGEIFS(Plan_End,Plan_Role,الموظفون!$D$26,Plan_Course,'مصفوفة التدريب'!J$6,Plan_Sched,"فترة محددة"),IFERROR(AVERAGEIFS(Plan_End,Plan_Role,"جميع الموظفين",Plan_Course,'مصفوفة التدريب'!J$6,Plan_Sched,"فترة محددة"),0)))</f>
        <v>0</v>
      </c>
      <c r="DN28">
        <f>IF(OR(H28=0,AD28&gt;0),0,IFERROR(AVERAGEIFS(Plan_End,Plan_Role,الموظفون!$D$26,Plan_Course,'مصفوفة التدريب'!K$6,Plan_Sched,"فترة محددة"),IFERROR(AVERAGEIFS(Plan_End,Plan_Role,"جميع الموظفين",Plan_Course,'مصفوفة التدريب'!K$6,Plan_Sched,"فترة محددة"),0)))</f>
        <v>0</v>
      </c>
      <c r="DO28">
        <f>IF(OR(I28=0,AE28&gt;0),0,IFERROR(AVERAGEIFS(Plan_End,Plan_Role,الموظفون!$D$26,Plan_Course,'مصفوفة التدريب'!L$6,Plan_Sched,"فترة محددة"),IFERROR(AVERAGEIFS(Plan_End,Plan_Role,"جميع الموظفين",Plan_Course,'مصفوفة التدريب'!L$6,Plan_Sched,"فترة محددة"),0)))</f>
        <v>0</v>
      </c>
      <c r="DP28">
        <f>IF(OR(J28=0,AF28&gt;0),0,IFERROR(AVERAGEIFS(Plan_End,Plan_Role,الموظفون!$D$26,Plan_Course,'مصفوفة التدريب'!M$6,Plan_Sched,"فترة محددة"),IFERROR(AVERAGEIFS(Plan_End,Plan_Role,"جميع الموظفين",Plan_Course,'مصفوفة التدريب'!M$6,Plan_Sched,"فترة محددة"),0)))</f>
        <v>0</v>
      </c>
      <c r="DQ28">
        <f>IF(OR(K28=0,AG28&gt;0),0,IFERROR(AVERAGEIFS(Plan_End,Plan_Role,الموظفون!$D$26,Plan_Course,'مصفوفة التدريب'!N$6,Plan_Sched,"فترة محددة"),IFERROR(AVERAGEIFS(Plan_End,Plan_Role,"جميع الموظفين",Plan_Course,'مصفوفة التدريب'!N$6,Plan_Sched,"فترة محددة"),0)))</f>
        <v>0</v>
      </c>
      <c r="DR28">
        <f>IF(OR(L28=0,AH28&gt;0),0,IFERROR(AVERAGEIFS(Plan_End,Plan_Role,الموظفون!$D$26,Plan_Course,'مصفوفة التدريب'!O$6,Plan_Sched,"فترة محددة"),IFERROR(AVERAGEIFS(Plan_End,Plan_Role,"جميع الموظفين",Plan_Course,'مصفوفة التدريب'!O$6,Plan_Sched,"فترة محددة"),0)))</f>
        <v>0</v>
      </c>
      <c r="DS28">
        <f>IF(OR(M28=0,AI28&gt;0),0,IFERROR(AVERAGEIFS(Plan_End,Plan_Role,الموظفون!$D$26,Plan_Course,'مصفوفة التدريب'!P$6,Plan_Sched,"فترة محددة"),IFERROR(AVERAGEIFS(Plan_End,Plan_Role,"جميع الموظفين",Plan_Course,'مصفوفة التدريب'!P$6,Plan_Sched,"فترة محددة"),0)))</f>
        <v>0</v>
      </c>
      <c r="DT28">
        <f>IF(OR(N28=0,AJ28&gt;0),0,IFERROR(AVERAGEIFS(Plan_End,Plan_Role,الموظفون!$D$26,Plan_Course,'مصفوفة التدريب'!Q$6,Plan_Sched,"فترة محددة"),IFERROR(AVERAGEIFS(Plan_End,Plan_Role,"جميع الموظفين",Plan_Course,'مصفوفة التدريب'!Q$6,Plan_Sched,"فترة محددة"),0)))</f>
        <v>0</v>
      </c>
      <c r="DU28">
        <f>IF(OR(O28=0,AK28&gt;0),0,IFERROR(AVERAGEIFS(Plan_End,Plan_Role,الموظفون!$D$26,Plan_Course,'مصفوفة التدريب'!R$6,Plan_Sched,"فترة محددة"),IFERROR(AVERAGEIFS(Plan_End,Plan_Role,"جميع الموظفين",Plan_Course,'مصفوفة التدريب'!R$6,Plan_Sched,"فترة محددة"),0)))</f>
        <v>0</v>
      </c>
      <c r="DV28">
        <f>IF(OR(P28=0,AL28&gt;0),0,IFERROR(AVERAGEIFS(Plan_End,Plan_Role,الموظفون!$D$26,Plan_Course,'مصفوفة التدريب'!S$6,Plan_Sched,"فترة محددة"),IFERROR(AVERAGEIFS(Plan_End,Plan_Role,"جميع الموظفين",Plan_Course,'مصفوفة التدريب'!S$6,Plan_Sched,"فترة محددة"),0)))</f>
        <v>0</v>
      </c>
      <c r="DW28">
        <f>IF(OR(Q28=0,AM28&gt;0),0,IFERROR(AVERAGEIFS(Plan_End,Plan_Role,الموظفون!$D$26,Plan_Course,'مصفوفة التدريب'!T$6,Plan_Sched,"فترة محددة"),IFERROR(AVERAGEIFS(Plan_End,Plan_Role,"جميع الموظفين",Plan_Course,'مصفوفة التدريب'!T$6,Plan_Sched,"فترة محددة"),0)))</f>
        <v>0</v>
      </c>
      <c r="DX28">
        <f>IF(OR(R28=0,AN28&gt;0),0,IFERROR(AVERAGEIFS(Plan_End,Plan_Role,الموظفون!$D$26,Plan_Course,'مصفوفة التدريب'!U$6,Plan_Sched,"فترة محددة"),IFERROR(AVERAGEIFS(Plan_End,Plan_Role,"جميع الموظفين",Plan_Course,'مصفوفة التدريب'!U$6,Plan_Sched,"فترة محددة"),0)))</f>
        <v>0</v>
      </c>
      <c r="DY28">
        <f>IF(OR(S28=0,AO28&gt;0),0,IFERROR(AVERAGEIFS(Plan_End,Plan_Role,الموظفون!$D$26,Plan_Course,'مصفوفة التدريب'!V$6,Plan_Sched,"فترة محددة"),IFERROR(AVERAGEIFS(Plan_End,Plan_Role,"جميع الموظفين",Plan_Course,'مصفوفة التدريب'!V$6,Plan_Sched,"فترة محددة"),0)))</f>
        <v>0</v>
      </c>
      <c r="DZ28">
        <f>IF(OR(T28=0,AP28&gt;0),0,IFERROR(AVERAGEIFS(Plan_End,Plan_Role,الموظفون!$D$26,Plan_Course,'مصفوفة التدريب'!W$6,Plan_Sched,"فترة محددة"),IFERROR(AVERAGEIFS(Plan_End,Plan_Role,"جميع الموظفين",Plan_Course,'مصفوفة التدريب'!W$6,Plan_Sched,"فترة محددة"),0)))</f>
        <v>0</v>
      </c>
      <c r="EA28">
        <f>IF(OR(U28=0,AQ28&gt;0),0,IFERROR(AVERAGEIFS(Plan_End,Plan_Role,الموظفون!$D$26,Plan_Course,'مصفوفة التدريب'!X$6,Plan_Sched,"فترة محددة"),IFERROR(AVERAGEIFS(Plan_End,Plan_Role,"جميع الموظفين",Plan_Course,'مصفوفة التدريب'!X$6,Plan_Sched,"فترة محددة"),0)))</f>
        <v>0</v>
      </c>
      <c r="EB28">
        <f>IF(OR(V28=0,AR28&gt;0),0,IFERROR(AVERAGEIFS(Plan_End,Plan_Role,الموظفون!$D$26,Plan_Course,'مصفوفة التدريب'!Y$6,Plan_Sched,"فترة محددة"),IFERROR(AVERAGEIFS(Plan_End,Plan_Role,"جميع الموظفين",Plan_Course,'مصفوفة التدريب'!Y$6,Plan_Sched,"فترة محددة"),0)))</f>
        <v>0</v>
      </c>
      <c r="EC28">
        <f>IF(OR(W28=0,AS28&gt;0),0,IFERROR(AVERAGEIFS(Plan_End,Plan_Role,الموظفون!$D$26,Plan_Course,'مصفوفة التدريب'!Z$6,Plan_Sched,"فترة محددة"),IFERROR(AVERAGEIFS(Plan_End,Plan_Role,"جميع الموظفين",Plan_Course,'مصفوفة التدريب'!Z$6,Plan_Sched,"فترة محددة"),0)))</f>
        <v>0</v>
      </c>
      <c r="ED28">
        <f>IF(OR(X28=0,AT28&gt;0),0,IFERROR(AVERAGEIFS(Plan_End,Plan_Role,الموظفون!$D$26,Plan_Course,'مصفوفة التدريب'!AA$6,Plan_Sched,"فترة محددة"),IFERROR(AVERAGEIFS(Plan_End,Plan_Role,"جميع الموظفين",Plan_Course,'مصفوفة التدريب'!AA$6,Plan_Sched,"فترة محددة"),0)))</f>
        <v>0</v>
      </c>
      <c r="EG28">
        <f>IF(OR(E28=0,AA28&gt;0),0,IFERROR(AVERAGEIFS(Plan_Days,Plan_Role,الموظفون!$D$26,Plan_Course,'مصفوفة التدريب'!H$6,Plan_Sched,"خلال أيام من التعيين"),IFERROR(AVERAGEIFS(Plan_Days,Plan_Role,"جميع الموظفين",Plan_Course,'مصفوفة التدريب'!H$6,Plan_Sched,"خلال أيام من التعيين"),0)))</f>
        <v>0</v>
      </c>
      <c r="EH28">
        <f>IF(OR(F28=0,AB28&gt;0),0,IFERROR(AVERAGEIFS(Plan_Days,Plan_Role,الموظفون!$D$26,Plan_Course,'مصفوفة التدريب'!I$6,Plan_Sched,"خلال أيام من التعيين"),IFERROR(AVERAGEIFS(Plan_Days,Plan_Role,"جميع الموظفين",Plan_Course,'مصفوفة التدريب'!I$6,Plan_Sched,"خلال أيام من التعيين"),0)))</f>
        <v>0</v>
      </c>
      <c r="EI28">
        <f>IF(OR(G28=0,AC28&gt;0),0,IFERROR(AVERAGEIFS(Plan_Days,Plan_Role,الموظفون!$D$26,Plan_Course,'مصفوفة التدريب'!J$6,Plan_Sched,"خلال أيام من التعيين"),IFERROR(AVERAGEIFS(Plan_Days,Plan_Role,"جميع الموظفين",Plan_Course,'مصفوفة التدريب'!J$6,Plan_Sched,"خلال أيام من التعيين"),0)))</f>
        <v>0</v>
      </c>
      <c r="EJ28">
        <f>IF(OR(H28=0,AD28&gt;0),0,IFERROR(AVERAGEIFS(Plan_Days,Plan_Role,الموظفون!$D$26,Plan_Course,'مصفوفة التدريب'!K$6,Plan_Sched,"خلال أيام من التعيين"),IFERROR(AVERAGEIFS(Plan_Days,Plan_Role,"جميع الموظفين",Plan_Course,'مصفوفة التدريب'!K$6,Plan_Sched,"خلال أيام من التعيين"),0)))</f>
        <v>0</v>
      </c>
      <c r="EK28">
        <f>IF(OR(I28=0,AE28&gt;0),0,IFERROR(AVERAGEIFS(Plan_Days,Plan_Role,الموظفون!$D$26,Plan_Course,'مصفوفة التدريب'!L$6,Plan_Sched,"خلال أيام من التعيين"),IFERROR(AVERAGEIFS(Plan_Days,Plan_Role,"جميع الموظفين",Plan_Course,'مصفوفة التدريب'!L$6,Plan_Sched,"خلال أيام من التعيين"),0)))</f>
        <v>0</v>
      </c>
      <c r="EL28">
        <f>IF(OR(J28=0,AF28&gt;0),0,IFERROR(AVERAGEIFS(Plan_Days,Plan_Role,الموظفون!$D$26,Plan_Course,'مصفوفة التدريب'!M$6,Plan_Sched,"خلال أيام من التعيين"),IFERROR(AVERAGEIFS(Plan_Days,Plan_Role,"جميع الموظفين",Plan_Course,'مصفوفة التدريب'!M$6,Plan_Sched,"خلال أيام من التعيين"),0)))</f>
        <v>0</v>
      </c>
      <c r="EM28">
        <f>IF(OR(K28=0,AG28&gt;0),0,IFERROR(AVERAGEIFS(Plan_Days,Plan_Role,الموظفون!$D$26,Plan_Course,'مصفوفة التدريب'!N$6,Plan_Sched,"خلال أيام من التعيين"),IFERROR(AVERAGEIFS(Plan_Days,Plan_Role,"جميع الموظفين",Plan_Course,'مصفوفة التدريب'!N$6,Plan_Sched,"خلال أيام من التعيين"),0)))</f>
        <v>0</v>
      </c>
      <c r="EN28">
        <f>IF(OR(L28=0,AH28&gt;0),0,IFERROR(AVERAGEIFS(Plan_Days,Plan_Role,الموظفون!$D$26,Plan_Course,'مصفوفة التدريب'!O$6,Plan_Sched,"خلال أيام من التعيين"),IFERROR(AVERAGEIFS(Plan_Days,Plan_Role,"جميع الموظفين",Plan_Course,'مصفوفة التدريب'!O$6,Plan_Sched,"خلال أيام من التعيين"),0)))</f>
        <v>0</v>
      </c>
      <c r="EO28">
        <f>IF(OR(M28=0,AI28&gt;0),0,IFERROR(AVERAGEIFS(Plan_Days,Plan_Role,الموظفون!$D$26,Plan_Course,'مصفوفة التدريب'!P$6,Plan_Sched,"خلال أيام من التعيين"),IFERROR(AVERAGEIFS(Plan_Days,Plan_Role,"جميع الموظفين",Plan_Course,'مصفوفة التدريب'!P$6,Plan_Sched,"خلال أيام من التعيين"),0)))</f>
        <v>0</v>
      </c>
      <c r="EP28">
        <f>IF(OR(N28=0,AJ28&gt;0),0,IFERROR(AVERAGEIFS(Plan_Days,Plan_Role,الموظفون!$D$26,Plan_Course,'مصفوفة التدريب'!Q$6,Plan_Sched,"خلال أيام من التعيين"),IFERROR(AVERAGEIFS(Plan_Days,Plan_Role,"جميع الموظفين",Plan_Course,'مصفوفة التدريب'!Q$6,Plan_Sched,"خلال أيام من التعيين"),0)))</f>
        <v>0</v>
      </c>
      <c r="EQ28">
        <f>IF(OR(O28=0,AK28&gt;0),0,IFERROR(AVERAGEIFS(Plan_Days,Plan_Role,الموظفون!$D$26,Plan_Course,'مصفوفة التدريب'!R$6,Plan_Sched,"خلال أيام من التعيين"),IFERROR(AVERAGEIFS(Plan_Days,Plan_Role,"جميع الموظفين",Plan_Course,'مصفوفة التدريب'!R$6,Plan_Sched,"خلال أيام من التعيين"),0)))</f>
        <v>0</v>
      </c>
      <c r="ER28">
        <f>IF(OR(P28=0,AL28&gt;0),0,IFERROR(AVERAGEIFS(Plan_Days,Plan_Role,الموظفون!$D$26,Plan_Course,'مصفوفة التدريب'!S$6,Plan_Sched,"خلال أيام من التعيين"),IFERROR(AVERAGEIFS(Plan_Days,Plan_Role,"جميع الموظفين",Plan_Course,'مصفوفة التدريب'!S$6,Plan_Sched,"خلال أيام من التعيين"),0)))</f>
        <v>0</v>
      </c>
      <c r="ES28">
        <f>IF(OR(Q28=0,AM28&gt;0),0,IFERROR(AVERAGEIFS(Plan_Days,Plan_Role,الموظفون!$D$26,Plan_Course,'مصفوفة التدريب'!T$6,Plan_Sched,"خلال أيام من التعيين"),IFERROR(AVERAGEIFS(Plan_Days,Plan_Role,"جميع الموظفين",Plan_Course,'مصفوفة التدريب'!T$6,Plan_Sched,"خلال أيام من التعيين"),0)))</f>
        <v>0</v>
      </c>
      <c r="ET28">
        <f>IF(OR(R28=0,AN28&gt;0),0,IFERROR(AVERAGEIFS(Plan_Days,Plan_Role,الموظفون!$D$26,Plan_Course,'مصفوفة التدريب'!U$6,Plan_Sched,"خلال أيام من التعيين"),IFERROR(AVERAGEIFS(Plan_Days,Plan_Role,"جميع الموظفين",Plan_Course,'مصفوفة التدريب'!U$6,Plan_Sched,"خلال أيام من التعيين"),0)))</f>
        <v>0</v>
      </c>
      <c r="EU28">
        <f>IF(OR(S28=0,AO28&gt;0),0,IFERROR(AVERAGEIFS(Plan_Days,Plan_Role,الموظفون!$D$26,Plan_Course,'مصفوفة التدريب'!V$6,Plan_Sched,"خلال أيام من التعيين"),IFERROR(AVERAGEIFS(Plan_Days,Plan_Role,"جميع الموظفين",Plan_Course,'مصفوفة التدريب'!V$6,Plan_Sched,"خلال أيام من التعيين"),0)))</f>
        <v>0</v>
      </c>
      <c r="EV28">
        <f>IF(OR(T28=0,AP28&gt;0),0,IFERROR(AVERAGEIFS(Plan_Days,Plan_Role,الموظفون!$D$26,Plan_Course,'مصفوفة التدريب'!W$6,Plan_Sched,"خلال أيام من التعيين"),IFERROR(AVERAGEIFS(Plan_Days,Plan_Role,"جميع الموظفين",Plan_Course,'مصفوفة التدريب'!W$6,Plan_Sched,"خلال أيام من التعيين"),0)))</f>
        <v>0</v>
      </c>
      <c r="EW28">
        <f>IF(OR(U28=0,AQ28&gt;0),0,IFERROR(AVERAGEIFS(Plan_Days,Plan_Role,الموظفون!$D$26,Plan_Course,'مصفوفة التدريب'!X$6,Plan_Sched,"خلال أيام من التعيين"),IFERROR(AVERAGEIFS(Plan_Days,Plan_Role,"جميع الموظفين",Plan_Course,'مصفوفة التدريب'!X$6,Plan_Sched,"خلال أيام من التعيين"),0)))</f>
        <v>0</v>
      </c>
      <c r="EX28">
        <f>IF(OR(V28=0,AR28&gt;0),0,IFERROR(AVERAGEIFS(Plan_Days,Plan_Role,الموظفون!$D$26,Plan_Course,'مصفوفة التدريب'!Y$6,Plan_Sched,"خلال أيام من التعيين"),IFERROR(AVERAGEIFS(Plan_Days,Plan_Role,"جميع الموظفين",Plan_Course,'مصفوفة التدريب'!Y$6,Plan_Sched,"خلال أيام من التعيين"),0)))</f>
        <v>0</v>
      </c>
      <c r="EY28">
        <f>IF(OR(W28=0,AS28&gt;0),0,IFERROR(AVERAGEIFS(Plan_Days,Plan_Role,الموظفون!$D$26,Plan_Course,'مصفوفة التدريب'!Z$6,Plan_Sched,"خلال أيام من التعيين"),IFERROR(AVERAGEIFS(Plan_Days,Plan_Role,"جميع الموظفين",Plan_Course,'مصفوفة التدريب'!Z$6,Plan_Sched,"خلال أيام من التعيين"),0)))</f>
        <v>0</v>
      </c>
      <c r="EZ28">
        <f>IF(OR(X28=0,AT28&gt;0),0,IFERROR(AVERAGEIFS(Plan_Days,Plan_Role,الموظفون!$D$26,Plan_Course,'مصفوفة التدريب'!AA$6,Plan_Sched,"خلال أيام من التعيين"),IFERROR(AVERAGEIFS(Plan_Days,Plan_Role,"جميع الموظفين",Plan_Course,'مصفوفة التدريب'!AA$6,Plan_Sched,"خلال أيام من التعيين"),0)))</f>
        <v>0</v>
      </c>
      <c r="FC28">
        <f>IF(OR(E28=0,AA28&gt;0),0,MAX(IF(AND(الموظفون!$F$26&lt;&gt;"",DK28&lt;الموظفون!$F$26),0,DK28),IF(AND(الموظفون!$F$26&lt;&gt;"",EG28&gt;0),الموظفون!$F$26+EG28,0)))</f>
        <v>0</v>
      </c>
      <c r="FD28">
        <f>IF(OR(F28=0,AB28&gt;0),0,MAX(IF(AND(الموظفون!$F$26&lt;&gt;"",DL28&lt;الموظفون!$F$26),0,DL28),IF(AND(الموظفون!$F$26&lt;&gt;"",EH28&gt;0),الموظفون!$F$26+EH28,0)))</f>
        <v>0</v>
      </c>
      <c r="FE28">
        <f>IF(OR(G28=0,AC28&gt;0),0,MAX(IF(AND(الموظفون!$F$26&lt;&gt;"",DM28&lt;الموظفون!$F$26),0,DM28),IF(AND(الموظفون!$F$26&lt;&gt;"",EI28&gt;0),الموظفون!$F$26+EI28,0)))</f>
        <v>0</v>
      </c>
      <c r="FF28">
        <f>IF(OR(H28=0,AD28&gt;0),0,MAX(IF(AND(الموظفون!$F$26&lt;&gt;"",DN28&lt;الموظفون!$F$26),0,DN28),IF(AND(الموظفون!$F$26&lt;&gt;"",EJ28&gt;0),الموظفون!$F$26+EJ28,0)))</f>
        <v>0</v>
      </c>
      <c r="FG28">
        <f>IF(OR(I28=0,AE28&gt;0),0,MAX(IF(AND(الموظفون!$F$26&lt;&gt;"",DO28&lt;الموظفون!$F$26),0,DO28),IF(AND(الموظفون!$F$26&lt;&gt;"",EK28&gt;0),الموظفون!$F$26+EK28,0)))</f>
        <v>0</v>
      </c>
      <c r="FH28">
        <f>IF(OR(J28=0,AF28&gt;0),0,MAX(IF(AND(الموظفون!$F$26&lt;&gt;"",DP28&lt;الموظفون!$F$26),0,DP28),IF(AND(الموظفون!$F$26&lt;&gt;"",EL28&gt;0),الموظفون!$F$26+EL28,0)))</f>
        <v>0</v>
      </c>
      <c r="FI28">
        <f>IF(OR(K28=0,AG28&gt;0),0,MAX(IF(AND(الموظفون!$F$26&lt;&gt;"",DQ28&lt;الموظفون!$F$26),0,DQ28),IF(AND(الموظفون!$F$26&lt;&gt;"",EM28&gt;0),الموظفون!$F$26+EM28,0)))</f>
        <v>0</v>
      </c>
      <c r="FJ28">
        <f>IF(OR(L28=0,AH28&gt;0),0,MAX(IF(AND(الموظفون!$F$26&lt;&gt;"",DR28&lt;الموظفون!$F$26),0,DR28),IF(AND(الموظفون!$F$26&lt;&gt;"",EN28&gt;0),الموظفون!$F$26+EN28,0)))</f>
        <v>0</v>
      </c>
      <c r="FK28">
        <f>IF(OR(M28=0,AI28&gt;0),0,MAX(IF(AND(الموظفون!$F$26&lt;&gt;"",DS28&lt;الموظفون!$F$26),0,DS28),IF(AND(الموظفون!$F$26&lt;&gt;"",EO28&gt;0),الموظفون!$F$26+EO28,0)))</f>
        <v>0</v>
      </c>
      <c r="FL28">
        <f>IF(OR(N28=0,AJ28&gt;0),0,MAX(IF(AND(الموظفون!$F$26&lt;&gt;"",DT28&lt;الموظفون!$F$26),0,DT28),IF(AND(الموظفون!$F$26&lt;&gt;"",EP28&gt;0),الموظفون!$F$26+EP28,0)))</f>
        <v>0</v>
      </c>
      <c r="FM28">
        <f>IF(OR(O28=0,AK28&gt;0),0,MAX(IF(AND(الموظفون!$F$26&lt;&gt;"",DU28&lt;الموظفون!$F$26),0,DU28),IF(AND(الموظفون!$F$26&lt;&gt;"",EQ28&gt;0),الموظفون!$F$26+EQ28,0)))</f>
        <v>0</v>
      </c>
      <c r="FN28">
        <f>IF(OR(P28=0,AL28&gt;0),0,MAX(IF(AND(الموظفون!$F$26&lt;&gt;"",DV28&lt;الموظفون!$F$26),0,DV28),IF(AND(الموظفون!$F$26&lt;&gt;"",ER28&gt;0),الموظفون!$F$26+ER28,0)))</f>
        <v>0</v>
      </c>
      <c r="FO28">
        <f>IF(OR(Q28=0,AM28&gt;0),0,MAX(IF(AND(الموظفون!$F$26&lt;&gt;"",DW28&lt;الموظفون!$F$26),0,DW28),IF(AND(الموظفون!$F$26&lt;&gt;"",ES28&gt;0),الموظفون!$F$26+ES28,0)))</f>
        <v>0</v>
      </c>
      <c r="FP28">
        <f>IF(OR(R28=0,AN28&gt;0),0,MAX(IF(AND(الموظفون!$F$26&lt;&gt;"",DX28&lt;الموظفون!$F$26),0,DX28),IF(AND(الموظفون!$F$26&lt;&gt;"",ET28&gt;0),الموظفون!$F$26+ET28,0)))</f>
        <v>0</v>
      </c>
      <c r="FQ28">
        <f>IF(OR(S28=0,AO28&gt;0),0,MAX(IF(AND(الموظفون!$F$26&lt;&gt;"",DY28&lt;الموظفون!$F$26),0,DY28),IF(AND(الموظفون!$F$26&lt;&gt;"",EU28&gt;0),الموظفون!$F$26+EU28,0)))</f>
        <v>0</v>
      </c>
      <c r="FR28">
        <f>IF(OR(T28=0,AP28&gt;0),0,MAX(IF(AND(الموظفون!$F$26&lt;&gt;"",DZ28&lt;الموظفون!$F$26),0,DZ28),IF(AND(الموظفون!$F$26&lt;&gt;"",EV28&gt;0),الموظفون!$F$26+EV28,0)))</f>
        <v>0</v>
      </c>
      <c r="FS28">
        <f>IF(OR(U28=0,AQ28&gt;0),0,MAX(IF(AND(الموظفون!$F$26&lt;&gt;"",EA28&lt;الموظفون!$F$26),0,EA28),IF(AND(الموظفون!$F$26&lt;&gt;"",EW28&gt;0),الموظفون!$F$26+EW28,0)))</f>
        <v>0</v>
      </c>
      <c r="FT28">
        <f>IF(OR(V28=0,AR28&gt;0),0,MAX(IF(AND(الموظفون!$F$26&lt;&gt;"",EB28&lt;الموظفون!$F$26),0,EB28),IF(AND(الموظفون!$F$26&lt;&gt;"",EX28&gt;0),الموظفون!$F$26+EX28,0)))</f>
        <v>0</v>
      </c>
      <c r="FU28">
        <f>IF(OR(W28=0,AS28&gt;0),0,MAX(IF(AND(الموظفون!$F$26&lt;&gt;"",EC28&lt;الموظفون!$F$26),0,EC28),IF(AND(الموظفون!$F$26&lt;&gt;"",EY28&gt;0),الموظفون!$F$26+EY28,0)))</f>
        <v>0</v>
      </c>
      <c r="FV28">
        <f>IF(OR(X28=0,AT28&gt;0),0,MAX(IF(AND(الموظفون!$F$26&lt;&gt;"",ED28&lt;الموظفون!$F$26),0,ED28),IF(AND(الموظفون!$F$26&lt;&gt;"",EZ28&gt;0),الموظفون!$F$26+EZ28,0)))</f>
        <v>0</v>
      </c>
    </row>
    <row r="29" spans="5:178" x14ac:dyDescent="0.3">
      <c r="E29">
        <f>IF(OR(الموظفون!$A$27="",'مصفوفة التدريب'!H$6=""),0,COUNTIFS(Plan_Role,الموظفون!$D$27,Plan_Course,'مصفوفة التدريب'!H$6)+COUNTIFS(Plan_Role,"جميع الموظفين",Plan_Course,'مصفوفة التدريب'!H$6))</f>
        <v>0</v>
      </c>
      <c r="F29">
        <f>IF(OR(الموظفون!$A$27="",'مصفوفة التدريب'!I$6=""),0,COUNTIFS(Plan_Role,الموظفون!$D$27,Plan_Course,'مصفوفة التدريب'!I$6)+COUNTIFS(Plan_Role,"جميع الموظفين",Plan_Course,'مصفوفة التدريب'!I$6))</f>
        <v>0</v>
      </c>
      <c r="G29">
        <f>IF(OR(الموظفون!$A$27="",'مصفوفة التدريب'!J$6=""),0,COUNTIFS(Plan_Role,الموظفون!$D$27,Plan_Course,'مصفوفة التدريب'!J$6)+COUNTIFS(Plan_Role,"جميع الموظفين",Plan_Course,'مصفوفة التدريب'!J$6))</f>
        <v>0</v>
      </c>
      <c r="H29">
        <f>IF(OR(الموظفون!$A$27="",'مصفوفة التدريب'!K$6=""),0,COUNTIFS(Plan_Role,الموظفون!$D$27,Plan_Course,'مصفوفة التدريب'!K$6)+COUNTIFS(Plan_Role,"جميع الموظفين",Plan_Course,'مصفوفة التدريب'!K$6))</f>
        <v>0</v>
      </c>
      <c r="I29">
        <f>IF(OR(الموظفون!$A$27="",'مصفوفة التدريب'!L$6=""),0,COUNTIFS(Plan_Role,الموظفون!$D$27,Plan_Course,'مصفوفة التدريب'!L$6)+COUNTIFS(Plan_Role,"جميع الموظفين",Plan_Course,'مصفوفة التدريب'!L$6))</f>
        <v>0</v>
      </c>
      <c r="J29">
        <f>IF(OR(الموظفون!$A$27="",'مصفوفة التدريب'!M$6=""),0,COUNTIFS(Plan_Role,الموظفون!$D$27,Plan_Course,'مصفوفة التدريب'!M$6)+COUNTIFS(Plan_Role,"جميع الموظفين",Plan_Course,'مصفوفة التدريب'!M$6))</f>
        <v>0</v>
      </c>
      <c r="K29">
        <f>IF(OR(الموظفون!$A$27="",'مصفوفة التدريب'!N$6=""),0,COUNTIFS(Plan_Role,الموظفون!$D$27,Plan_Course,'مصفوفة التدريب'!N$6)+COUNTIFS(Plan_Role,"جميع الموظفين",Plan_Course,'مصفوفة التدريب'!N$6))</f>
        <v>0</v>
      </c>
      <c r="L29">
        <f>IF(OR(الموظفون!$A$27="",'مصفوفة التدريب'!O$6=""),0,COUNTIFS(Plan_Role,الموظفون!$D$27,Plan_Course,'مصفوفة التدريب'!O$6)+COUNTIFS(Plan_Role,"جميع الموظفين",Plan_Course,'مصفوفة التدريب'!O$6))</f>
        <v>0</v>
      </c>
      <c r="M29">
        <f>IF(OR(الموظفون!$A$27="",'مصفوفة التدريب'!P$6=""),0,COUNTIFS(Plan_Role,الموظفون!$D$27,Plan_Course,'مصفوفة التدريب'!P$6)+COUNTIFS(Plan_Role,"جميع الموظفين",Plan_Course,'مصفوفة التدريب'!P$6))</f>
        <v>0</v>
      </c>
      <c r="N29">
        <f>IF(OR(الموظفون!$A$27="",'مصفوفة التدريب'!Q$6=""),0,COUNTIFS(Plan_Role,الموظفون!$D$27,Plan_Course,'مصفوفة التدريب'!Q$6)+COUNTIFS(Plan_Role,"جميع الموظفين",Plan_Course,'مصفوفة التدريب'!Q$6))</f>
        <v>0</v>
      </c>
      <c r="O29">
        <f>IF(OR(الموظفون!$A$27="",'مصفوفة التدريب'!R$6=""),0,COUNTIFS(Plan_Role,الموظفون!$D$27,Plan_Course,'مصفوفة التدريب'!R$6)+COUNTIFS(Plan_Role,"جميع الموظفين",Plan_Course,'مصفوفة التدريب'!R$6))</f>
        <v>0</v>
      </c>
      <c r="P29">
        <f>IF(OR(الموظفون!$A$27="",'مصفوفة التدريب'!S$6=""),0,COUNTIFS(Plan_Role,الموظفون!$D$27,Plan_Course,'مصفوفة التدريب'!S$6)+COUNTIFS(Plan_Role,"جميع الموظفين",Plan_Course,'مصفوفة التدريب'!S$6))</f>
        <v>0</v>
      </c>
      <c r="Q29">
        <f>IF(OR(الموظفون!$A$27="",'مصفوفة التدريب'!T$6=""),0,COUNTIFS(Plan_Role,الموظفون!$D$27,Plan_Course,'مصفوفة التدريب'!T$6)+COUNTIFS(Plan_Role,"جميع الموظفين",Plan_Course,'مصفوفة التدريب'!T$6))</f>
        <v>0</v>
      </c>
      <c r="R29">
        <f>IF(OR(الموظفون!$A$27="",'مصفوفة التدريب'!U$6=""),0,COUNTIFS(Plan_Role,الموظفون!$D$27,Plan_Course,'مصفوفة التدريب'!U$6)+COUNTIFS(Plan_Role,"جميع الموظفين",Plan_Course,'مصفوفة التدريب'!U$6))</f>
        <v>0</v>
      </c>
      <c r="S29">
        <f>IF(OR(الموظفون!$A$27="",'مصفوفة التدريب'!V$6=""),0,COUNTIFS(Plan_Role,الموظفون!$D$27,Plan_Course,'مصفوفة التدريب'!V$6)+COUNTIFS(Plan_Role,"جميع الموظفين",Plan_Course,'مصفوفة التدريب'!V$6))</f>
        <v>0</v>
      </c>
      <c r="T29">
        <f>IF(OR(الموظفون!$A$27="",'مصفوفة التدريب'!W$6=""),0,COUNTIFS(Plan_Role,الموظفون!$D$27,Plan_Course,'مصفوفة التدريب'!W$6)+COUNTIFS(Plan_Role,"جميع الموظفين",Plan_Course,'مصفوفة التدريب'!W$6))</f>
        <v>0</v>
      </c>
      <c r="U29">
        <f>IF(OR(الموظفون!$A$27="",'مصفوفة التدريب'!X$6=""),0,COUNTIFS(Plan_Role,الموظفون!$D$27,Plan_Course,'مصفوفة التدريب'!X$6)+COUNTIFS(Plan_Role,"جميع الموظفين",Plan_Course,'مصفوفة التدريب'!X$6))</f>
        <v>0</v>
      </c>
      <c r="V29">
        <f>IF(OR(الموظفون!$A$27="",'مصفوفة التدريب'!Y$6=""),0,COUNTIFS(Plan_Role,الموظفون!$D$27,Plan_Course,'مصفوفة التدريب'!Y$6)+COUNTIFS(Plan_Role,"جميع الموظفين",Plan_Course,'مصفوفة التدريب'!Y$6))</f>
        <v>0</v>
      </c>
      <c r="W29">
        <f>IF(OR(الموظفون!$A$27="",'مصفوفة التدريب'!Z$6=""),0,COUNTIFS(Plan_Role,الموظفون!$D$27,Plan_Course,'مصفوفة التدريب'!Z$6)+COUNTIFS(Plan_Role,"جميع الموظفين",Plan_Course,'مصفوفة التدريب'!Z$6))</f>
        <v>0</v>
      </c>
      <c r="X29">
        <f>IF(OR(الموظفون!$A$27="",'مصفوفة التدريب'!AA$6=""),0,COUNTIFS(Plan_Role,الموظفون!$D$27,Plan_Course,'مصفوفة التدريب'!AA$6)+COUNTIFS(Plan_Role,"جميع الموظفين",Plan_Course,'مصفوفة التدريب'!AA$6))</f>
        <v>0</v>
      </c>
      <c r="AA29">
        <f>IF(E29=0,0,COUNTIFS(Rec_Emp,الموظفون!$A$27,Rec_Course,'مصفوفة التدريب'!H$6,Rec_Done,1))</f>
        <v>0</v>
      </c>
      <c r="AB29">
        <f>IF(F29=0,0,COUNTIFS(Rec_Emp,الموظفون!$A$27,Rec_Course,'مصفوفة التدريب'!I$6,Rec_Done,1))</f>
        <v>0</v>
      </c>
      <c r="AC29">
        <f>IF(G29=0,0,COUNTIFS(Rec_Emp,الموظفون!$A$27,Rec_Course,'مصفوفة التدريب'!J$6,Rec_Done,1))</f>
        <v>0</v>
      </c>
      <c r="AD29">
        <f>IF(H29=0,0,COUNTIFS(Rec_Emp,الموظفون!$A$27,Rec_Course,'مصفوفة التدريب'!K$6,Rec_Done,1))</f>
        <v>0</v>
      </c>
      <c r="AE29">
        <f>IF(I29=0,0,COUNTIFS(Rec_Emp,الموظفون!$A$27,Rec_Course,'مصفوفة التدريب'!L$6,Rec_Done,1))</f>
        <v>0</v>
      </c>
      <c r="AF29">
        <f>IF(J29=0,0,COUNTIFS(Rec_Emp,الموظفون!$A$27,Rec_Course,'مصفوفة التدريب'!M$6,Rec_Done,1))</f>
        <v>0</v>
      </c>
      <c r="AG29">
        <f>IF(K29=0,0,COUNTIFS(Rec_Emp,الموظفون!$A$27,Rec_Course,'مصفوفة التدريب'!N$6,Rec_Done,1))</f>
        <v>0</v>
      </c>
      <c r="AH29">
        <f>IF(L29=0,0,COUNTIFS(Rec_Emp,الموظفون!$A$27,Rec_Course,'مصفوفة التدريب'!O$6,Rec_Done,1))</f>
        <v>0</v>
      </c>
      <c r="AI29">
        <f>IF(M29=0,0,COUNTIFS(Rec_Emp,الموظفون!$A$27,Rec_Course,'مصفوفة التدريب'!P$6,Rec_Done,1))</f>
        <v>0</v>
      </c>
      <c r="AJ29">
        <f>IF(N29=0,0,COUNTIFS(Rec_Emp,الموظفون!$A$27,Rec_Course,'مصفوفة التدريب'!Q$6,Rec_Done,1))</f>
        <v>0</v>
      </c>
      <c r="AK29">
        <f>IF(O29=0,0,COUNTIFS(Rec_Emp,الموظفون!$A$27,Rec_Course,'مصفوفة التدريب'!R$6,Rec_Done,1))</f>
        <v>0</v>
      </c>
      <c r="AL29">
        <f>IF(P29=0,0,COUNTIFS(Rec_Emp,الموظفون!$A$27,Rec_Course,'مصفوفة التدريب'!S$6,Rec_Done,1))</f>
        <v>0</v>
      </c>
      <c r="AM29">
        <f>IF(Q29=0,0,COUNTIFS(Rec_Emp,الموظفون!$A$27,Rec_Course,'مصفوفة التدريب'!T$6,Rec_Done,1))</f>
        <v>0</v>
      </c>
      <c r="AN29">
        <f>IF(R29=0,0,COUNTIFS(Rec_Emp,الموظفون!$A$27,Rec_Course,'مصفوفة التدريب'!U$6,Rec_Done,1))</f>
        <v>0</v>
      </c>
      <c r="AO29">
        <f>IF(S29=0,0,COUNTIFS(Rec_Emp,الموظفون!$A$27,Rec_Course,'مصفوفة التدريب'!V$6,Rec_Done,1))</f>
        <v>0</v>
      </c>
      <c r="AP29">
        <f>IF(T29=0,0,COUNTIFS(Rec_Emp,الموظفون!$A$27,Rec_Course,'مصفوفة التدريب'!W$6,Rec_Done,1))</f>
        <v>0</v>
      </c>
      <c r="AQ29">
        <f>IF(U29=0,0,COUNTIFS(Rec_Emp,الموظفون!$A$27,Rec_Course,'مصفوفة التدريب'!X$6,Rec_Done,1))</f>
        <v>0</v>
      </c>
      <c r="AR29">
        <f>IF(V29=0,0,COUNTIFS(Rec_Emp,الموظفون!$A$27,Rec_Course,'مصفوفة التدريب'!Y$6,Rec_Done,1))</f>
        <v>0</v>
      </c>
      <c r="AS29">
        <f>IF(W29=0,0,COUNTIFS(Rec_Emp,الموظفون!$A$27,Rec_Course,'مصفوفة التدريب'!Z$6,Rec_Done,1))</f>
        <v>0</v>
      </c>
      <c r="AT29">
        <f>IF(X29=0,0,COUNTIFS(Rec_Emp,الموظفون!$A$27,Rec_Course,'مصفوفة التدريب'!AA$6,Rec_Done,1))</f>
        <v>0</v>
      </c>
      <c r="AW29">
        <f ca="1">IF(AA29=0,0,COUNTIFS(Rec_Emp,الموظفون!$A$27,Rec_Course,'مصفوفة التدريب'!H$6,Rec_Done,1,Rec_Exp,"&gt;="&amp;TODAY()))</f>
        <v>0</v>
      </c>
      <c r="AX29">
        <f ca="1">IF(AB29=0,0,COUNTIFS(Rec_Emp,الموظفون!$A$27,Rec_Course,'مصفوفة التدريب'!I$6,Rec_Done,1,Rec_Exp,"&gt;="&amp;TODAY()))</f>
        <v>0</v>
      </c>
      <c r="AY29">
        <f ca="1">IF(AC29=0,0,COUNTIFS(Rec_Emp,الموظفون!$A$27,Rec_Course,'مصفوفة التدريب'!J$6,Rec_Done,1,Rec_Exp,"&gt;="&amp;TODAY()))</f>
        <v>0</v>
      </c>
      <c r="AZ29">
        <f ca="1">IF(AD29=0,0,COUNTIFS(Rec_Emp,الموظفون!$A$27,Rec_Course,'مصفوفة التدريب'!K$6,Rec_Done,1,Rec_Exp,"&gt;="&amp;TODAY()))</f>
        <v>0</v>
      </c>
      <c r="BA29">
        <f ca="1">IF(AE29=0,0,COUNTIFS(Rec_Emp,الموظفون!$A$27,Rec_Course,'مصفوفة التدريب'!L$6,Rec_Done,1,Rec_Exp,"&gt;="&amp;TODAY()))</f>
        <v>0</v>
      </c>
      <c r="BB29">
        <f ca="1">IF(AF29=0,0,COUNTIFS(Rec_Emp,الموظفون!$A$27,Rec_Course,'مصفوفة التدريب'!M$6,Rec_Done,1,Rec_Exp,"&gt;="&amp;TODAY()))</f>
        <v>0</v>
      </c>
      <c r="BC29">
        <f ca="1">IF(AG29=0,0,COUNTIFS(Rec_Emp,الموظفون!$A$27,Rec_Course,'مصفوفة التدريب'!N$6,Rec_Done,1,Rec_Exp,"&gt;="&amp;TODAY()))</f>
        <v>0</v>
      </c>
      <c r="BD29">
        <f ca="1">IF(AH29=0,0,COUNTIFS(Rec_Emp,الموظفون!$A$27,Rec_Course,'مصفوفة التدريب'!O$6,Rec_Done,1,Rec_Exp,"&gt;="&amp;TODAY()))</f>
        <v>0</v>
      </c>
      <c r="BE29">
        <f ca="1">IF(AI29=0,0,COUNTIFS(Rec_Emp,الموظفون!$A$27,Rec_Course,'مصفوفة التدريب'!P$6,Rec_Done,1,Rec_Exp,"&gt;="&amp;TODAY()))</f>
        <v>0</v>
      </c>
      <c r="BF29">
        <f ca="1">IF(AJ29=0,0,COUNTIFS(Rec_Emp,الموظفون!$A$27,Rec_Course,'مصفوفة التدريب'!Q$6,Rec_Done,1,Rec_Exp,"&gt;="&amp;TODAY()))</f>
        <v>0</v>
      </c>
      <c r="BG29">
        <f ca="1">IF(AK29=0,0,COUNTIFS(Rec_Emp,الموظفون!$A$27,Rec_Course,'مصفوفة التدريب'!R$6,Rec_Done,1,Rec_Exp,"&gt;="&amp;TODAY()))</f>
        <v>0</v>
      </c>
      <c r="BH29">
        <f ca="1">IF(AL29=0,0,COUNTIFS(Rec_Emp,الموظفون!$A$27,Rec_Course,'مصفوفة التدريب'!S$6,Rec_Done,1,Rec_Exp,"&gt;="&amp;TODAY()))</f>
        <v>0</v>
      </c>
      <c r="BI29">
        <f ca="1">IF(AM29=0,0,COUNTIFS(Rec_Emp,الموظفون!$A$27,Rec_Course,'مصفوفة التدريب'!T$6,Rec_Done,1,Rec_Exp,"&gt;="&amp;TODAY()))</f>
        <v>0</v>
      </c>
      <c r="BJ29">
        <f ca="1">IF(AN29=0,0,COUNTIFS(Rec_Emp,الموظفون!$A$27,Rec_Course,'مصفوفة التدريب'!U$6,Rec_Done,1,Rec_Exp,"&gt;="&amp;TODAY()))</f>
        <v>0</v>
      </c>
      <c r="BK29">
        <f ca="1">IF(AO29=0,0,COUNTIFS(Rec_Emp,الموظفون!$A$27,Rec_Course,'مصفوفة التدريب'!V$6,Rec_Done,1,Rec_Exp,"&gt;="&amp;TODAY()))</f>
        <v>0</v>
      </c>
      <c r="BL29">
        <f ca="1">IF(AP29=0,0,COUNTIFS(Rec_Emp,الموظفون!$A$27,Rec_Course,'مصفوفة التدريب'!W$6,Rec_Done,1,Rec_Exp,"&gt;="&amp;TODAY()))</f>
        <v>0</v>
      </c>
      <c r="BM29">
        <f ca="1">IF(AQ29=0,0,COUNTIFS(Rec_Emp,الموظفون!$A$27,Rec_Course,'مصفوفة التدريب'!X$6,Rec_Done,1,Rec_Exp,"&gt;="&amp;TODAY()))</f>
        <v>0</v>
      </c>
      <c r="BN29">
        <f ca="1">IF(AR29=0,0,COUNTIFS(Rec_Emp,الموظفون!$A$27,Rec_Course,'مصفوفة التدريب'!Y$6,Rec_Done,1,Rec_Exp,"&gt;="&amp;TODAY()))</f>
        <v>0</v>
      </c>
      <c r="BO29">
        <f ca="1">IF(AS29=0,0,COUNTIFS(Rec_Emp,الموظفون!$A$27,Rec_Course,'مصفوفة التدريب'!Z$6,Rec_Done,1,Rec_Exp,"&gt;="&amp;TODAY()))</f>
        <v>0</v>
      </c>
      <c r="BP29">
        <f ca="1">IF(AT29=0,0,COUNTIFS(Rec_Emp,الموظفون!$A$27,Rec_Course,'مصفوفة التدريب'!AA$6,Rec_Done,1,Rec_Exp,"&gt;="&amp;TODAY()))</f>
        <v>0</v>
      </c>
      <c r="BS29">
        <f ca="1">IF(AW29=0,0,COUNTIFS(Rec_Emp,الموظفون!$A$27,Rec_Course,'مصفوفة التدريب'!H$6,Rec_Done,1,Rec_Exp,"&gt;"&amp;(TODAY()+WarnDays)))</f>
        <v>0</v>
      </c>
      <c r="BT29">
        <f ca="1">IF(AX29=0,0,COUNTIFS(Rec_Emp,الموظفون!$A$27,Rec_Course,'مصفوفة التدريب'!I$6,Rec_Done,1,Rec_Exp,"&gt;"&amp;(TODAY()+WarnDays)))</f>
        <v>0</v>
      </c>
      <c r="BU29">
        <f ca="1">IF(AY29=0,0,COUNTIFS(Rec_Emp,الموظفون!$A$27,Rec_Course,'مصفوفة التدريب'!J$6,Rec_Done,1,Rec_Exp,"&gt;"&amp;(TODAY()+WarnDays)))</f>
        <v>0</v>
      </c>
      <c r="BV29">
        <f ca="1">IF(AZ29=0,0,COUNTIFS(Rec_Emp,الموظفون!$A$27,Rec_Course,'مصفوفة التدريب'!K$6,Rec_Done,1,Rec_Exp,"&gt;"&amp;(TODAY()+WarnDays)))</f>
        <v>0</v>
      </c>
      <c r="BW29">
        <f ca="1">IF(BA29=0,0,COUNTIFS(Rec_Emp,الموظفون!$A$27,Rec_Course,'مصفوفة التدريب'!L$6,Rec_Done,1,Rec_Exp,"&gt;"&amp;(TODAY()+WarnDays)))</f>
        <v>0</v>
      </c>
      <c r="BX29">
        <f ca="1">IF(BB29=0,0,COUNTIFS(Rec_Emp,الموظفون!$A$27,Rec_Course,'مصفوفة التدريب'!M$6,Rec_Done,1,Rec_Exp,"&gt;"&amp;(TODAY()+WarnDays)))</f>
        <v>0</v>
      </c>
      <c r="BY29">
        <f ca="1">IF(BC29=0,0,COUNTIFS(Rec_Emp,الموظفون!$A$27,Rec_Course,'مصفوفة التدريب'!N$6,Rec_Done,1,Rec_Exp,"&gt;"&amp;(TODAY()+WarnDays)))</f>
        <v>0</v>
      </c>
      <c r="BZ29">
        <f ca="1">IF(BD29=0,0,COUNTIFS(Rec_Emp,الموظفون!$A$27,Rec_Course,'مصفوفة التدريب'!O$6,Rec_Done,1,Rec_Exp,"&gt;"&amp;(TODAY()+WarnDays)))</f>
        <v>0</v>
      </c>
      <c r="CA29">
        <f ca="1">IF(BE29=0,0,COUNTIFS(Rec_Emp,الموظفون!$A$27,Rec_Course,'مصفوفة التدريب'!P$6,Rec_Done,1,Rec_Exp,"&gt;"&amp;(TODAY()+WarnDays)))</f>
        <v>0</v>
      </c>
      <c r="CB29">
        <f ca="1">IF(BF29=0,0,COUNTIFS(Rec_Emp,الموظفون!$A$27,Rec_Course,'مصفوفة التدريب'!Q$6,Rec_Done,1,Rec_Exp,"&gt;"&amp;(TODAY()+WarnDays)))</f>
        <v>0</v>
      </c>
      <c r="CC29">
        <f ca="1">IF(BG29=0,0,COUNTIFS(Rec_Emp,الموظفون!$A$27,Rec_Course,'مصفوفة التدريب'!R$6,Rec_Done,1,Rec_Exp,"&gt;"&amp;(TODAY()+WarnDays)))</f>
        <v>0</v>
      </c>
      <c r="CD29">
        <f ca="1">IF(BH29=0,0,COUNTIFS(Rec_Emp,الموظفون!$A$27,Rec_Course,'مصفوفة التدريب'!S$6,Rec_Done,1,Rec_Exp,"&gt;"&amp;(TODAY()+WarnDays)))</f>
        <v>0</v>
      </c>
      <c r="CE29">
        <f ca="1">IF(BI29=0,0,COUNTIFS(Rec_Emp,الموظفون!$A$27,Rec_Course,'مصفوفة التدريب'!T$6,Rec_Done,1,Rec_Exp,"&gt;"&amp;(TODAY()+WarnDays)))</f>
        <v>0</v>
      </c>
      <c r="CF29">
        <f ca="1">IF(BJ29=0,0,COUNTIFS(Rec_Emp,الموظفون!$A$27,Rec_Course,'مصفوفة التدريب'!U$6,Rec_Done,1,Rec_Exp,"&gt;"&amp;(TODAY()+WarnDays)))</f>
        <v>0</v>
      </c>
      <c r="CG29">
        <f ca="1">IF(BK29=0,0,COUNTIFS(Rec_Emp,الموظفون!$A$27,Rec_Course,'مصفوفة التدريب'!V$6,Rec_Done,1,Rec_Exp,"&gt;"&amp;(TODAY()+WarnDays)))</f>
        <v>0</v>
      </c>
      <c r="CH29">
        <f ca="1">IF(BL29=0,0,COUNTIFS(Rec_Emp,الموظفون!$A$27,Rec_Course,'مصفوفة التدريب'!W$6,Rec_Done,1,Rec_Exp,"&gt;"&amp;(TODAY()+WarnDays)))</f>
        <v>0</v>
      </c>
      <c r="CI29">
        <f ca="1">IF(BM29=0,0,COUNTIFS(Rec_Emp,الموظفون!$A$27,Rec_Course,'مصفوفة التدريب'!X$6,Rec_Done,1,Rec_Exp,"&gt;"&amp;(TODAY()+WarnDays)))</f>
        <v>0</v>
      </c>
      <c r="CJ29">
        <f ca="1">IF(BN29=0,0,COUNTIFS(Rec_Emp,الموظفون!$A$27,Rec_Course,'مصفوفة التدريب'!Y$6,Rec_Done,1,Rec_Exp,"&gt;"&amp;(TODAY()+WarnDays)))</f>
        <v>0</v>
      </c>
      <c r="CK29">
        <f ca="1">IF(BO29=0,0,COUNTIFS(Rec_Emp,الموظفون!$A$27,Rec_Course,'مصفوفة التدريب'!Z$6,Rec_Done,1,Rec_Exp,"&gt;"&amp;(TODAY()+WarnDays)))</f>
        <v>0</v>
      </c>
      <c r="CL29">
        <f ca="1">IF(BP29=0,0,COUNTIFS(Rec_Emp,الموظفون!$A$27,Rec_Course,'مصفوفة التدريب'!AA$6,Rec_Done,1,Rec_Exp,"&gt;"&amp;(TODAY()+WarnDays)))</f>
        <v>0</v>
      </c>
      <c r="CO29">
        <f>IF(OR(E29=0,AA29&gt;0),0,COUNTIFS(Rec_Emp,الموظفون!$A$27,Rec_Course,'مصفوفة التدريب'!H$6,Rec_Result,"راسب"))</f>
        <v>0</v>
      </c>
      <c r="CP29">
        <f>IF(OR(F29=0,AB29&gt;0),0,COUNTIFS(Rec_Emp,الموظفون!$A$27,Rec_Course,'مصفوفة التدريب'!I$6,Rec_Result,"راسب"))</f>
        <v>0</v>
      </c>
      <c r="CQ29">
        <f>IF(OR(G29=0,AC29&gt;0),0,COUNTIFS(Rec_Emp,الموظفون!$A$27,Rec_Course,'مصفوفة التدريب'!J$6,Rec_Result,"راسب"))</f>
        <v>0</v>
      </c>
      <c r="CR29">
        <f>IF(OR(H29=0,AD29&gt;0),0,COUNTIFS(Rec_Emp,الموظفون!$A$27,Rec_Course,'مصفوفة التدريب'!K$6,Rec_Result,"راسب"))</f>
        <v>0</v>
      </c>
      <c r="CS29">
        <f>IF(OR(I29=0,AE29&gt;0),0,COUNTIFS(Rec_Emp,الموظفون!$A$27,Rec_Course,'مصفوفة التدريب'!L$6,Rec_Result,"راسب"))</f>
        <v>0</v>
      </c>
      <c r="CT29">
        <f>IF(OR(J29=0,AF29&gt;0),0,COUNTIFS(Rec_Emp,الموظفون!$A$27,Rec_Course,'مصفوفة التدريب'!M$6,Rec_Result,"راسب"))</f>
        <v>0</v>
      </c>
      <c r="CU29">
        <f>IF(OR(K29=0,AG29&gt;0),0,COUNTIFS(Rec_Emp,الموظفون!$A$27,Rec_Course,'مصفوفة التدريب'!N$6,Rec_Result,"راسب"))</f>
        <v>0</v>
      </c>
      <c r="CV29">
        <f>IF(OR(L29=0,AH29&gt;0),0,COUNTIFS(Rec_Emp,الموظفون!$A$27,Rec_Course,'مصفوفة التدريب'!O$6,Rec_Result,"راسب"))</f>
        <v>0</v>
      </c>
      <c r="CW29">
        <f>IF(OR(M29=0,AI29&gt;0),0,COUNTIFS(Rec_Emp,الموظفون!$A$27,Rec_Course,'مصفوفة التدريب'!P$6,Rec_Result,"راسب"))</f>
        <v>0</v>
      </c>
      <c r="CX29">
        <f>IF(OR(N29=0,AJ29&gt;0),0,COUNTIFS(Rec_Emp,الموظفون!$A$27,Rec_Course,'مصفوفة التدريب'!Q$6,Rec_Result,"راسب"))</f>
        <v>0</v>
      </c>
      <c r="CY29">
        <f>IF(OR(O29=0,AK29&gt;0),0,COUNTIFS(Rec_Emp,الموظفون!$A$27,Rec_Course,'مصفوفة التدريب'!R$6,Rec_Result,"راسب"))</f>
        <v>0</v>
      </c>
      <c r="CZ29">
        <f>IF(OR(P29=0,AL29&gt;0),0,COUNTIFS(Rec_Emp,الموظفون!$A$27,Rec_Course,'مصفوفة التدريب'!S$6,Rec_Result,"راسب"))</f>
        <v>0</v>
      </c>
      <c r="DA29">
        <f>IF(OR(Q29=0,AM29&gt;0),0,COUNTIFS(Rec_Emp,الموظفون!$A$27,Rec_Course,'مصفوفة التدريب'!T$6,Rec_Result,"راسب"))</f>
        <v>0</v>
      </c>
      <c r="DB29">
        <f>IF(OR(R29=0,AN29&gt;0),0,COUNTIFS(Rec_Emp,الموظفون!$A$27,Rec_Course,'مصفوفة التدريب'!U$6,Rec_Result,"راسب"))</f>
        <v>0</v>
      </c>
      <c r="DC29">
        <f>IF(OR(S29=0,AO29&gt;0),0,COUNTIFS(Rec_Emp,الموظفون!$A$27,Rec_Course,'مصفوفة التدريب'!V$6,Rec_Result,"راسب"))</f>
        <v>0</v>
      </c>
      <c r="DD29">
        <f>IF(OR(T29=0,AP29&gt;0),0,COUNTIFS(Rec_Emp,الموظفون!$A$27,Rec_Course,'مصفوفة التدريب'!W$6,Rec_Result,"راسب"))</f>
        <v>0</v>
      </c>
      <c r="DE29">
        <f>IF(OR(U29=0,AQ29&gt;0),0,COUNTIFS(Rec_Emp,الموظفون!$A$27,Rec_Course,'مصفوفة التدريب'!X$6,Rec_Result,"راسب"))</f>
        <v>0</v>
      </c>
      <c r="DF29">
        <f>IF(OR(V29=0,AR29&gt;0),0,COUNTIFS(Rec_Emp,الموظفون!$A$27,Rec_Course,'مصفوفة التدريب'!Y$6,Rec_Result,"راسب"))</f>
        <v>0</v>
      </c>
      <c r="DG29">
        <f>IF(OR(W29=0,AS29&gt;0),0,COUNTIFS(Rec_Emp,الموظفون!$A$27,Rec_Course,'مصفوفة التدريب'!Z$6,Rec_Result,"راسب"))</f>
        <v>0</v>
      </c>
      <c r="DH29">
        <f>IF(OR(X29=0,AT29&gt;0),0,COUNTIFS(Rec_Emp,الموظفون!$A$27,Rec_Course,'مصفوفة التدريب'!AA$6,Rec_Result,"راسب"))</f>
        <v>0</v>
      </c>
      <c r="DK29">
        <f>IF(OR(E29=0,AA29&gt;0),0,IFERROR(AVERAGEIFS(Plan_End,Plan_Role,الموظفون!$D$27,Plan_Course,'مصفوفة التدريب'!H$6,Plan_Sched,"فترة محددة"),IFERROR(AVERAGEIFS(Plan_End,Plan_Role,"جميع الموظفين",Plan_Course,'مصفوفة التدريب'!H$6,Plan_Sched,"فترة محددة"),0)))</f>
        <v>0</v>
      </c>
      <c r="DL29">
        <f>IF(OR(F29=0,AB29&gt;0),0,IFERROR(AVERAGEIFS(Plan_End,Plan_Role,الموظفون!$D$27,Plan_Course,'مصفوفة التدريب'!I$6,Plan_Sched,"فترة محددة"),IFERROR(AVERAGEIFS(Plan_End,Plan_Role,"جميع الموظفين",Plan_Course,'مصفوفة التدريب'!I$6,Plan_Sched,"فترة محددة"),0)))</f>
        <v>0</v>
      </c>
      <c r="DM29">
        <f>IF(OR(G29=0,AC29&gt;0),0,IFERROR(AVERAGEIFS(Plan_End,Plan_Role,الموظفون!$D$27,Plan_Course,'مصفوفة التدريب'!J$6,Plan_Sched,"فترة محددة"),IFERROR(AVERAGEIFS(Plan_End,Plan_Role,"جميع الموظفين",Plan_Course,'مصفوفة التدريب'!J$6,Plan_Sched,"فترة محددة"),0)))</f>
        <v>0</v>
      </c>
      <c r="DN29">
        <f>IF(OR(H29=0,AD29&gt;0),0,IFERROR(AVERAGEIFS(Plan_End,Plan_Role,الموظفون!$D$27,Plan_Course,'مصفوفة التدريب'!K$6,Plan_Sched,"فترة محددة"),IFERROR(AVERAGEIFS(Plan_End,Plan_Role,"جميع الموظفين",Plan_Course,'مصفوفة التدريب'!K$6,Plan_Sched,"فترة محددة"),0)))</f>
        <v>0</v>
      </c>
      <c r="DO29">
        <f>IF(OR(I29=0,AE29&gt;0),0,IFERROR(AVERAGEIFS(Plan_End,Plan_Role,الموظفون!$D$27,Plan_Course,'مصفوفة التدريب'!L$6,Plan_Sched,"فترة محددة"),IFERROR(AVERAGEIFS(Plan_End,Plan_Role,"جميع الموظفين",Plan_Course,'مصفوفة التدريب'!L$6,Plan_Sched,"فترة محددة"),0)))</f>
        <v>0</v>
      </c>
      <c r="DP29">
        <f>IF(OR(J29=0,AF29&gt;0),0,IFERROR(AVERAGEIFS(Plan_End,Plan_Role,الموظفون!$D$27,Plan_Course,'مصفوفة التدريب'!M$6,Plan_Sched,"فترة محددة"),IFERROR(AVERAGEIFS(Plan_End,Plan_Role,"جميع الموظفين",Plan_Course,'مصفوفة التدريب'!M$6,Plan_Sched,"فترة محددة"),0)))</f>
        <v>0</v>
      </c>
      <c r="DQ29">
        <f>IF(OR(K29=0,AG29&gt;0),0,IFERROR(AVERAGEIFS(Plan_End,Plan_Role,الموظفون!$D$27,Plan_Course,'مصفوفة التدريب'!N$6,Plan_Sched,"فترة محددة"),IFERROR(AVERAGEIFS(Plan_End,Plan_Role,"جميع الموظفين",Plan_Course,'مصفوفة التدريب'!N$6,Plan_Sched,"فترة محددة"),0)))</f>
        <v>0</v>
      </c>
      <c r="DR29">
        <f>IF(OR(L29=0,AH29&gt;0),0,IFERROR(AVERAGEIFS(Plan_End,Plan_Role,الموظفون!$D$27,Plan_Course,'مصفوفة التدريب'!O$6,Plan_Sched,"فترة محددة"),IFERROR(AVERAGEIFS(Plan_End,Plan_Role,"جميع الموظفين",Plan_Course,'مصفوفة التدريب'!O$6,Plan_Sched,"فترة محددة"),0)))</f>
        <v>0</v>
      </c>
      <c r="DS29">
        <f>IF(OR(M29=0,AI29&gt;0),0,IFERROR(AVERAGEIFS(Plan_End,Plan_Role,الموظفون!$D$27,Plan_Course,'مصفوفة التدريب'!P$6,Plan_Sched,"فترة محددة"),IFERROR(AVERAGEIFS(Plan_End,Plan_Role,"جميع الموظفين",Plan_Course,'مصفوفة التدريب'!P$6,Plan_Sched,"فترة محددة"),0)))</f>
        <v>0</v>
      </c>
      <c r="DT29">
        <f>IF(OR(N29=0,AJ29&gt;0),0,IFERROR(AVERAGEIFS(Plan_End,Plan_Role,الموظفون!$D$27,Plan_Course,'مصفوفة التدريب'!Q$6,Plan_Sched,"فترة محددة"),IFERROR(AVERAGEIFS(Plan_End,Plan_Role,"جميع الموظفين",Plan_Course,'مصفوفة التدريب'!Q$6,Plan_Sched,"فترة محددة"),0)))</f>
        <v>0</v>
      </c>
      <c r="DU29">
        <f>IF(OR(O29=0,AK29&gt;0),0,IFERROR(AVERAGEIFS(Plan_End,Plan_Role,الموظفون!$D$27,Plan_Course,'مصفوفة التدريب'!R$6,Plan_Sched,"فترة محددة"),IFERROR(AVERAGEIFS(Plan_End,Plan_Role,"جميع الموظفين",Plan_Course,'مصفوفة التدريب'!R$6,Plan_Sched,"فترة محددة"),0)))</f>
        <v>0</v>
      </c>
      <c r="DV29">
        <f>IF(OR(P29=0,AL29&gt;0),0,IFERROR(AVERAGEIFS(Plan_End,Plan_Role,الموظفون!$D$27,Plan_Course,'مصفوفة التدريب'!S$6,Plan_Sched,"فترة محددة"),IFERROR(AVERAGEIFS(Plan_End,Plan_Role,"جميع الموظفين",Plan_Course,'مصفوفة التدريب'!S$6,Plan_Sched,"فترة محددة"),0)))</f>
        <v>0</v>
      </c>
      <c r="DW29">
        <f>IF(OR(Q29=0,AM29&gt;0),0,IFERROR(AVERAGEIFS(Plan_End,Plan_Role,الموظفون!$D$27,Plan_Course,'مصفوفة التدريب'!T$6,Plan_Sched,"فترة محددة"),IFERROR(AVERAGEIFS(Plan_End,Plan_Role,"جميع الموظفين",Plan_Course,'مصفوفة التدريب'!T$6,Plan_Sched,"فترة محددة"),0)))</f>
        <v>0</v>
      </c>
      <c r="DX29">
        <f>IF(OR(R29=0,AN29&gt;0),0,IFERROR(AVERAGEIFS(Plan_End,Plan_Role,الموظفون!$D$27,Plan_Course,'مصفوفة التدريب'!U$6,Plan_Sched,"فترة محددة"),IFERROR(AVERAGEIFS(Plan_End,Plan_Role,"جميع الموظفين",Plan_Course,'مصفوفة التدريب'!U$6,Plan_Sched,"فترة محددة"),0)))</f>
        <v>0</v>
      </c>
      <c r="DY29">
        <f>IF(OR(S29=0,AO29&gt;0),0,IFERROR(AVERAGEIFS(Plan_End,Plan_Role,الموظفون!$D$27,Plan_Course,'مصفوفة التدريب'!V$6,Plan_Sched,"فترة محددة"),IFERROR(AVERAGEIFS(Plan_End,Plan_Role,"جميع الموظفين",Plan_Course,'مصفوفة التدريب'!V$6,Plan_Sched,"فترة محددة"),0)))</f>
        <v>0</v>
      </c>
      <c r="DZ29">
        <f>IF(OR(T29=0,AP29&gt;0),0,IFERROR(AVERAGEIFS(Plan_End,Plan_Role,الموظفون!$D$27,Plan_Course,'مصفوفة التدريب'!W$6,Plan_Sched,"فترة محددة"),IFERROR(AVERAGEIFS(Plan_End,Plan_Role,"جميع الموظفين",Plan_Course,'مصفوفة التدريب'!W$6,Plan_Sched,"فترة محددة"),0)))</f>
        <v>0</v>
      </c>
      <c r="EA29">
        <f>IF(OR(U29=0,AQ29&gt;0),0,IFERROR(AVERAGEIFS(Plan_End,Plan_Role,الموظفون!$D$27,Plan_Course,'مصفوفة التدريب'!X$6,Plan_Sched,"فترة محددة"),IFERROR(AVERAGEIFS(Plan_End,Plan_Role,"جميع الموظفين",Plan_Course,'مصفوفة التدريب'!X$6,Plan_Sched,"فترة محددة"),0)))</f>
        <v>0</v>
      </c>
      <c r="EB29">
        <f>IF(OR(V29=0,AR29&gt;0),0,IFERROR(AVERAGEIFS(Plan_End,Plan_Role,الموظفون!$D$27,Plan_Course,'مصفوفة التدريب'!Y$6,Plan_Sched,"فترة محددة"),IFERROR(AVERAGEIFS(Plan_End,Plan_Role,"جميع الموظفين",Plan_Course,'مصفوفة التدريب'!Y$6,Plan_Sched,"فترة محددة"),0)))</f>
        <v>0</v>
      </c>
      <c r="EC29">
        <f>IF(OR(W29=0,AS29&gt;0),0,IFERROR(AVERAGEIFS(Plan_End,Plan_Role,الموظفون!$D$27,Plan_Course,'مصفوفة التدريب'!Z$6,Plan_Sched,"فترة محددة"),IFERROR(AVERAGEIFS(Plan_End,Plan_Role,"جميع الموظفين",Plan_Course,'مصفوفة التدريب'!Z$6,Plan_Sched,"فترة محددة"),0)))</f>
        <v>0</v>
      </c>
      <c r="ED29">
        <f>IF(OR(X29=0,AT29&gt;0),0,IFERROR(AVERAGEIFS(Plan_End,Plan_Role,الموظفون!$D$27,Plan_Course,'مصفوفة التدريب'!AA$6,Plan_Sched,"فترة محددة"),IFERROR(AVERAGEIFS(Plan_End,Plan_Role,"جميع الموظفين",Plan_Course,'مصفوفة التدريب'!AA$6,Plan_Sched,"فترة محددة"),0)))</f>
        <v>0</v>
      </c>
      <c r="EG29">
        <f>IF(OR(E29=0,AA29&gt;0),0,IFERROR(AVERAGEIFS(Plan_Days,Plan_Role,الموظفون!$D$27,Plan_Course,'مصفوفة التدريب'!H$6,Plan_Sched,"خلال أيام من التعيين"),IFERROR(AVERAGEIFS(Plan_Days,Plan_Role,"جميع الموظفين",Plan_Course,'مصفوفة التدريب'!H$6,Plan_Sched,"خلال أيام من التعيين"),0)))</f>
        <v>0</v>
      </c>
      <c r="EH29">
        <f>IF(OR(F29=0,AB29&gt;0),0,IFERROR(AVERAGEIFS(Plan_Days,Plan_Role,الموظفون!$D$27,Plan_Course,'مصفوفة التدريب'!I$6,Plan_Sched,"خلال أيام من التعيين"),IFERROR(AVERAGEIFS(Plan_Days,Plan_Role,"جميع الموظفين",Plan_Course,'مصفوفة التدريب'!I$6,Plan_Sched,"خلال أيام من التعيين"),0)))</f>
        <v>0</v>
      </c>
      <c r="EI29">
        <f>IF(OR(G29=0,AC29&gt;0),0,IFERROR(AVERAGEIFS(Plan_Days,Plan_Role,الموظفون!$D$27,Plan_Course,'مصفوفة التدريب'!J$6,Plan_Sched,"خلال أيام من التعيين"),IFERROR(AVERAGEIFS(Plan_Days,Plan_Role,"جميع الموظفين",Plan_Course,'مصفوفة التدريب'!J$6,Plan_Sched,"خلال أيام من التعيين"),0)))</f>
        <v>0</v>
      </c>
      <c r="EJ29">
        <f>IF(OR(H29=0,AD29&gt;0),0,IFERROR(AVERAGEIFS(Plan_Days,Plan_Role,الموظفون!$D$27,Plan_Course,'مصفوفة التدريب'!K$6,Plan_Sched,"خلال أيام من التعيين"),IFERROR(AVERAGEIFS(Plan_Days,Plan_Role,"جميع الموظفين",Plan_Course,'مصفوفة التدريب'!K$6,Plan_Sched,"خلال أيام من التعيين"),0)))</f>
        <v>0</v>
      </c>
      <c r="EK29">
        <f>IF(OR(I29=0,AE29&gt;0),0,IFERROR(AVERAGEIFS(Plan_Days,Plan_Role,الموظفون!$D$27,Plan_Course,'مصفوفة التدريب'!L$6,Plan_Sched,"خلال أيام من التعيين"),IFERROR(AVERAGEIFS(Plan_Days,Plan_Role,"جميع الموظفين",Plan_Course,'مصفوفة التدريب'!L$6,Plan_Sched,"خلال أيام من التعيين"),0)))</f>
        <v>0</v>
      </c>
      <c r="EL29">
        <f>IF(OR(J29=0,AF29&gt;0),0,IFERROR(AVERAGEIFS(Plan_Days,Plan_Role,الموظفون!$D$27,Plan_Course,'مصفوفة التدريب'!M$6,Plan_Sched,"خلال أيام من التعيين"),IFERROR(AVERAGEIFS(Plan_Days,Plan_Role,"جميع الموظفين",Plan_Course,'مصفوفة التدريب'!M$6,Plan_Sched,"خلال أيام من التعيين"),0)))</f>
        <v>0</v>
      </c>
      <c r="EM29">
        <f>IF(OR(K29=0,AG29&gt;0),0,IFERROR(AVERAGEIFS(Plan_Days,Plan_Role,الموظفون!$D$27,Plan_Course,'مصفوفة التدريب'!N$6,Plan_Sched,"خلال أيام من التعيين"),IFERROR(AVERAGEIFS(Plan_Days,Plan_Role,"جميع الموظفين",Plan_Course,'مصفوفة التدريب'!N$6,Plan_Sched,"خلال أيام من التعيين"),0)))</f>
        <v>0</v>
      </c>
      <c r="EN29">
        <f>IF(OR(L29=0,AH29&gt;0),0,IFERROR(AVERAGEIFS(Plan_Days,Plan_Role,الموظفون!$D$27,Plan_Course,'مصفوفة التدريب'!O$6,Plan_Sched,"خلال أيام من التعيين"),IFERROR(AVERAGEIFS(Plan_Days,Plan_Role,"جميع الموظفين",Plan_Course,'مصفوفة التدريب'!O$6,Plan_Sched,"خلال أيام من التعيين"),0)))</f>
        <v>0</v>
      </c>
      <c r="EO29">
        <f>IF(OR(M29=0,AI29&gt;0),0,IFERROR(AVERAGEIFS(Plan_Days,Plan_Role,الموظفون!$D$27,Plan_Course,'مصفوفة التدريب'!P$6,Plan_Sched,"خلال أيام من التعيين"),IFERROR(AVERAGEIFS(Plan_Days,Plan_Role,"جميع الموظفين",Plan_Course,'مصفوفة التدريب'!P$6,Plan_Sched,"خلال أيام من التعيين"),0)))</f>
        <v>0</v>
      </c>
      <c r="EP29">
        <f>IF(OR(N29=0,AJ29&gt;0),0,IFERROR(AVERAGEIFS(Plan_Days,Plan_Role,الموظفون!$D$27,Plan_Course,'مصفوفة التدريب'!Q$6,Plan_Sched,"خلال أيام من التعيين"),IFERROR(AVERAGEIFS(Plan_Days,Plan_Role,"جميع الموظفين",Plan_Course,'مصفوفة التدريب'!Q$6,Plan_Sched,"خلال أيام من التعيين"),0)))</f>
        <v>0</v>
      </c>
      <c r="EQ29">
        <f>IF(OR(O29=0,AK29&gt;0),0,IFERROR(AVERAGEIFS(Plan_Days,Plan_Role,الموظفون!$D$27,Plan_Course,'مصفوفة التدريب'!R$6,Plan_Sched,"خلال أيام من التعيين"),IFERROR(AVERAGEIFS(Plan_Days,Plan_Role,"جميع الموظفين",Plan_Course,'مصفوفة التدريب'!R$6,Plan_Sched,"خلال أيام من التعيين"),0)))</f>
        <v>0</v>
      </c>
      <c r="ER29">
        <f>IF(OR(P29=0,AL29&gt;0),0,IFERROR(AVERAGEIFS(Plan_Days,Plan_Role,الموظفون!$D$27,Plan_Course,'مصفوفة التدريب'!S$6,Plan_Sched,"خلال أيام من التعيين"),IFERROR(AVERAGEIFS(Plan_Days,Plan_Role,"جميع الموظفين",Plan_Course,'مصفوفة التدريب'!S$6,Plan_Sched,"خلال أيام من التعيين"),0)))</f>
        <v>0</v>
      </c>
      <c r="ES29">
        <f>IF(OR(Q29=0,AM29&gt;0),0,IFERROR(AVERAGEIFS(Plan_Days,Plan_Role,الموظفون!$D$27,Plan_Course,'مصفوفة التدريب'!T$6,Plan_Sched,"خلال أيام من التعيين"),IFERROR(AVERAGEIFS(Plan_Days,Plan_Role,"جميع الموظفين",Plan_Course,'مصفوفة التدريب'!T$6,Plan_Sched,"خلال أيام من التعيين"),0)))</f>
        <v>0</v>
      </c>
      <c r="ET29">
        <f>IF(OR(R29=0,AN29&gt;0),0,IFERROR(AVERAGEIFS(Plan_Days,Plan_Role,الموظفون!$D$27,Plan_Course,'مصفوفة التدريب'!U$6,Plan_Sched,"خلال أيام من التعيين"),IFERROR(AVERAGEIFS(Plan_Days,Plan_Role,"جميع الموظفين",Plan_Course,'مصفوفة التدريب'!U$6,Plan_Sched,"خلال أيام من التعيين"),0)))</f>
        <v>0</v>
      </c>
      <c r="EU29">
        <f>IF(OR(S29=0,AO29&gt;0),0,IFERROR(AVERAGEIFS(Plan_Days,Plan_Role,الموظفون!$D$27,Plan_Course,'مصفوفة التدريب'!V$6,Plan_Sched,"خلال أيام من التعيين"),IFERROR(AVERAGEIFS(Plan_Days,Plan_Role,"جميع الموظفين",Plan_Course,'مصفوفة التدريب'!V$6,Plan_Sched,"خلال أيام من التعيين"),0)))</f>
        <v>0</v>
      </c>
      <c r="EV29">
        <f>IF(OR(T29=0,AP29&gt;0),0,IFERROR(AVERAGEIFS(Plan_Days,Plan_Role,الموظفون!$D$27,Plan_Course,'مصفوفة التدريب'!W$6,Plan_Sched,"خلال أيام من التعيين"),IFERROR(AVERAGEIFS(Plan_Days,Plan_Role,"جميع الموظفين",Plan_Course,'مصفوفة التدريب'!W$6,Plan_Sched,"خلال أيام من التعيين"),0)))</f>
        <v>0</v>
      </c>
      <c r="EW29">
        <f>IF(OR(U29=0,AQ29&gt;0),0,IFERROR(AVERAGEIFS(Plan_Days,Plan_Role,الموظفون!$D$27,Plan_Course,'مصفوفة التدريب'!X$6,Plan_Sched,"خلال أيام من التعيين"),IFERROR(AVERAGEIFS(Plan_Days,Plan_Role,"جميع الموظفين",Plan_Course,'مصفوفة التدريب'!X$6,Plan_Sched,"خلال أيام من التعيين"),0)))</f>
        <v>0</v>
      </c>
      <c r="EX29">
        <f>IF(OR(V29=0,AR29&gt;0),0,IFERROR(AVERAGEIFS(Plan_Days,Plan_Role,الموظفون!$D$27,Plan_Course,'مصفوفة التدريب'!Y$6,Plan_Sched,"خلال أيام من التعيين"),IFERROR(AVERAGEIFS(Plan_Days,Plan_Role,"جميع الموظفين",Plan_Course,'مصفوفة التدريب'!Y$6,Plan_Sched,"خلال أيام من التعيين"),0)))</f>
        <v>0</v>
      </c>
      <c r="EY29">
        <f>IF(OR(W29=0,AS29&gt;0),0,IFERROR(AVERAGEIFS(Plan_Days,Plan_Role,الموظفون!$D$27,Plan_Course,'مصفوفة التدريب'!Z$6,Plan_Sched,"خلال أيام من التعيين"),IFERROR(AVERAGEIFS(Plan_Days,Plan_Role,"جميع الموظفين",Plan_Course,'مصفوفة التدريب'!Z$6,Plan_Sched,"خلال أيام من التعيين"),0)))</f>
        <v>0</v>
      </c>
      <c r="EZ29">
        <f>IF(OR(X29=0,AT29&gt;0),0,IFERROR(AVERAGEIFS(Plan_Days,Plan_Role,الموظفون!$D$27,Plan_Course,'مصفوفة التدريب'!AA$6,Plan_Sched,"خلال أيام من التعيين"),IFERROR(AVERAGEIFS(Plan_Days,Plan_Role,"جميع الموظفين",Plan_Course,'مصفوفة التدريب'!AA$6,Plan_Sched,"خلال أيام من التعيين"),0)))</f>
        <v>0</v>
      </c>
      <c r="FC29">
        <f>IF(OR(E29=0,AA29&gt;0),0,MAX(IF(AND(الموظفون!$F$27&lt;&gt;"",DK29&lt;الموظفون!$F$27),0,DK29),IF(AND(الموظفون!$F$27&lt;&gt;"",EG29&gt;0),الموظفون!$F$27+EG29,0)))</f>
        <v>0</v>
      </c>
      <c r="FD29">
        <f>IF(OR(F29=0,AB29&gt;0),0,MAX(IF(AND(الموظفون!$F$27&lt;&gt;"",DL29&lt;الموظفون!$F$27),0,DL29),IF(AND(الموظفون!$F$27&lt;&gt;"",EH29&gt;0),الموظفون!$F$27+EH29,0)))</f>
        <v>0</v>
      </c>
      <c r="FE29">
        <f>IF(OR(G29=0,AC29&gt;0),0,MAX(IF(AND(الموظفون!$F$27&lt;&gt;"",DM29&lt;الموظفون!$F$27),0,DM29),IF(AND(الموظفون!$F$27&lt;&gt;"",EI29&gt;0),الموظفون!$F$27+EI29,0)))</f>
        <v>0</v>
      </c>
      <c r="FF29">
        <f>IF(OR(H29=0,AD29&gt;0),0,MAX(IF(AND(الموظفون!$F$27&lt;&gt;"",DN29&lt;الموظفون!$F$27),0,DN29),IF(AND(الموظفون!$F$27&lt;&gt;"",EJ29&gt;0),الموظفون!$F$27+EJ29,0)))</f>
        <v>0</v>
      </c>
      <c r="FG29">
        <f>IF(OR(I29=0,AE29&gt;0),0,MAX(IF(AND(الموظفون!$F$27&lt;&gt;"",DO29&lt;الموظفون!$F$27),0,DO29),IF(AND(الموظفون!$F$27&lt;&gt;"",EK29&gt;0),الموظفون!$F$27+EK29,0)))</f>
        <v>0</v>
      </c>
      <c r="FH29">
        <f>IF(OR(J29=0,AF29&gt;0),0,MAX(IF(AND(الموظفون!$F$27&lt;&gt;"",DP29&lt;الموظفون!$F$27),0,DP29),IF(AND(الموظفون!$F$27&lt;&gt;"",EL29&gt;0),الموظفون!$F$27+EL29,0)))</f>
        <v>0</v>
      </c>
      <c r="FI29">
        <f>IF(OR(K29=0,AG29&gt;0),0,MAX(IF(AND(الموظفون!$F$27&lt;&gt;"",DQ29&lt;الموظفون!$F$27),0,DQ29),IF(AND(الموظفون!$F$27&lt;&gt;"",EM29&gt;0),الموظفون!$F$27+EM29,0)))</f>
        <v>0</v>
      </c>
      <c r="FJ29">
        <f>IF(OR(L29=0,AH29&gt;0),0,MAX(IF(AND(الموظفون!$F$27&lt;&gt;"",DR29&lt;الموظفون!$F$27),0,DR29),IF(AND(الموظفون!$F$27&lt;&gt;"",EN29&gt;0),الموظفون!$F$27+EN29,0)))</f>
        <v>0</v>
      </c>
      <c r="FK29">
        <f>IF(OR(M29=0,AI29&gt;0),0,MAX(IF(AND(الموظفون!$F$27&lt;&gt;"",DS29&lt;الموظفون!$F$27),0,DS29),IF(AND(الموظفون!$F$27&lt;&gt;"",EO29&gt;0),الموظفون!$F$27+EO29,0)))</f>
        <v>0</v>
      </c>
      <c r="FL29">
        <f>IF(OR(N29=0,AJ29&gt;0),0,MAX(IF(AND(الموظفون!$F$27&lt;&gt;"",DT29&lt;الموظفون!$F$27),0,DT29),IF(AND(الموظفون!$F$27&lt;&gt;"",EP29&gt;0),الموظفون!$F$27+EP29,0)))</f>
        <v>0</v>
      </c>
      <c r="FM29">
        <f>IF(OR(O29=0,AK29&gt;0),0,MAX(IF(AND(الموظفون!$F$27&lt;&gt;"",DU29&lt;الموظفون!$F$27),0,DU29),IF(AND(الموظفون!$F$27&lt;&gt;"",EQ29&gt;0),الموظفون!$F$27+EQ29,0)))</f>
        <v>0</v>
      </c>
      <c r="FN29">
        <f>IF(OR(P29=0,AL29&gt;0),0,MAX(IF(AND(الموظفون!$F$27&lt;&gt;"",DV29&lt;الموظفون!$F$27),0,DV29),IF(AND(الموظفون!$F$27&lt;&gt;"",ER29&gt;0),الموظفون!$F$27+ER29,0)))</f>
        <v>0</v>
      </c>
      <c r="FO29">
        <f>IF(OR(Q29=0,AM29&gt;0),0,MAX(IF(AND(الموظفون!$F$27&lt;&gt;"",DW29&lt;الموظفون!$F$27),0,DW29),IF(AND(الموظفون!$F$27&lt;&gt;"",ES29&gt;0),الموظفون!$F$27+ES29,0)))</f>
        <v>0</v>
      </c>
      <c r="FP29">
        <f>IF(OR(R29=0,AN29&gt;0),0,MAX(IF(AND(الموظفون!$F$27&lt;&gt;"",DX29&lt;الموظفون!$F$27),0,DX29),IF(AND(الموظفون!$F$27&lt;&gt;"",ET29&gt;0),الموظفون!$F$27+ET29,0)))</f>
        <v>0</v>
      </c>
      <c r="FQ29">
        <f>IF(OR(S29=0,AO29&gt;0),0,MAX(IF(AND(الموظفون!$F$27&lt;&gt;"",DY29&lt;الموظفون!$F$27),0,DY29),IF(AND(الموظفون!$F$27&lt;&gt;"",EU29&gt;0),الموظفون!$F$27+EU29,0)))</f>
        <v>0</v>
      </c>
      <c r="FR29">
        <f>IF(OR(T29=0,AP29&gt;0),0,MAX(IF(AND(الموظفون!$F$27&lt;&gt;"",DZ29&lt;الموظفون!$F$27),0,DZ29),IF(AND(الموظفون!$F$27&lt;&gt;"",EV29&gt;0),الموظفون!$F$27+EV29,0)))</f>
        <v>0</v>
      </c>
      <c r="FS29">
        <f>IF(OR(U29=0,AQ29&gt;0),0,MAX(IF(AND(الموظفون!$F$27&lt;&gt;"",EA29&lt;الموظفون!$F$27),0,EA29),IF(AND(الموظفون!$F$27&lt;&gt;"",EW29&gt;0),الموظفون!$F$27+EW29,0)))</f>
        <v>0</v>
      </c>
      <c r="FT29">
        <f>IF(OR(V29=0,AR29&gt;0),0,MAX(IF(AND(الموظفون!$F$27&lt;&gt;"",EB29&lt;الموظفون!$F$27),0,EB29),IF(AND(الموظفون!$F$27&lt;&gt;"",EX29&gt;0),الموظفون!$F$27+EX29,0)))</f>
        <v>0</v>
      </c>
      <c r="FU29">
        <f>IF(OR(W29=0,AS29&gt;0),0,MAX(IF(AND(الموظفون!$F$27&lt;&gt;"",EC29&lt;الموظفون!$F$27),0,EC29),IF(AND(الموظفون!$F$27&lt;&gt;"",EY29&gt;0),الموظفون!$F$27+EY29,0)))</f>
        <v>0</v>
      </c>
      <c r="FV29">
        <f>IF(OR(X29=0,AT29&gt;0),0,MAX(IF(AND(الموظفون!$F$27&lt;&gt;"",ED29&lt;الموظفون!$F$27),0,ED29),IF(AND(الموظفون!$F$27&lt;&gt;"",EZ29&gt;0),الموظفون!$F$27+EZ29,0)))</f>
        <v>0</v>
      </c>
    </row>
    <row r="30" spans="5:178" x14ac:dyDescent="0.3">
      <c r="E30">
        <f>IF(OR(الموظفون!$A$28="",'مصفوفة التدريب'!H$6=""),0,COUNTIFS(Plan_Role,الموظفون!$D$28,Plan_Course,'مصفوفة التدريب'!H$6)+COUNTIFS(Plan_Role,"جميع الموظفين",Plan_Course,'مصفوفة التدريب'!H$6))</f>
        <v>0</v>
      </c>
      <c r="F30">
        <f>IF(OR(الموظفون!$A$28="",'مصفوفة التدريب'!I$6=""),0,COUNTIFS(Plan_Role,الموظفون!$D$28,Plan_Course,'مصفوفة التدريب'!I$6)+COUNTIFS(Plan_Role,"جميع الموظفين",Plan_Course,'مصفوفة التدريب'!I$6))</f>
        <v>0</v>
      </c>
      <c r="G30">
        <f>IF(OR(الموظفون!$A$28="",'مصفوفة التدريب'!J$6=""),0,COUNTIFS(Plan_Role,الموظفون!$D$28,Plan_Course,'مصفوفة التدريب'!J$6)+COUNTIFS(Plan_Role,"جميع الموظفين",Plan_Course,'مصفوفة التدريب'!J$6))</f>
        <v>0</v>
      </c>
      <c r="H30">
        <f>IF(OR(الموظفون!$A$28="",'مصفوفة التدريب'!K$6=""),0,COUNTIFS(Plan_Role,الموظفون!$D$28,Plan_Course,'مصفوفة التدريب'!K$6)+COUNTIFS(Plan_Role,"جميع الموظفين",Plan_Course,'مصفوفة التدريب'!K$6))</f>
        <v>0</v>
      </c>
      <c r="I30">
        <f>IF(OR(الموظفون!$A$28="",'مصفوفة التدريب'!L$6=""),0,COUNTIFS(Plan_Role,الموظفون!$D$28,Plan_Course,'مصفوفة التدريب'!L$6)+COUNTIFS(Plan_Role,"جميع الموظفين",Plan_Course,'مصفوفة التدريب'!L$6))</f>
        <v>0</v>
      </c>
      <c r="J30">
        <f>IF(OR(الموظفون!$A$28="",'مصفوفة التدريب'!M$6=""),0,COUNTIFS(Plan_Role,الموظفون!$D$28,Plan_Course,'مصفوفة التدريب'!M$6)+COUNTIFS(Plan_Role,"جميع الموظفين",Plan_Course,'مصفوفة التدريب'!M$6))</f>
        <v>0</v>
      </c>
      <c r="K30">
        <f>IF(OR(الموظفون!$A$28="",'مصفوفة التدريب'!N$6=""),0,COUNTIFS(Plan_Role,الموظفون!$D$28,Plan_Course,'مصفوفة التدريب'!N$6)+COUNTIFS(Plan_Role,"جميع الموظفين",Plan_Course,'مصفوفة التدريب'!N$6))</f>
        <v>0</v>
      </c>
      <c r="L30">
        <f>IF(OR(الموظفون!$A$28="",'مصفوفة التدريب'!O$6=""),0,COUNTIFS(Plan_Role,الموظفون!$D$28,Plan_Course,'مصفوفة التدريب'!O$6)+COUNTIFS(Plan_Role,"جميع الموظفين",Plan_Course,'مصفوفة التدريب'!O$6))</f>
        <v>0</v>
      </c>
      <c r="M30">
        <f>IF(OR(الموظفون!$A$28="",'مصفوفة التدريب'!P$6=""),0,COUNTIFS(Plan_Role,الموظفون!$D$28,Plan_Course,'مصفوفة التدريب'!P$6)+COUNTIFS(Plan_Role,"جميع الموظفين",Plan_Course,'مصفوفة التدريب'!P$6))</f>
        <v>0</v>
      </c>
      <c r="N30">
        <f>IF(OR(الموظفون!$A$28="",'مصفوفة التدريب'!Q$6=""),0,COUNTIFS(Plan_Role,الموظفون!$D$28,Plan_Course,'مصفوفة التدريب'!Q$6)+COUNTIFS(Plan_Role,"جميع الموظفين",Plan_Course,'مصفوفة التدريب'!Q$6))</f>
        <v>0</v>
      </c>
      <c r="O30">
        <f>IF(OR(الموظفون!$A$28="",'مصفوفة التدريب'!R$6=""),0,COUNTIFS(Plan_Role,الموظفون!$D$28,Plan_Course,'مصفوفة التدريب'!R$6)+COUNTIFS(Plan_Role,"جميع الموظفين",Plan_Course,'مصفوفة التدريب'!R$6))</f>
        <v>0</v>
      </c>
      <c r="P30">
        <f>IF(OR(الموظفون!$A$28="",'مصفوفة التدريب'!S$6=""),0,COUNTIFS(Plan_Role,الموظفون!$D$28,Plan_Course,'مصفوفة التدريب'!S$6)+COUNTIFS(Plan_Role,"جميع الموظفين",Plan_Course,'مصفوفة التدريب'!S$6))</f>
        <v>0</v>
      </c>
      <c r="Q30">
        <f>IF(OR(الموظفون!$A$28="",'مصفوفة التدريب'!T$6=""),0,COUNTIFS(Plan_Role,الموظفون!$D$28,Plan_Course,'مصفوفة التدريب'!T$6)+COUNTIFS(Plan_Role,"جميع الموظفين",Plan_Course,'مصفوفة التدريب'!T$6))</f>
        <v>0</v>
      </c>
      <c r="R30">
        <f>IF(OR(الموظفون!$A$28="",'مصفوفة التدريب'!U$6=""),0,COUNTIFS(Plan_Role,الموظفون!$D$28,Plan_Course,'مصفوفة التدريب'!U$6)+COUNTIFS(Plan_Role,"جميع الموظفين",Plan_Course,'مصفوفة التدريب'!U$6))</f>
        <v>0</v>
      </c>
      <c r="S30">
        <f>IF(OR(الموظفون!$A$28="",'مصفوفة التدريب'!V$6=""),0,COUNTIFS(Plan_Role,الموظفون!$D$28,Plan_Course,'مصفوفة التدريب'!V$6)+COUNTIFS(Plan_Role,"جميع الموظفين",Plan_Course,'مصفوفة التدريب'!V$6))</f>
        <v>0</v>
      </c>
      <c r="T30">
        <f>IF(OR(الموظفون!$A$28="",'مصفوفة التدريب'!W$6=""),0,COUNTIFS(Plan_Role,الموظفون!$D$28,Plan_Course,'مصفوفة التدريب'!W$6)+COUNTIFS(Plan_Role,"جميع الموظفين",Plan_Course,'مصفوفة التدريب'!W$6))</f>
        <v>0</v>
      </c>
      <c r="U30">
        <f>IF(OR(الموظفون!$A$28="",'مصفوفة التدريب'!X$6=""),0,COUNTIFS(Plan_Role,الموظفون!$D$28,Plan_Course,'مصفوفة التدريب'!X$6)+COUNTIFS(Plan_Role,"جميع الموظفين",Plan_Course,'مصفوفة التدريب'!X$6))</f>
        <v>0</v>
      </c>
      <c r="V30">
        <f>IF(OR(الموظفون!$A$28="",'مصفوفة التدريب'!Y$6=""),0,COUNTIFS(Plan_Role,الموظفون!$D$28,Plan_Course,'مصفوفة التدريب'!Y$6)+COUNTIFS(Plan_Role,"جميع الموظفين",Plan_Course,'مصفوفة التدريب'!Y$6))</f>
        <v>0</v>
      </c>
      <c r="W30">
        <f>IF(OR(الموظفون!$A$28="",'مصفوفة التدريب'!Z$6=""),0,COUNTIFS(Plan_Role,الموظفون!$D$28,Plan_Course,'مصفوفة التدريب'!Z$6)+COUNTIFS(Plan_Role,"جميع الموظفين",Plan_Course,'مصفوفة التدريب'!Z$6))</f>
        <v>0</v>
      </c>
      <c r="X30">
        <f>IF(OR(الموظفون!$A$28="",'مصفوفة التدريب'!AA$6=""),0,COUNTIFS(Plan_Role,الموظفون!$D$28,Plan_Course,'مصفوفة التدريب'!AA$6)+COUNTIFS(Plan_Role,"جميع الموظفين",Plan_Course,'مصفوفة التدريب'!AA$6))</f>
        <v>0</v>
      </c>
      <c r="AA30">
        <f>IF(E30=0,0,COUNTIFS(Rec_Emp,الموظفون!$A$28,Rec_Course,'مصفوفة التدريب'!H$6,Rec_Done,1))</f>
        <v>0</v>
      </c>
      <c r="AB30">
        <f>IF(F30=0,0,COUNTIFS(Rec_Emp,الموظفون!$A$28,Rec_Course,'مصفوفة التدريب'!I$6,Rec_Done,1))</f>
        <v>0</v>
      </c>
      <c r="AC30">
        <f>IF(G30=0,0,COUNTIFS(Rec_Emp,الموظفون!$A$28,Rec_Course,'مصفوفة التدريب'!J$6,Rec_Done,1))</f>
        <v>0</v>
      </c>
      <c r="AD30">
        <f>IF(H30=0,0,COUNTIFS(Rec_Emp,الموظفون!$A$28,Rec_Course,'مصفوفة التدريب'!K$6,Rec_Done,1))</f>
        <v>0</v>
      </c>
      <c r="AE30">
        <f>IF(I30=0,0,COUNTIFS(Rec_Emp,الموظفون!$A$28,Rec_Course,'مصفوفة التدريب'!L$6,Rec_Done,1))</f>
        <v>0</v>
      </c>
      <c r="AF30">
        <f>IF(J30=0,0,COUNTIFS(Rec_Emp,الموظفون!$A$28,Rec_Course,'مصفوفة التدريب'!M$6,Rec_Done,1))</f>
        <v>0</v>
      </c>
      <c r="AG30">
        <f>IF(K30=0,0,COUNTIFS(Rec_Emp,الموظفون!$A$28,Rec_Course,'مصفوفة التدريب'!N$6,Rec_Done,1))</f>
        <v>0</v>
      </c>
      <c r="AH30">
        <f>IF(L30=0,0,COUNTIFS(Rec_Emp,الموظفون!$A$28,Rec_Course,'مصفوفة التدريب'!O$6,Rec_Done,1))</f>
        <v>0</v>
      </c>
      <c r="AI30">
        <f>IF(M30=0,0,COUNTIFS(Rec_Emp,الموظفون!$A$28,Rec_Course,'مصفوفة التدريب'!P$6,Rec_Done,1))</f>
        <v>0</v>
      </c>
      <c r="AJ30">
        <f>IF(N30=0,0,COUNTIFS(Rec_Emp,الموظفون!$A$28,Rec_Course,'مصفوفة التدريب'!Q$6,Rec_Done,1))</f>
        <v>0</v>
      </c>
      <c r="AK30">
        <f>IF(O30=0,0,COUNTIFS(Rec_Emp,الموظفون!$A$28,Rec_Course,'مصفوفة التدريب'!R$6,Rec_Done,1))</f>
        <v>0</v>
      </c>
      <c r="AL30">
        <f>IF(P30=0,0,COUNTIFS(Rec_Emp,الموظفون!$A$28,Rec_Course,'مصفوفة التدريب'!S$6,Rec_Done,1))</f>
        <v>0</v>
      </c>
      <c r="AM30">
        <f>IF(Q30=0,0,COUNTIFS(Rec_Emp,الموظفون!$A$28,Rec_Course,'مصفوفة التدريب'!T$6,Rec_Done,1))</f>
        <v>0</v>
      </c>
      <c r="AN30">
        <f>IF(R30=0,0,COUNTIFS(Rec_Emp,الموظفون!$A$28,Rec_Course,'مصفوفة التدريب'!U$6,Rec_Done,1))</f>
        <v>0</v>
      </c>
      <c r="AO30">
        <f>IF(S30=0,0,COUNTIFS(Rec_Emp,الموظفون!$A$28,Rec_Course,'مصفوفة التدريب'!V$6,Rec_Done,1))</f>
        <v>0</v>
      </c>
      <c r="AP30">
        <f>IF(T30=0,0,COUNTIFS(Rec_Emp,الموظفون!$A$28,Rec_Course,'مصفوفة التدريب'!W$6,Rec_Done,1))</f>
        <v>0</v>
      </c>
      <c r="AQ30">
        <f>IF(U30=0,0,COUNTIFS(Rec_Emp,الموظفون!$A$28,Rec_Course,'مصفوفة التدريب'!X$6,Rec_Done,1))</f>
        <v>0</v>
      </c>
      <c r="AR30">
        <f>IF(V30=0,0,COUNTIFS(Rec_Emp,الموظفون!$A$28,Rec_Course,'مصفوفة التدريب'!Y$6,Rec_Done,1))</f>
        <v>0</v>
      </c>
      <c r="AS30">
        <f>IF(W30=0,0,COUNTIFS(Rec_Emp,الموظفون!$A$28,Rec_Course,'مصفوفة التدريب'!Z$6,Rec_Done,1))</f>
        <v>0</v>
      </c>
      <c r="AT30">
        <f>IF(X30=0,0,COUNTIFS(Rec_Emp,الموظفون!$A$28,Rec_Course,'مصفوفة التدريب'!AA$6,Rec_Done,1))</f>
        <v>0</v>
      </c>
      <c r="AW30">
        <f ca="1">IF(AA30=0,0,COUNTIFS(Rec_Emp,الموظفون!$A$28,Rec_Course,'مصفوفة التدريب'!H$6,Rec_Done,1,Rec_Exp,"&gt;="&amp;TODAY()))</f>
        <v>0</v>
      </c>
      <c r="AX30">
        <f ca="1">IF(AB30=0,0,COUNTIFS(Rec_Emp,الموظفون!$A$28,Rec_Course,'مصفوفة التدريب'!I$6,Rec_Done,1,Rec_Exp,"&gt;="&amp;TODAY()))</f>
        <v>0</v>
      </c>
      <c r="AY30">
        <f ca="1">IF(AC30=0,0,COUNTIFS(Rec_Emp,الموظفون!$A$28,Rec_Course,'مصفوفة التدريب'!J$6,Rec_Done,1,Rec_Exp,"&gt;="&amp;TODAY()))</f>
        <v>0</v>
      </c>
      <c r="AZ30">
        <f ca="1">IF(AD30=0,0,COUNTIFS(Rec_Emp,الموظفون!$A$28,Rec_Course,'مصفوفة التدريب'!K$6,Rec_Done,1,Rec_Exp,"&gt;="&amp;TODAY()))</f>
        <v>0</v>
      </c>
      <c r="BA30">
        <f ca="1">IF(AE30=0,0,COUNTIFS(Rec_Emp,الموظفون!$A$28,Rec_Course,'مصفوفة التدريب'!L$6,Rec_Done,1,Rec_Exp,"&gt;="&amp;TODAY()))</f>
        <v>0</v>
      </c>
      <c r="BB30">
        <f ca="1">IF(AF30=0,0,COUNTIFS(Rec_Emp,الموظفون!$A$28,Rec_Course,'مصفوفة التدريب'!M$6,Rec_Done,1,Rec_Exp,"&gt;="&amp;TODAY()))</f>
        <v>0</v>
      </c>
      <c r="BC30">
        <f ca="1">IF(AG30=0,0,COUNTIFS(Rec_Emp,الموظفون!$A$28,Rec_Course,'مصفوفة التدريب'!N$6,Rec_Done,1,Rec_Exp,"&gt;="&amp;TODAY()))</f>
        <v>0</v>
      </c>
      <c r="BD30">
        <f ca="1">IF(AH30=0,0,COUNTIFS(Rec_Emp,الموظفون!$A$28,Rec_Course,'مصفوفة التدريب'!O$6,Rec_Done,1,Rec_Exp,"&gt;="&amp;TODAY()))</f>
        <v>0</v>
      </c>
      <c r="BE30">
        <f ca="1">IF(AI30=0,0,COUNTIFS(Rec_Emp,الموظفون!$A$28,Rec_Course,'مصفوفة التدريب'!P$6,Rec_Done,1,Rec_Exp,"&gt;="&amp;TODAY()))</f>
        <v>0</v>
      </c>
      <c r="BF30">
        <f ca="1">IF(AJ30=0,0,COUNTIFS(Rec_Emp,الموظفون!$A$28,Rec_Course,'مصفوفة التدريب'!Q$6,Rec_Done,1,Rec_Exp,"&gt;="&amp;TODAY()))</f>
        <v>0</v>
      </c>
      <c r="BG30">
        <f ca="1">IF(AK30=0,0,COUNTIFS(Rec_Emp,الموظفون!$A$28,Rec_Course,'مصفوفة التدريب'!R$6,Rec_Done,1,Rec_Exp,"&gt;="&amp;TODAY()))</f>
        <v>0</v>
      </c>
      <c r="BH30">
        <f ca="1">IF(AL30=0,0,COUNTIFS(Rec_Emp,الموظفون!$A$28,Rec_Course,'مصفوفة التدريب'!S$6,Rec_Done,1,Rec_Exp,"&gt;="&amp;TODAY()))</f>
        <v>0</v>
      </c>
      <c r="BI30">
        <f ca="1">IF(AM30=0,0,COUNTIFS(Rec_Emp,الموظفون!$A$28,Rec_Course,'مصفوفة التدريب'!T$6,Rec_Done,1,Rec_Exp,"&gt;="&amp;TODAY()))</f>
        <v>0</v>
      </c>
      <c r="BJ30">
        <f ca="1">IF(AN30=0,0,COUNTIFS(Rec_Emp,الموظفون!$A$28,Rec_Course,'مصفوفة التدريب'!U$6,Rec_Done,1,Rec_Exp,"&gt;="&amp;TODAY()))</f>
        <v>0</v>
      </c>
      <c r="BK30">
        <f ca="1">IF(AO30=0,0,COUNTIFS(Rec_Emp,الموظفون!$A$28,Rec_Course,'مصفوفة التدريب'!V$6,Rec_Done,1,Rec_Exp,"&gt;="&amp;TODAY()))</f>
        <v>0</v>
      </c>
      <c r="BL30">
        <f ca="1">IF(AP30=0,0,COUNTIFS(Rec_Emp,الموظفون!$A$28,Rec_Course,'مصفوفة التدريب'!W$6,Rec_Done,1,Rec_Exp,"&gt;="&amp;TODAY()))</f>
        <v>0</v>
      </c>
      <c r="BM30">
        <f ca="1">IF(AQ30=0,0,COUNTIFS(Rec_Emp,الموظفون!$A$28,Rec_Course,'مصفوفة التدريب'!X$6,Rec_Done,1,Rec_Exp,"&gt;="&amp;TODAY()))</f>
        <v>0</v>
      </c>
      <c r="BN30">
        <f ca="1">IF(AR30=0,0,COUNTIFS(Rec_Emp,الموظفون!$A$28,Rec_Course,'مصفوفة التدريب'!Y$6,Rec_Done,1,Rec_Exp,"&gt;="&amp;TODAY()))</f>
        <v>0</v>
      </c>
      <c r="BO30">
        <f ca="1">IF(AS30=0,0,COUNTIFS(Rec_Emp,الموظفون!$A$28,Rec_Course,'مصفوفة التدريب'!Z$6,Rec_Done,1,Rec_Exp,"&gt;="&amp;TODAY()))</f>
        <v>0</v>
      </c>
      <c r="BP30">
        <f ca="1">IF(AT30=0,0,COUNTIFS(Rec_Emp,الموظفون!$A$28,Rec_Course,'مصفوفة التدريب'!AA$6,Rec_Done,1,Rec_Exp,"&gt;="&amp;TODAY()))</f>
        <v>0</v>
      </c>
      <c r="BS30">
        <f ca="1">IF(AW30=0,0,COUNTIFS(Rec_Emp,الموظفون!$A$28,Rec_Course,'مصفوفة التدريب'!H$6,Rec_Done,1,Rec_Exp,"&gt;"&amp;(TODAY()+WarnDays)))</f>
        <v>0</v>
      </c>
      <c r="BT30">
        <f ca="1">IF(AX30=0,0,COUNTIFS(Rec_Emp,الموظفون!$A$28,Rec_Course,'مصفوفة التدريب'!I$6,Rec_Done,1,Rec_Exp,"&gt;"&amp;(TODAY()+WarnDays)))</f>
        <v>0</v>
      </c>
      <c r="BU30">
        <f ca="1">IF(AY30=0,0,COUNTIFS(Rec_Emp,الموظفون!$A$28,Rec_Course,'مصفوفة التدريب'!J$6,Rec_Done,1,Rec_Exp,"&gt;"&amp;(TODAY()+WarnDays)))</f>
        <v>0</v>
      </c>
      <c r="BV30">
        <f ca="1">IF(AZ30=0,0,COUNTIFS(Rec_Emp,الموظفون!$A$28,Rec_Course,'مصفوفة التدريب'!K$6,Rec_Done,1,Rec_Exp,"&gt;"&amp;(TODAY()+WarnDays)))</f>
        <v>0</v>
      </c>
      <c r="BW30">
        <f ca="1">IF(BA30=0,0,COUNTIFS(Rec_Emp,الموظفون!$A$28,Rec_Course,'مصفوفة التدريب'!L$6,Rec_Done,1,Rec_Exp,"&gt;"&amp;(TODAY()+WarnDays)))</f>
        <v>0</v>
      </c>
      <c r="BX30">
        <f ca="1">IF(BB30=0,0,COUNTIFS(Rec_Emp,الموظفون!$A$28,Rec_Course,'مصفوفة التدريب'!M$6,Rec_Done,1,Rec_Exp,"&gt;"&amp;(TODAY()+WarnDays)))</f>
        <v>0</v>
      </c>
      <c r="BY30">
        <f ca="1">IF(BC30=0,0,COUNTIFS(Rec_Emp,الموظفون!$A$28,Rec_Course,'مصفوفة التدريب'!N$6,Rec_Done,1,Rec_Exp,"&gt;"&amp;(TODAY()+WarnDays)))</f>
        <v>0</v>
      </c>
      <c r="BZ30">
        <f ca="1">IF(BD30=0,0,COUNTIFS(Rec_Emp,الموظفون!$A$28,Rec_Course,'مصفوفة التدريب'!O$6,Rec_Done,1,Rec_Exp,"&gt;"&amp;(TODAY()+WarnDays)))</f>
        <v>0</v>
      </c>
      <c r="CA30">
        <f ca="1">IF(BE30=0,0,COUNTIFS(Rec_Emp,الموظفون!$A$28,Rec_Course,'مصفوفة التدريب'!P$6,Rec_Done,1,Rec_Exp,"&gt;"&amp;(TODAY()+WarnDays)))</f>
        <v>0</v>
      </c>
      <c r="CB30">
        <f ca="1">IF(BF30=0,0,COUNTIFS(Rec_Emp,الموظفون!$A$28,Rec_Course,'مصفوفة التدريب'!Q$6,Rec_Done,1,Rec_Exp,"&gt;"&amp;(TODAY()+WarnDays)))</f>
        <v>0</v>
      </c>
      <c r="CC30">
        <f ca="1">IF(BG30=0,0,COUNTIFS(Rec_Emp,الموظفون!$A$28,Rec_Course,'مصفوفة التدريب'!R$6,Rec_Done,1,Rec_Exp,"&gt;"&amp;(TODAY()+WarnDays)))</f>
        <v>0</v>
      </c>
      <c r="CD30">
        <f ca="1">IF(BH30=0,0,COUNTIFS(Rec_Emp,الموظفون!$A$28,Rec_Course,'مصفوفة التدريب'!S$6,Rec_Done,1,Rec_Exp,"&gt;"&amp;(TODAY()+WarnDays)))</f>
        <v>0</v>
      </c>
      <c r="CE30">
        <f ca="1">IF(BI30=0,0,COUNTIFS(Rec_Emp,الموظفون!$A$28,Rec_Course,'مصفوفة التدريب'!T$6,Rec_Done,1,Rec_Exp,"&gt;"&amp;(TODAY()+WarnDays)))</f>
        <v>0</v>
      </c>
      <c r="CF30">
        <f ca="1">IF(BJ30=0,0,COUNTIFS(Rec_Emp,الموظفون!$A$28,Rec_Course,'مصفوفة التدريب'!U$6,Rec_Done,1,Rec_Exp,"&gt;"&amp;(TODAY()+WarnDays)))</f>
        <v>0</v>
      </c>
      <c r="CG30">
        <f ca="1">IF(BK30=0,0,COUNTIFS(Rec_Emp,الموظفون!$A$28,Rec_Course,'مصفوفة التدريب'!V$6,Rec_Done,1,Rec_Exp,"&gt;"&amp;(TODAY()+WarnDays)))</f>
        <v>0</v>
      </c>
      <c r="CH30">
        <f ca="1">IF(BL30=0,0,COUNTIFS(Rec_Emp,الموظفون!$A$28,Rec_Course,'مصفوفة التدريب'!W$6,Rec_Done,1,Rec_Exp,"&gt;"&amp;(TODAY()+WarnDays)))</f>
        <v>0</v>
      </c>
      <c r="CI30">
        <f ca="1">IF(BM30=0,0,COUNTIFS(Rec_Emp,الموظفون!$A$28,Rec_Course,'مصفوفة التدريب'!X$6,Rec_Done,1,Rec_Exp,"&gt;"&amp;(TODAY()+WarnDays)))</f>
        <v>0</v>
      </c>
      <c r="CJ30">
        <f ca="1">IF(BN30=0,0,COUNTIFS(Rec_Emp,الموظفون!$A$28,Rec_Course,'مصفوفة التدريب'!Y$6,Rec_Done,1,Rec_Exp,"&gt;"&amp;(TODAY()+WarnDays)))</f>
        <v>0</v>
      </c>
      <c r="CK30">
        <f ca="1">IF(BO30=0,0,COUNTIFS(Rec_Emp,الموظفون!$A$28,Rec_Course,'مصفوفة التدريب'!Z$6,Rec_Done,1,Rec_Exp,"&gt;"&amp;(TODAY()+WarnDays)))</f>
        <v>0</v>
      </c>
      <c r="CL30">
        <f ca="1">IF(BP30=0,0,COUNTIFS(Rec_Emp,الموظفون!$A$28,Rec_Course,'مصفوفة التدريب'!AA$6,Rec_Done,1,Rec_Exp,"&gt;"&amp;(TODAY()+WarnDays)))</f>
        <v>0</v>
      </c>
      <c r="CO30">
        <f>IF(OR(E30=0,AA30&gt;0),0,COUNTIFS(Rec_Emp,الموظفون!$A$28,Rec_Course,'مصفوفة التدريب'!H$6,Rec_Result,"راسب"))</f>
        <v>0</v>
      </c>
      <c r="CP30">
        <f>IF(OR(F30=0,AB30&gt;0),0,COUNTIFS(Rec_Emp,الموظفون!$A$28,Rec_Course,'مصفوفة التدريب'!I$6,Rec_Result,"راسب"))</f>
        <v>0</v>
      </c>
      <c r="CQ30">
        <f>IF(OR(G30=0,AC30&gt;0),0,COUNTIFS(Rec_Emp,الموظفون!$A$28,Rec_Course,'مصفوفة التدريب'!J$6,Rec_Result,"راسب"))</f>
        <v>0</v>
      </c>
      <c r="CR30">
        <f>IF(OR(H30=0,AD30&gt;0),0,COUNTIFS(Rec_Emp,الموظفون!$A$28,Rec_Course,'مصفوفة التدريب'!K$6,Rec_Result,"راسب"))</f>
        <v>0</v>
      </c>
      <c r="CS30">
        <f>IF(OR(I30=0,AE30&gt;0),0,COUNTIFS(Rec_Emp,الموظفون!$A$28,Rec_Course,'مصفوفة التدريب'!L$6,Rec_Result,"راسب"))</f>
        <v>0</v>
      </c>
      <c r="CT30">
        <f>IF(OR(J30=0,AF30&gt;0),0,COUNTIFS(Rec_Emp,الموظفون!$A$28,Rec_Course,'مصفوفة التدريب'!M$6,Rec_Result,"راسب"))</f>
        <v>0</v>
      </c>
      <c r="CU30">
        <f>IF(OR(K30=0,AG30&gt;0),0,COUNTIFS(Rec_Emp,الموظفون!$A$28,Rec_Course,'مصفوفة التدريب'!N$6,Rec_Result,"راسب"))</f>
        <v>0</v>
      </c>
      <c r="CV30">
        <f>IF(OR(L30=0,AH30&gt;0),0,COUNTIFS(Rec_Emp,الموظفون!$A$28,Rec_Course,'مصفوفة التدريب'!O$6,Rec_Result,"راسب"))</f>
        <v>0</v>
      </c>
      <c r="CW30">
        <f>IF(OR(M30=0,AI30&gt;0),0,COUNTIFS(Rec_Emp,الموظفون!$A$28,Rec_Course,'مصفوفة التدريب'!P$6,Rec_Result,"راسب"))</f>
        <v>0</v>
      </c>
      <c r="CX30">
        <f>IF(OR(N30=0,AJ30&gt;0),0,COUNTIFS(Rec_Emp,الموظفون!$A$28,Rec_Course,'مصفوفة التدريب'!Q$6,Rec_Result,"راسب"))</f>
        <v>0</v>
      </c>
      <c r="CY30">
        <f>IF(OR(O30=0,AK30&gt;0),0,COUNTIFS(Rec_Emp,الموظفون!$A$28,Rec_Course,'مصفوفة التدريب'!R$6,Rec_Result,"راسب"))</f>
        <v>0</v>
      </c>
      <c r="CZ30">
        <f>IF(OR(P30=0,AL30&gt;0),0,COUNTIFS(Rec_Emp,الموظفون!$A$28,Rec_Course,'مصفوفة التدريب'!S$6,Rec_Result,"راسب"))</f>
        <v>0</v>
      </c>
      <c r="DA30">
        <f>IF(OR(Q30=0,AM30&gt;0),0,COUNTIFS(Rec_Emp,الموظفون!$A$28,Rec_Course,'مصفوفة التدريب'!T$6,Rec_Result,"راسب"))</f>
        <v>0</v>
      </c>
      <c r="DB30">
        <f>IF(OR(R30=0,AN30&gt;0),0,COUNTIFS(Rec_Emp,الموظفون!$A$28,Rec_Course,'مصفوفة التدريب'!U$6,Rec_Result,"راسب"))</f>
        <v>0</v>
      </c>
      <c r="DC30">
        <f>IF(OR(S30=0,AO30&gt;0),0,COUNTIFS(Rec_Emp,الموظفون!$A$28,Rec_Course,'مصفوفة التدريب'!V$6,Rec_Result,"راسب"))</f>
        <v>0</v>
      </c>
      <c r="DD30">
        <f>IF(OR(T30=0,AP30&gt;0),0,COUNTIFS(Rec_Emp,الموظفون!$A$28,Rec_Course,'مصفوفة التدريب'!W$6,Rec_Result,"راسب"))</f>
        <v>0</v>
      </c>
      <c r="DE30">
        <f>IF(OR(U30=0,AQ30&gt;0),0,COUNTIFS(Rec_Emp,الموظفون!$A$28,Rec_Course,'مصفوفة التدريب'!X$6,Rec_Result,"راسب"))</f>
        <v>0</v>
      </c>
      <c r="DF30">
        <f>IF(OR(V30=0,AR30&gt;0),0,COUNTIFS(Rec_Emp,الموظفون!$A$28,Rec_Course,'مصفوفة التدريب'!Y$6,Rec_Result,"راسب"))</f>
        <v>0</v>
      </c>
      <c r="DG30">
        <f>IF(OR(W30=0,AS30&gt;0),0,COUNTIFS(Rec_Emp,الموظفون!$A$28,Rec_Course,'مصفوفة التدريب'!Z$6,Rec_Result,"راسب"))</f>
        <v>0</v>
      </c>
      <c r="DH30">
        <f>IF(OR(X30=0,AT30&gt;0),0,COUNTIFS(Rec_Emp,الموظفون!$A$28,Rec_Course,'مصفوفة التدريب'!AA$6,Rec_Result,"راسب"))</f>
        <v>0</v>
      </c>
      <c r="DK30">
        <f>IF(OR(E30=0,AA30&gt;0),0,IFERROR(AVERAGEIFS(Plan_End,Plan_Role,الموظفون!$D$28,Plan_Course,'مصفوفة التدريب'!H$6,Plan_Sched,"فترة محددة"),IFERROR(AVERAGEIFS(Plan_End,Plan_Role,"جميع الموظفين",Plan_Course,'مصفوفة التدريب'!H$6,Plan_Sched,"فترة محددة"),0)))</f>
        <v>0</v>
      </c>
      <c r="DL30">
        <f>IF(OR(F30=0,AB30&gt;0),0,IFERROR(AVERAGEIFS(Plan_End,Plan_Role,الموظفون!$D$28,Plan_Course,'مصفوفة التدريب'!I$6,Plan_Sched,"فترة محددة"),IFERROR(AVERAGEIFS(Plan_End,Plan_Role,"جميع الموظفين",Plan_Course,'مصفوفة التدريب'!I$6,Plan_Sched,"فترة محددة"),0)))</f>
        <v>0</v>
      </c>
      <c r="DM30">
        <f>IF(OR(G30=0,AC30&gt;0),0,IFERROR(AVERAGEIFS(Plan_End,Plan_Role,الموظفون!$D$28,Plan_Course,'مصفوفة التدريب'!J$6,Plan_Sched,"فترة محددة"),IFERROR(AVERAGEIFS(Plan_End,Plan_Role,"جميع الموظفين",Plan_Course,'مصفوفة التدريب'!J$6,Plan_Sched,"فترة محددة"),0)))</f>
        <v>0</v>
      </c>
      <c r="DN30">
        <f>IF(OR(H30=0,AD30&gt;0),0,IFERROR(AVERAGEIFS(Plan_End,Plan_Role,الموظفون!$D$28,Plan_Course,'مصفوفة التدريب'!K$6,Plan_Sched,"فترة محددة"),IFERROR(AVERAGEIFS(Plan_End,Plan_Role,"جميع الموظفين",Plan_Course,'مصفوفة التدريب'!K$6,Plan_Sched,"فترة محددة"),0)))</f>
        <v>0</v>
      </c>
      <c r="DO30">
        <f>IF(OR(I30=0,AE30&gt;0),0,IFERROR(AVERAGEIFS(Plan_End,Plan_Role,الموظفون!$D$28,Plan_Course,'مصفوفة التدريب'!L$6,Plan_Sched,"فترة محددة"),IFERROR(AVERAGEIFS(Plan_End,Plan_Role,"جميع الموظفين",Plan_Course,'مصفوفة التدريب'!L$6,Plan_Sched,"فترة محددة"),0)))</f>
        <v>0</v>
      </c>
      <c r="DP30">
        <f>IF(OR(J30=0,AF30&gt;0),0,IFERROR(AVERAGEIFS(Plan_End,Plan_Role,الموظفون!$D$28,Plan_Course,'مصفوفة التدريب'!M$6,Plan_Sched,"فترة محددة"),IFERROR(AVERAGEIFS(Plan_End,Plan_Role,"جميع الموظفين",Plan_Course,'مصفوفة التدريب'!M$6,Plan_Sched,"فترة محددة"),0)))</f>
        <v>0</v>
      </c>
      <c r="DQ30">
        <f>IF(OR(K30=0,AG30&gt;0),0,IFERROR(AVERAGEIFS(Plan_End,Plan_Role,الموظفون!$D$28,Plan_Course,'مصفوفة التدريب'!N$6,Plan_Sched,"فترة محددة"),IFERROR(AVERAGEIFS(Plan_End,Plan_Role,"جميع الموظفين",Plan_Course,'مصفوفة التدريب'!N$6,Plan_Sched,"فترة محددة"),0)))</f>
        <v>0</v>
      </c>
      <c r="DR30">
        <f>IF(OR(L30=0,AH30&gt;0),0,IFERROR(AVERAGEIFS(Plan_End,Plan_Role,الموظفون!$D$28,Plan_Course,'مصفوفة التدريب'!O$6,Plan_Sched,"فترة محددة"),IFERROR(AVERAGEIFS(Plan_End,Plan_Role,"جميع الموظفين",Plan_Course,'مصفوفة التدريب'!O$6,Plan_Sched,"فترة محددة"),0)))</f>
        <v>0</v>
      </c>
      <c r="DS30">
        <f>IF(OR(M30=0,AI30&gt;0),0,IFERROR(AVERAGEIFS(Plan_End,Plan_Role,الموظفون!$D$28,Plan_Course,'مصفوفة التدريب'!P$6,Plan_Sched,"فترة محددة"),IFERROR(AVERAGEIFS(Plan_End,Plan_Role,"جميع الموظفين",Plan_Course,'مصفوفة التدريب'!P$6,Plan_Sched,"فترة محددة"),0)))</f>
        <v>0</v>
      </c>
      <c r="DT30">
        <f>IF(OR(N30=0,AJ30&gt;0),0,IFERROR(AVERAGEIFS(Plan_End,Plan_Role,الموظفون!$D$28,Plan_Course,'مصفوفة التدريب'!Q$6,Plan_Sched,"فترة محددة"),IFERROR(AVERAGEIFS(Plan_End,Plan_Role,"جميع الموظفين",Plan_Course,'مصفوفة التدريب'!Q$6,Plan_Sched,"فترة محددة"),0)))</f>
        <v>0</v>
      </c>
      <c r="DU30">
        <f>IF(OR(O30=0,AK30&gt;0),0,IFERROR(AVERAGEIFS(Plan_End,Plan_Role,الموظفون!$D$28,Plan_Course,'مصفوفة التدريب'!R$6,Plan_Sched,"فترة محددة"),IFERROR(AVERAGEIFS(Plan_End,Plan_Role,"جميع الموظفين",Plan_Course,'مصفوفة التدريب'!R$6,Plan_Sched,"فترة محددة"),0)))</f>
        <v>0</v>
      </c>
      <c r="DV30">
        <f>IF(OR(P30=0,AL30&gt;0),0,IFERROR(AVERAGEIFS(Plan_End,Plan_Role,الموظفون!$D$28,Plan_Course,'مصفوفة التدريب'!S$6,Plan_Sched,"فترة محددة"),IFERROR(AVERAGEIFS(Plan_End,Plan_Role,"جميع الموظفين",Plan_Course,'مصفوفة التدريب'!S$6,Plan_Sched,"فترة محددة"),0)))</f>
        <v>0</v>
      </c>
      <c r="DW30">
        <f>IF(OR(Q30=0,AM30&gt;0),0,IFERROR(AVERAGEIFS(Plan_End,Plan_Role,الموظفون!$D$28,Plan_Course,'مصفوفة التدريب'!T$6,Plan_Sched,"فترة محددة"),IFERROR(AVERAGEIFS(Plan_End,Plan_Role,"جميع الموظفين",Plan_Course,'مصفوفة التدريب'!T$6,Plan_Sched,"فترة محددة"),0)))</f>
        <v>0</v>
      </c>
      <c r="DX30">
        <f>IF(OR(R30=0,AN30&gt;0),0,IFERROR(AVERAGEIFS(Plan_End,Plan_Role,الموظفون!$D$28,Plan_Course,'مصفوفة التدريب'!U$6,Plan_Sched,"فترة محددة"),IFERROR(AVERAGEIFS(Plan_End,Plan_Role,"جميع الموظفين",Plan_Course,'مصفوفة التدريب'!U$6,Plan_Sched,"فترة محددة"),0)))</f>
        <v>0</v>
      </c>
      <c r="DY30">
        <f>IF(OR(S30=0,AO30&gt;0),0,IFERROR(AVERAGEIFS(Plan_End,Plan_Role,الموظفون!$D$28,Plan_Course,'مصفوفة التدريب'!V$6,Plan_Sched,"فترة محددة"),IFERROR(AVERAGEIFS(Plan_End,Plan_Role,"جميع الموظفين",Plan_Course,'مصفوفة التدريب'!V$6,Plan_Sched,"فترة محددة"),0)))</f>
        <v>0</v>
      </c>
      <c r="DZ30">
        <f>IF(OR(T30=0,AP30&gt;0),0,IFERROR(AVERAGEIFS(Plan_End,Plan_Role,الموظفون!$D$28,Plan_Course,'مصفوفة التدريب'!W$6,Plan_Sched,"فترة محددة"),IFERROR(AVERAGEIFS(Plan_End,Plan_Role,"جميع الموظفين",Plan_Course,'مصفوفة التدريب'!W$6,Plan_Sched,"فترة محددة"),0)))</f>
        <v>0</v>
      </c>
      <c r="EA30">
        <f>IF(OR(U30=0,AQ30&gt;0),0,IFERROR(AVERAGEIFS(Plan_End,Plan_Role,الموظفون!$D$28,Plan_Course,'مصفوفة التدريب'!X$6,Plan_Sched,"فترة محددة"),IFERROR(AVERAGEIFS(Plan_End,Plan_Role,"جميع الموظفين",Plan_Course,'مصفوفة التدريب'!X$6,Plan_Sched,"فترة محددة"),0)))</f>
        <v>0</v>
      </c>
      <c r="EB30">
        <f>IF(OR(V30=0,AR30&gt;0),0,IFERROR(AVERAGEIFS(Plan_End,Plan_Role,الموظفون!$D$28,Plan_Course,'مصفوفة التدريب'!Y$6,Plan_Sched,"فترة محددة"),IFERROR(AVERAGEIFS(Plan_End,Plan_Role,"جميع الموظفين",Plan_Course,'مصفوفة التدريب'!Y$6,Plan_Sched,"فترة محددة"),0)))</f>
        <v>0</v>
      </c>
      <c r="EC30">
        <f>IF(OR(W30=0,AS30&gt;0),0,IFERROR(AVERAGEIFS(Plan_End,Plan_Role,الموظفون!$D$28,Plan_Course,'مصفوفة التدريب'!Z$6,Plan_Sched,"فترة محددة"),IFERROR(AVERAGEIFS(Plan_End,Plan_Role,"جميع الموظفين",Plan_Course,'مصفوفة التدريب'!Z$6,Plan_Sched,"فترة محددة"),0)))</f>
        <v>0</v>
      </c>
      <c r="ED30">
        <f>IF(OR(X30=0,AT30&gt;0),0,IFERROR(AVERAGEIFS(Plan_End,Plan_Role,الموظفون!$D$28,Plan_Course,'مصفوفة التدريب'!AA$6,Plan_Sched,"فترة محددة"),IFERROR(AVERAGEIFS(Plan_End,Plan_Role,"جميع الموظفين",Plan_Course,'مصفوفة التدريب'!AA$6,Plan_Sched,"فترة محددة"),0)))</f>
        <v>0</v>
      </c>
      <c r="EG30">
        <f>IF(OR(E30=0,AA30&gt;0),0,IFERROR(AVERAGEIFS(Plan_Days,Plan_Role,الموظفون!$D$28,Plan_Course,'مصفوفة التدريب'!H$6,Plan_Sched,"خلال أيام من التعيين"),IFERROR(AVERAGEIFS(Plan_Days,Plan_Role,"جميع الموظفين",Plan_Course,'مصفوفة التدريب'!H$6,Plan_Sched,"خلال أيام من التعيين"),0)))</f>
        <v>0</v>
      </c>
      <c r="EH30">
        <f>IF(OR(F30=0,AB30&gt;0),0,IFERROR(AVERAGEIFS(Plan_Days,Plan_Role,الموظفون!$D$28,Plan_Course,'مصفوفة التدريب'!I$6,Plan_Sched,"خلال أيام من التعيين"),IFERROR(AVERAGEIFS(Plan_Days,Plan_Role,"جميع الموظفين",Plan_Course,'مصفوفة التدريب'!I$6,Plan_Sched,"خلال أيام من التعيين"),0)))</f>
        <v>0</v>
      </c>
      <c r="EI30">
        <f>IF(OR(G30=0,AC30&gt;0),0,IFERROR(AVERAGEIFS(Plan_Days,Plan_Role,الموظفون!$D$28,Plan_Course,'مصفوفة التدريب'!J$6,Plan_Sched,"خلال أيام من التعيين"),IFERROR(AVERAGEIFS(Plan_Days,Plan_Role,"جميع الموظفين",Plan_Course,'مصفوفة التدريب'!J$6,Plan_Sched,"خلال أيام من التعيين"),0)))</f>
        <v>0</v>
      </c>
      <c r="EJ30">
        <f>IF(OR(H30=0,AD30&gt;0),0,IFERROR(AVERAGEIFS(Plan_Days,Plan_Role,الموظفون!$D$28,Plan_Course,'مصفوفة التدريب'!K$6,Plan_Sched,"خلال أيام من التعيين"),IFERROR(AVERAGEIFS(Plan_Days,Plan_Role,"جميع الموظفين",Plan_Course,'مصفوفة التدريب'!K$6,Plan_Sched,"خلال أيام من التعيين"),0)))</f>
        <v>0</v>
      </c>
      <c r="EK30">
        <f>IF(OR(I30=0,AE30&gt;0),0,IFERROR(AVERAGEIFS(Plan_Days,Plan_Role,الموظفون!$D$28,Plan_Course,'مصفوفة التدريب'!L$6,Plan_Sched,"خلال أيام من التعيين"),IFERROR(AVERAGEIFS(Plan_Days,Plan_Role,"جميع الموظفين",Plan_Course,'مصفوفة التدريب'!L$6,Plan_Sched,"خلال أيام من التعيين"),0)))</f>
        <v>0</v>
      </c>
      <c r="EL30">
        <f>IF(OR(J30=0,AF30&gt;0),0,IFERROR(AVERAGEIFS(Plan_Days,Plan_Role,الموظفون!$D$28,Plan_Course,'مصفوفة التدريب'!M$6,Plan_Sched,"خلال أيام من التعيين"),IFERROR(AVERAGEIFS(Plan_Days,Plan_Role,"جميع الموظفين",Plan_Course,'مصفوفة التدريب'!M$6,Plan_Sched,"خلال أيام من التعيين"),0)))</f>
        <v>0</v>
      </c>
      <c r="EM30">
        <f>IF(OR(K30=0,AG30&gt;0),0,IFERROR(AVERAGEIFS(Plan_Days,Plan_Role,الموظفون!$D$28,Plan_Course,'مصفوفة التدريب'!N$6,Plan_Sched,"خلال أيام من التعيين"),IFERROR(AVERAGEIFS(Plan_Days,Plan_Role,"جميع الموظفين",Plan_Course,'مصفوفة التدريب'!N$6,Plan_Sched,"خلال أيام من التعيين"),0)))</f>
        <v>0</v>
      </c>
      <c r="EN30">
        <f>IF(OR(L30=0,AH30&gt;0),0,IFERROR(AVERAGEIFS(Plan_Days,Plan_Role,الموظفون!$D$28,Plan_Course,'مصفوفة التدريب'!O$6,Plan_Sched,"خلال أيام من التعيين"),IFERROR(AVERAGEIFS(Plan_Days,Plan_Role,"جميع الموظفين",Plan_Course,'مصفوفة التدريب'!O$6,Plan_Sched,"خلال أيام من التعيين"),0)))</f>
        <v>0</v>
      </c>
      <c r="EO30">
        <f>IF(OR(M30=0,AI30&gt;0),0,IFERROR(AVERAGEIFS(Plan_Days,Plan_Role,الموظفون!$D$28,Plan_Course,'مصفوفة التدريب'!P$6,Plan_Sched,"خلال أيام من التعيين"),IFERROR(AVERAGEIFS(Plan_Days,Plan_Role,"جميع الموظفين",Plan_Course,'مصفوفة التدريب'!P$6,Plan_Sched,"خلال أيام من التعيين"),0)))</f>
        <v>0</v>
      </c>
      <c r="EP30">
        <f>IF(OR(N30=0,AJ30&gt;0),0,IFERROR(AVERAGEIFS(Plan_Days,Plan_Role,الموظفون!$D$28,Plan_Course,'مصفوفة التدريب'!Q$6,Plan_Sched,"خلال أيام من التعيين"),IFERROR(AVERAGEIFS(Plan_Days,Plan_Role,"جميع الموظفين",Plan_Course,'مصفوفة التدريب'!Q$6,Plan_Sched,"خلال أيام من التعيين"),0)))</f>
        <v>0</v>
      </c>
      <c r="EQ30">
        <f>IF(OR(O30=0,AK30&gt;0),0,IFERROR(AVERAGEIFS(Plan_Days,Plan_Role,الموظفون!$D$28,Plan_Course,'مصفوفة التدريب'!R$6,Plan_Sched,"خلال أيام من التعيين"),IFERROR(AVERAGEIFS(Plan_Days,Plan_Role,"جميع الموظفين",Plan_Course,'مصفوفة التدريب'!R$6,Plan_Sched,"خلال أيام من التعيين"),0)))</f>
        <v>0</v>
      </c>
      <c r="ER30">
        <f>IF(OR(P30=0,AL30&gt;0),0,IFERROR(AVERAGEIFS(Plan_Days,Plan_Role,الموظفون!$D$28,Plan_Course,'مصفوفة التدريب'!S$6,Plan_Sched,"خلال أيام من التعيين"),IFERROR(AVERAGEIFS(Plan_Days,Plan_Role,"جميع الموظفين",Plan_Course,'مصفوفة التدريب'!S$6,Plan_Sched,"خلال أيام من التعيين"),0)))</f>
        <v>0</v>
      </c>
      <c r="ES30">
        <f>IF(OR(Q30=0,AM30&gt;0),0,IFERROR(AVERAGEIFS(Plan_Days,Plan_Role,الموظفون!$D$28,Plan_Course,'مصفوفة التدريب'!T$6,Plan_Sched,"خلال أيام من التعيين"),IFERROR(AVERAGEIFS(Plan_Days,Plan_Role,"جميع الموظفين",Plan_Course,'مصفوفة التدريب'!T$6,Plan_Sched,"خلال أيام من التعيين"),0)))</f>
        <v>0</v>
      </c>
      <c r="ET30">
        <f>IF(OR(R30=0,AN30&gt;0),0,IFERROR(AVERAGEIFS(Plan_Days,Plan_Role,الموظفون!$D$28,Plan_Course,'مصفوفة التدريب'!U$6,Plan_Sched,"خلال أيام من التعيين"),IFERROR(AVERAGEIFS(Plan_Days,Plan_Role,"جميع الموظفين",Plan_Course,'مصفوفة التدريب'!U$6,Plan_Sched,"خلال أيام من التعيين"),0)))</f>
        <v>0</v>
      </c>
      <c r="EU30">
        <f>IF(OR(S30=0,AO30&gt;0),0,IFERROR(AVERAGEIFS(Plan_Days,Plan_Role,الموظفون!$D$28,Plan_Course,'مصفوفة التدريب'!V$6,Plan_Sched,"خلال أيام من التعيين"),IFERROR(AVERAGEIFS(Plan_Days,Plan_Role,"جميع الموظفين",Plan_Course,'مصفوفة التدريب'!V$6,Plan_Sched,"خلال أيام من التعيين"),0)))</f>
        <v>0</v>
      </c>
      <c r="EV30">
        <f>IF(OR(T30=0,AP30&gt;0),0,IFERROR(AVERAGEIFS(Plan_Days,Plan_Role,الموظفون!$D$28,Plan_Course,'مصفوفة التدريب'!W$6,Plan_Sched,"خلال أيام من التعيين"),IFERROR(AVERAGEIFS(Plan_Days,Plan_Role,"جميع الموظفين",Plan_Course,'مصفوفة التدريب'!W$6,Plan_Sched,"خلال أيام من التعيين"),0)))</f>
        <v>0</v>
      </c>
      <c r="EW30">
        <f>IF(OR(U30=0,AQ30&gt;0),0,IFERROR(AVERAGEIFS(Plan_Days,Plan_Role,الموظفون!$D$28,Plan_Course,'مصفوفة التدريب'!X$6,Plan_Sched,"خلال أيام من التعيين"),IFERROR(AVERAGEIFS(Plan_Days,Plan_Role,"جميع الموظفين",Plan_Course,'مصفوفة التدريب'!X$6,Plan_Sched,"خلال أيام من التعيين"),0)))</f>
        <v>0</v>
      </c>
      <c r="EX30">
        <f>IF(OR(V30=0,AR30&gt;0),0,IFERROR(AVERAGEIFS(Plan_Days,Plan_Role,الموظفون!$D$28,Plan_Course,'مصفوفة التدريب'!Y$6,Plan_Sched,"خلال أيام من التعيين"),IFERROR(AVERAGEIFS(Plan_Days,Plan_Role,"جميع الموظفين",Plan_Course,'مصفوفة التدريب'!Y$6,Plan_Sched,"خلال أيام من التعيين"),0)))</f>
        <v>0</v>
      </c>
      <c r="EY30">
        <f>IF(OR(W30=0,AS30&gt;0),0,IFERROR(AVERAGEIFS(Plan_Days,Plan_Role,الموظفون!$D$28,Plan_Course,'مصفوفة التدريب'!Z$6,Plan_Sched,"خلال أيام من التعيين"),IFERROR(AVERAGEIFS(Plan_Days,Plan_Role,"جميع الموظفين",Plan_Course,'مصفوفة التدريب'!Z$6,Plan_Sched,"خلال أيام من التعيين"),0)))</f>
        <v>0</v>
      </c>
      <c r="EZ30">
        <f>IF(OR(X30=0,AT30&gt;0),0,IFERROR(AVERAGEIFS(Plan_Days,Plan_Role,الموظفون!$D$28,Plan_Course,'مصفوفة التدريب'!AA$6,Plan_Sched,"خلال أيام من التعيين"),IFERROR(AVERAGEIFS(Plan_Days,Plan_Role,"جميع الموظفين",Plan_Course,'مصفوفة التدريب'!AA$6,Plan_Sched,"خلال أيام من التعيين"),0)))</f>
        <v>0</v>
      </c>
      <c r="FC30">
        <f>IF(OR(E30=0,AA30&gt;0),0,MAX(IF(AND(الموظفون!$F$28&lt;&gt;"",DK30&lt;الموظفون!$F$28),0,DK30),IF(AND(الموظفون!$F$28&lt;&gt;"",EG30&gt;0),الموظفون!$F$28+EG30,0)))</f>
        <v>0</v>
      </c>
      <c r="FD30">
        <f>IF(OR(F30=0,AB30&gt;0),0,MAX(IF(AND(الموظفون!$F$28&lt;&gt;"",DL30&lt;الموظفون!$F$28),0,DL30),IF(AND(الموظفون!$F$28&lt;&gt;"",EH30&gt;0),الموظفون!$F$28+EH30,0)))</f>
        <v>0</v>
      </c>
      <c r="FE30">
        <f>IF(OR(G30=0,AC30&gt;0),0,MAX(IF(AND(الموظفون!$F$28&lt;&gt;"",DM30&lt;الموظفون!$F$28),0,DM30),IF(AND(الموظفون!$F$28&lt;&gt;"",EI30&gt;0),الموظفون!$F$28+EI30,0)))</f>
        <v>0</v>
      </c>
      <c r="FF30">
        <f>IF(OR(H30=0,AD30&gt;0),0,MAX(IF(AND(الموظفون!$F$28&lt;&gt;"",DN30&lt;الموظفون!$F$28),0,DN30),IF(AND(الموظفون!$F$28&lt;&gt;"",EJ30&gt;0),الموظفون!$F$28+EJ30,0)))</f>
        <v>0</v>
      </c>
      <c r="FG30">
        <f>IF(OR(I30=0,AE30&gt;0),0,MAX(IF(AND(الموظفون!$F$28&lt;&gt;"",DO30&lt;الموظفون!$F$28),0,DO30),IF(AND(الموظفون!$F$28&lt;&gt;"",EK30&gt;0),الموظفون!$F$28+EK30,0)))</f>
        <v>0</v>
      </c>
      <c r="FH30">
        <f>IF(OR(J30=0,AF30&gt;0),0,MAX(IF(AND(الموظفون!$F$28&lt;&gt;"",DP30&lt;الموظفون!$F$28),0,DP30),IF(AND(الموظفون!$F$28&lt;&gt;"",EL30&gt;0),الموظفون!$F$28+EL30,0)))</f>
        <v>0</v>
      </c>
      <c r="FI30">
        <f>IF(OR(K30=0,AG30&gt;0),0,MAX(IF(AND(الموظفون!$F$28&lt;&gt;"",DQ30&lt;الموظفون!$F$28),0,DQ30),IF(AND(الموظفون!$F$28&lt;&gt;"",EM30&gt;0),الموظفون!$F$28+EM30,0)))</f>
        <v>0</v>
      </c>
      <c r="FJ30">
        <f>IF(OR(L30=0,AH30&gt;0),0,MAX(IF(AND(الموظفون!$F$28&lt;&gt;"",DR30&lt;الموظفون!$F$28),0,DR30),IF(AND(الموظفون!$F$28&lt;&gt;"",EN30&gt;0),الموظفون!$F$28+EN30,0)))</f>
        <v>0</v>
      </c>
      <c r="FK30">
        <f>IF(OR(M30=0,AI30&gt;0),0,MAX(IF(AND(الموظفون!$F$28&lt;&gt;"",DS30&lt;الموظفون!$F$28),0,DS30),IF(AND(الموظفون!$F$28&lt;&gt;"",EO30&gt;0),الموظفون!$F$28+EO30,0)))</f>
        <v>0</v>
      </c>
      <c r="FL30">
        <f>IF(OR(N30=0,AJ30&gt;0),0,MAX(IF(AND(الموظفون!$F$28&lt;&gt;"",DT30&lt;الموظفون!$F$28),0,DT30),IF(AND(الموظفون!$F$28&lt;&gt;"",EP30&gt;0),الموظفون!$F$28+EP30,0)))</f>
        <v>0</v>
      </c>
      <c r="FM30">
        <f>IF(OR(O30=0,AK30&gt;0),0,MAX(IF(AND(الموظفون!$F$28&lt;&gt;"",DU30&lt;الموظفون!$F$28),0,DU30),IF(AND(الموظفون!$F$28&lt;&gt;"",EQ30&gt;0),الموظفون!$F$28+EQ30,0)))</f>
        <v>0</v>
      </c>
      <c r="FN30">
        <f>IF(OR(P30=0,AL30&gt;0),0,MAX(IF(AND(الموظفون!$F$28&lt;&gt;"",DV30&lt;الموظفون!$F$28),0,DV30),IF(AND(الموظفون!$F$28&lt;&gt;"",ER30&gt;0),الموظفون!$F$28+ER30,0)))</f>
        <v>0</v>
      </c>
      <c r="FO30">
        <f>IF(OR(Q30=0,AM30&gt;0),0,MAX(IF(AND(الموظفون!$F$28&lt;&gt;"",DW30&lt;الموظفون!$F$28),0,DW30),IF(AND(الموظفون!$F$28&lt;&gt;"",ES30&gt;0),الموظفون!$F$28+ES30,0)))</f>
        <v>0</v>
      </c>
      <c r="FP30">
        <f>IF(OR(R30=0,AN30&gt;0),0,MAX(IF(AND(الموظفون!$F$28&lt;&gt;"",DX30&lt;الموظفون!$F$28),0,DX30),IF(AND(الموظفون!$F$28&lt;&gt;"",ET30&gt;0),الموظفون!$F$28+ET30,0)))</f>
        <v>0</v>
      </c>
      <c r="FQ30">
        <f>IF(OR(S30=0,AO30&gt;0),0,MAX(IF(AND(الموظفون!$F$28&lt;&gt;"",DY30&lt;الموظفون!$F$28),0,DY30),IF(AND(الموظفون!$F$28&lt;&gt;"",EU30&gt;0),الموظفون!$F$28+EU30,0)))</f>
        <v>0</v>
      </c>
      <c r="FR30">
        <f>IF(OR(T30=0,AP30&gt;0),0,MAX(IF(AND(الموظفون!$F$28&lt;&gt;"",DZ30&lt;الموظفون!$F$28),0,DZ30),IF(AND(الموظفون!$F$28&lt;&gt;"",EV30&gt;0),الموظفون!$F$28+EV30,0)))</f>
        <v>0</v>
      </c>
      <c r="FS30">
        <f>IF(OR(U30=0,AQ30&gt;0),0,MAX(IF(AND(الموظفون!$F$28&lt;&gt;"",EA30&lt;الموظفون!$F$28),0,EA30),IF(AND(الموظفون!$F$28&lt;&gt;"",EW30&gt;0),الموظفون!$F$28+EW30,0)))</f>
        <v>0</v>
      </c>
      <c r="FT30">
        <f>IF(OR(V30=0,AR30&gt;0),0,MAX(IF(AND(الموظفون!$F$28&lt;&gt;"",EB30&lt;الموظفون!$F$28),0,EB30),IF(AND(الموظفون!$F$28&lt;&gt;"",EX30&gt;0),الموظفون!$F$28+EX30,0)))</f>
        <v>0</v>
      </c>
      <c r="FU30">
        <f>IF(OR(W30=0,AS30&gt;0),0,MAX(IF(AND(الموظفون!$F$28&lt;&gt;"",EC30&lt;الموظفون!$F$28),0,EC30),IF(AND(الموظفون!$F$28&lt;&gt;"",EY30&gt;0),الموظفون!$F$28+EY30,0)))</f>
        <v>0</v>
      </c>
      <c r="FV30">
        <f>IF(OR(X30=0,AT30&gt;0),0,MAX(IF(AND(الموظفون!$F$28&lt;&gt;"",ED30&lt;الموظفون!$F$28),0,ED30),IF(AND(الموظفون!$F$28&lt;&gt;"",EZ30&gt;0),الموظفون!$F$28+EZ30,0)))</f>
        <v>0</v>
      </c>
    </row>
    <row r="31" spans="5:178" x14ac:dyDescent="0.3">
      <c r="E31">
        <f>IF(OR(الموظفون!$A$29="",'مصفوفة التدريب'!H$6=""),0,COUNTIFS(Plan_Role,الموظفون!$D$29,Plan_Course,'مصفوفة التدريب'!H$6)+COUNTIFS(Plan_Role,"جميع الموظفين",Plan_Course,'مصفوفة التدريب'!H$6))</f>
        <v>0</v>
      </c>
      <c r="F31">
        <f>IF(OR(الموظفون!$A$29="",'مصفوفة التدريب'!I$6=""),0,COUNTIFS(Plan_Role,الموظفون!$D$29,Plan_Course,'مصفوفة التدريب'!I$6)+COUNTIFS(Plan_Role,"جميع الموظفين",Plan_Course,'مصفوفة التدريب'!I$6))</f>
        <v>0</v>
      </c>
      <c r="G31">
        <f>IF(OR(الموظفون!$A$29="",'مصفوفة التدريب'!J$6=""),0,COUNTIFS(Plan_Role,الموظفون!$D$29,Plan_Course,'مصفوفة التدريب'!J$6)+COUNTIFS(Plan_Role,"جميع الموظفين",Plan_Course,'مصفوفة التدريب'!J$6))</f>
        <v>0</v>
      </c>
      <c r="H31">
        <f>IF(OR(الموظفون!$A$29="",'مصفوفة التدريب'!K$6=""),0,COUNTIFS(Plan_Role,الموظفون!$D$29,Plan_Course,'مصفوفة التدريب'!K$6)+COUNTIFS(Plan_Role,"جميع الموظفين",Plan_Course,'مصفوفة التدريب'!K$6))</f>
        <v>0</v>
      </c>
      <c r="I31">
        <f>IF(OR(الموظفون!$A$29="",'مصفوفة التدريب'!L$6=""),0,COUNTIFS(Plan_Role,الموظفون!$D$29,Plan_Course,'مصفوفة التدريب'!L$6)+COUNTIFS(Plan_Role,"جميع الموظفين",Plan_Course,'مصفوفة التدريب'!L$6))</f>
        <v>0</v>
      </c>
      <c r="J31">
        <f>IF(OR(الموظفون!$A$29="",'مصفوفة التدريب'!M$6=""),0,COUNTIFS(Plan_Role,الموظفون!$D$29,Plan_Course,'مصفوفة التدريب'!M$6)+COUNTIFS(Plan_Role,"جميع الموظفين",Plan_Course,'مصفوفة التدريب'!M$6))</f>
        <v>0</v>
      </c>
      <c r="K31">
        <f>IF(OR(الموظفون!$A$29="",'مصفوفة التدريب'!N$6=""),0,COUNTIFS(Plan_Role,الموظفون!$D$29,Plan_Course,'مصفوفة التدريب'!N$6)+COUNTIFS(Plan_Role,"جميع الموظفين",Plan_Course,'مصفوفة التدريب'!N$6))</f>
        <v>0</v>
      </c>
      <c r="L31">
        <f>IF(OR(الموظفون!$A$29="",'مصفوفة التدريب'!O$6=""),0,COUNTIFS(Plan_Role,الموظفون!$D$29,Plan_Course,'مصفوفة التدريب'!O$6)+COUNTIFS(Plan_Role,"جميع الموظفين",Plan_Course,'مصفوفة التدريب'!O$6))</f>
        <v>0</v>
      </c>
      <c r="M31">
        <f>IF(OR(الموظفون!$A$29="",'مصفوفة التدريب'!P$6=""),0,COUNTIFS(Plan_Role,الموظفون!$D$29,Plan_Course,'مصفوفة التدريب'!P$6)+COUNTIFS(Plan_Role,"جميع الموظفين",Plan_Course,'مصفوفة التدريب'!P$6))</f>
        <v>0</v>
      </c>
      <c r="N31">
        <f>IF(OR(الموظفون!$A$29="",'مصفوفة التدريب'!Q$6=""),0,COUNTIFS(Plan_Role,الموظفون!$D$29,Plan_Course,'مصفوفة التدريب'!Q$6)+COUNTIFS(Plan_Role,"جميع الموظفين",Plan_Course,'مصفوفة التدريب'!Q$6))</f>
        <v>0</v>
      </c>
      <c r="O31">
        <f>IF(OR(الموظفون!$A$29="",'مصفوفة التدريب'!R$6=""),0,COUNTIFS(Plan_Role,الموظفون!$D$29,Plan_Course,'مصفوفة التدريب'!R$6)+COUNTIFS(Plan_Role,"جميع الموظفين",Plan_Course,'مصفوفة التدريب'!R$6))</f>
        <v>0</v>
      </c>
      <c r="P31">
        <f>IF(OR(الموظفون!$A$29="",'مصفوفة التدريب'!S$6=""),0,COUNTIFS(Plan_Role,الموظفون!$D$29,Plan_Course,'مصفوفة التدريب'!S$6)+COUNTIFS(Plan_Role,"جميع الموظفين",Plan_Course,'مصفوفة التدريب'!S$6))</f>
        <v>0</v>
      </c>
      <c r="Q31">
        <f>IF(OR(الموظفون!$A$29="",'مصفوفة التدريب'!T$6=""),0,COUNTIFS(Plan_Role,الموظفون!$D$29,Plan_Course,'مصفوفة التدريب'!T$6)+COUNTIFS(Plan_Role,"جميع الموظفين",Plan_Course,'مصفوفة التدريب'!T$6))</f>
        <v>0</v>
      </c>
      <c r="R31">
        <f>IF(OR(الموظفون!$A$29="",'مصفوفة التدريب'!U$6=""),0,COUNTIFS(Plan_Role,الموظفون!$D$29,Plan_Course,'مصفوفة التدريب'!U$6)+COUNTIFS(Plan_Role,"جميع الموظفين",Plan_Course,'مصفوفة التدريب'!U$6))</f>
        <v>0</v>
      </c>
      <c r="S31">
        <f>IF(OR(الموظفون!$A$29="",'مصفوفة التدريب'!V$6=""),0,COUNTIFS(Plan_Role,الموظفون!$D$29,Plan_Course,'مصفوفة التدريب'!V$6)+COUNTIFS(Plan_Role,"جميع الموظفين",Plan_Course,'مصفوفة التدريب'!V$6))</f>
        <v>0</v>
      </c>
      <c r="T31">
        <f>IF(OR(الموظفون!$A$29="",'مصفوفة التدريب'!W$6=""),0,COUNTIFS(Plan_Role,الموظفون!$D$29,Plan_Course,'مصفوفة التدريب'!W$6)+COUNTIFS(Plan_Role,"جميع الموظفين",Plan_Course,'مصفوفة التدريب'!W$6))</f>
        <v>0</v>
      </c>
      <c r="U31">
        <f>IF(OR(الموظفون!$A$29="",'مصفوفة التدريب'!X$6=""),0,COUNTIFS(Plan_Role,الموظفون!$D$29,Plan_Course,'مصفوفة التدريب'!X$6)+COUNTIFS(Plan_Role,"جميع الموظفين",Plan_Course,'مصفوفة التدريب'!X$6))</f>
        <v>0</v>
      </c>
      <c r="V31">
        <f>IF(OR(الموظفون!$A$29="",'مصفوفة التدريب'!Y$6=""),0,COUNTIFS(Plan_Role,الموظفون!$D$29,Plan_Course,'مصفوفة التدريب'!Y$6)+COUNTIFS(Plan_Role,"جميع الموظفين",Plan_Course,'مصفوفة التدريب'!Y$6))</f>
        <v>0</v>
      </c>
      <c r="W31">
        <f>IF(OR(الموظفون!$A$29="",'مصفوفة التدريب'!Z$6=""),0,COUNTIFS(Plan_Role,الموظفون!$D$29,Plan_Course,'مصفوفة التدريب'!Z$6)+COUNTIFS(Plan_Role,"جميع الموظفين",Plan_Course,'مصفوفة التدريب'!Z$6))</f>
        <v>0</v>
      </c>
      <c r="X31">
        <f>IF(OR(الموظفون!$A$29="",'مصفوفة التدريب'!AA$6=""),0,COUNTIFS(Plan_Role,الموظفون!$D$29,Plan_Course,'مصفوفة التدريب'!AA$6)+COUNTIFS(Plan_Role,"جميع الموظفين",Plan_Course,'مصفوفة التدريب'!AA$6))</f>
        <v>0</v>
      </c>
      <c r="AA31">
        <f>IF(E31=0,0,COUNTIFS(Rec_Emp,الموظفون!$A$29,Rec_Course,'مصفوفة التدريب'!H$6,Rec_Done,1))</f>
        <v>0</v>
      </c>
      <c r="AB31">
        <f>IF(F31=0,0,COUNTIFS(Rec_Emp,الموظفون!$A$29,Rec_Course,'مصفوفة التدريب'!I$6,Rec_Done,1))</f>
        <v>0</v>
      </c>
      <c r="AC31">
        <f>IF(G31=0,0,COUNTIFS(Rec_Emp,الموظفون!$A$29,Rec_Course,'مصفوفة التدريب'!J$6,Rec_Done,1))</f>
        <v>0</v>
      </c>
      <c r="AD31">
        <f>IF(H31=0,0,COUNTIFS(Rec_Emp,الموظفون!$A$29,Rec_Course,'مصفوفة التدريب'!K$6,Rec_Done,1))</f>
        <v>0</v>
      </c>
      <c r="AE31">
        <f>IF(I31=0,0,COUNTIFS(Rec_Emp,الموظفون!$A$29,Rec_Course,'مصفوفة التدريب'!L$6,Rec_Done,1))</f>
        <v>0</v>
      </c>
      <c r="AF31">
        <f>IF(J31=0,0,COUNTIFS(Rec_Emp,الموظفون!$A$29,Rec_Course,'مصفوفة التدريب'!M$6,Rec_Done,1))</f>
        <v>0</v>
      </c>
      <c r="AG31">
        <f>IF(K31=0,0,COUNTIFS(Rec_Emp,الموظفون!$A$29,Rec_Course,'مصفوفة التدريب'!N$6,Rec_Done,1))</f>
        <v>0</v>
      </c>
      <c r="AH31">
        <f>IF(L31=0,0,COUNTIFS(Rec_Emp,الموظفون!$A$29,Rec_Course,'مصفوفة التدريب'!O$6,Rec_Done,1))</f>
        <v>0</v>
      </c>
      <c r="AI31">
        <f>IF(M31=0,0,COUNTIFS(Rec_Emp,الموظفون!$A$29,Rec_Course,'مصفوفة التدريب'!P$6,Rec_Done,1))</f>
        <v>0</v>
      </c>
      <c r="AJ31">
        <f>IF(N31=0,0,COUNTIFS(Rec_Emp,الموظفون!$A$29,Rec_Course,'مصفوفة التدريب'!Q$6,Rec_Done,1))</f>
        <v>0</v>
      </c>
      <c r="AK31">
        <f>IF(O31=0,0,COUNTIFS(Rec_Emp,الموظفون!$A$29,Rec_Course,'مصفوفة التدريب'!R$6,Rec_Done,1))</f>
        <v>0</v>
      </c>
      <c r="AL31">
        <f>IF(P31=0,0,COUNTIFS(Rec_Emp,الموظفون!$A$29,Rec_Course,'مصفوفة التدريب'!S$6,Rec_Done,1))</f>
        <v>0</v>
      </c>
      <c r="AM31">
        <f>IF(Q31=0,0,COUNTIFS(Rec_Emp,الموظفون!$A$29,Rec_Course,'مصفوفة التدريب'!T$6,Rec_Done,1))</f>
        <v>0</v>
      </c>
      <c r="AN31">
        <f>IF(R31=0,0,COUNTIFS(Rec_Emp,الموظفون!$A$29,Rec_Course,'مصفوفة التدريب'!U$6,Rec_Done,1))</f>
        <v>0</v>
      </c>
      <c r="AO31">
        <f>IF(S31=0,0,COUNTIFS(Rec_Emp,الموظفون!$A$29,Rec_Course,'مصفوفة التدريب'!V$6,Rec_Done,1))</f>
        <v>0</v>
      </c>
      <c r="AP31">
        <f>IF(T31=0,0,COUNTIFS(Rec_Emp,الموظفون!$A$29,Rec_Course,'مصفوفة التدريب'!W$6,Rec_Done,1))</f>
        <v>0</v>
      </c>
      <c r="AQ31">
        <f>IF(U31=0,0,COUNTIFS(Rec_Emp,الموظفون!$A$29,Rec_Course,'مصفوفة التدريب'!X$6,Rec_Done,1))</f>
        <v>0</v>
      </c>
      <c r="AR31">
        <f>IF(V31=0,0,COUNTIFS(Rec_Emp,الموظفون!$A$29,Rec_Course,'مصفوفة التدريب'!Y$6,Rec_Done,1))</f>
        <v>0</v>
      </c>
      <c r="AS31">
        <f>IF(W31=0,0,COUNTIFS(Rec_Emp,الموظفون!$A$29,Rec_Course,'مصفوفة التدريب'!Z$6,Rec_Done,1))</f>
        <v>0</v>
      </c>
      <c r="AT31">
        <f>IF(X31=0,0,COUNTIFS(Rec_Emp,الموظفون!$A$29,Rec_Course,'مصفوفة التدريب'!AA$6,Rec_Done,1))</f>
        <v>0</v>
      </c>
      <c r="AW31">
        <f ca="1">IF(AA31=0,0,COUNTIFS(Rec_Emp,الموظفون!$A$29,Rec_Course,'مصفوفة التدريب'!H$6,Rec_Done,1,Rec_Exp,"&gt;="&amp;TODAY()))</f>
        <v>0</v>
      </c>
      <c r="AX31">
        <f ca="1">IF(AB31=0,0,COUNTIFS(Rec_Emp,الموظفون!$A$29,Rec_Course,'مصفوفة التدريب'!I$6,Rec_Done,1,Rec_Exp,"&gt;="&amp;TODAY()))</f>
        <v>0</v>
      </c>
      <c r="AY31">
        <f ca="1">IF(AC31=0,0,COUNTIFS(Rec_Emp,الموظفون!$A$29,Rec_Course,'مصفوفة التدريب'!J$6,Rec_Done,1,Rec_Exp,"&gt;="&amp;TODAY()))</f>
        <v>0</v>
      </c>
      <c r="AZ31">
        <f ca="1">IF(AD31=0,0,COUNTIFS(Rec_Emp,الموظفون!$A$29,Rec_Course,'مصفوفة التدريب'!K$6,Rec_Done,1,Rec_Exp,"&gt;="&amp;TODAY()))</f>
        <v>0</v>
      </c>
      <c r="BA31">
        <f ca="1">IF(AE31=0,0,COUNTIFS(Rec_Emp,الموظفون!$A$29,Rec_Course,'مصفوفة التدريب'!L$6,Rec_Done,1,Rec_Exp,"&gt;="&amp;TODAY()))</f>
        <v>0</v>
      </c>
      <c r="BB31">
        <f ca="1">IF(AF31=0,0,COUNTIFS(Rec_Emp,الموظفون!$A$29,Rec_Course,'مصفوفة التدريب'!M$6,Rec_Done,1,Rec_Exp,"&gt;="&amp;TODAY()))</f>
        <v>0</v>
      </c>
      <c r="BC31">
        <f ca="1">IF(AG31=0,0,COUNTIFS(Rec_Emp,الموظفون!$A$29,Rec_Course,'مصفوفة التدريب'!N$6,Rec_Done,1,Rec_Exp,"&gt;="&amp;TODAY()))</f>
        <v>0</v>
      </c>
      <c r="BD31">
        <f ca="1">IF(AH31=0,0,COUNTIFS(Rec_Emp,الموظفون!$A$29,Rec_Course,'مصفوفة التدريب'!O$6,Rec_Done,1,Rec_Exp,"&gt;="&amp;TODAY()))</f>
        <v>0</v>
      </c>
      <c r="BE31">
        <f ca="1">IF(AI31=0,0,COUNTIFS(Rec_Emp,الموظفون!$A$29,Rec_Course,'مصفوفة التدريب'!P$6,Rec_Done,1,Rec_Exp,"&gt;="&amp;TODAY()))</f>
        <v>0</v>
      </c>
      <c r="BF31">
        <f ca="1">IF(AJ31=0,0,COUNTIFS(Rec_Emp,الموظفون!$A$29,Rec_Course,'مصفوفة التدريب'!Q$6,Rec_Done,1,Rec_Exp,"&gt;="&amp;TODAY()))</f>
        <v>0</v>
      </c>
      <c r="BG31">
        <f ca="1">IF(AK31=0,0,COUNTIFS(Rec_Emp,الموظفون!$A$29,Rec_Course,'مصفوفة التدريب'!R$6,Rec_Done,1,Rec_Exp,"&gt;="&amp;TODAY()))</f>
        <v>0</v>
      </c>
      <c r="BH31">
        <f ca="1">IF(AL31=0,0,COUNTIFS(Rec_Emp,الموظفون!$A$29,Rec_Course,'مصفوفة التدريب'!S$6,Rec_Done,1,Rec_Exp,"&gt;="&amp;TODAY()))</f>
        <v>0</v>
      </c>
      <c r="BI31">
        <f ca="1">IF(AM31=0,0,COUNTIFS(Rec_Emp,الموظفون!$A$29,Rec_Course,'مصفوفة التدريب'!T$6,Rec_Done,1,Rec_Exp,"&gt;="&amp;TODAY()))</f>
        <v>0</v>
      </c>
      <c r="BJ31">
        <f ca="1">IF(AN31=0,0,COUNTIFS(Rec_Emp,الموظفون!$A$29,Rec_Course,'مصفوفة التدريب'!U$6,Rec_Done,1,Rec_Exp,"&gt;="&amp;TODAY()))</f>
        <v>0</v>
      </c>
      <c r="BK31">
        <f ca="1">IF(AO31=0,0,COUNTIFS(Rec_Emp,الموظفون!$A$29,Rec_Course,'مصفوفة التدريب'!V$6,Rec_Done,1,Rec_Exp,"&gt;="&amp;TODAY()))</f>
        <v>0</v>
      </c>
      <c r="BL31">
        <f ca="1">IF(AP31=0,0,COUNTIFS(Rec_Emp,الموظفون!$A$29,Rec_Course,'مصفوفة التدريب'!W$6,Rec_Done,1,Rec_Exp,"&gt;="&amp;TODAY()))</f>
        <v>0</v>
      </c>
      <c r="BM31">
        <f ca="1">IF(AQ31=0,0,COUNTIFS(Rec_Emp,الموظفون!$A$29,Rec_Course,'مصفوفة التدريب'!X$6,Rec_Done,1,Rec_Exp,"&gt;="&amp;TODAY()))</f>
        <v>0</v>
      </c>
      <c r="BN31">
        <f ca="1">IF(AR31=0,0,COUNTIFS(Rec_Emp,الموظفون!$A$29,Rec_Course,'مصفوفة التدريب'!Y$6,Rec_Done,1,Rec_Exp,"&gt;="&amp;TODAY()))</f>
        <v>0</v>
      </c>
      <c r="BO31">
        <f ca="1">IF(AS31=0,0,COUNTIFS(Rec_Emp,الموظفون!$A$29,Rec_Course,'مصفوفة التدريب'!Z$6,Rec_Done,1,Rec_Exp,"&gt;="&amp;TODAY()))</f>
        <v>0</v>
      </c>
      <c r="BP31">
        <f ca="1">IF(AT31=0,0,COUNTIFS(Rec_Emp,الموظفون!$A$29,Rec_Course,'مصفوفة التدريب'!AA$6,Rec_Done,1,Rec_Exp,"&gt;="&amp;TODAY()))</f>
        <v>0</v>
      </c>
      <c r="BS31">
        <f ca="1">IF(AW31=0,0,COUNTIFS(Rec_Emp,الموظفون!$A$29,Rec_Course,'مصفوفة التدريب'!H$6,Rec_Done,1,Rec_Exp,"&gt;"&amp;(TODAY()+WarnDays)))</f>
        <v>0</v>
      </c>
      <c r="BT31">
        <f ca="1">IF(AX31=0,0,COUNTIFS(Rec_Emp,الموظفون!$A$29,Rec_Course,'مصفوفة التدريب'!I$6,Rec_Done,1,Rec_Exp,"&gt;"&amp;(TODAY()+WarnDays)))</f>
        <v>0</v>
      </c>
      <c r="BU31">
        <f ca="1">IF(AY31=0,0,COUNTIFS(Rec_Emp,الموظفون!$A$29,Rec_Course,'مصفوفة التدريب'!J$6,Rec_Done,1,Rec_Exp,"&gt;"&amp;(TODAY()+WarnDays)))</f>
        <v>0</v>
      </c>
      <c r="BV31">
        <f ca="1">IF(AZ31=0,0,COUNTIFS(Rec_Emp,الموظفون!$A$29,Rec_Course,'مصفوفة التدريب'!K$6,Rec_Done,1,Rec_Exp,"&gt;"&amp;(TODAY()+WarnDays)))</f>
        <v>0</v>
      </c>
      <c r="BW31">
        <f ca="1">IF(BA31=0,0,COUNTIFS(Rec_Emp,الموظفون!$A$29,Rec_Course,'مصفوفة التدريب'!L$6,Rec_Done,1,Rec_Exp,"&gt;"&amp;(TODAY()+WarnDays)))</f>
        <v>0</v>
      </c>
      <c r="BX31">
        <f ca="1">IF(BB31=0,0,COUNTIFS(Rec_Emp,الموظفون!$A$29,Rec_Course,'مصفوفة التدريب'!M$6,Rec_Done,1,Rec_Exp,"&gt;"&amp;(TODAY()+WarnDays)))</f>
        <v>0</v>
      </c>
      <c r="BY31">
        <f ca="1">IF(BC31=0,0,COUNTIFS(Rec_Emp,الموظفون!$A$29,Rec_Course,'مصفوفة التدريب'!N$6,Rec_Done,1,Rec_Exp,"&gt;"&amp;(TODAY()+WarnDays)))</f>
        <v>0</v>
      </c>
      <c r="BZ31">
        <f ca="1">IF(BD31=0,0,COUNTIFS(Rec_Emp,الموظفون!$A$29,Rec_Course,'مصفوفة التدريب'!O$6,Rec_Done,1,Rec_Exp,"&gt;"&amp;(TODAY()+WarnDays)))</f>
        <v>0</v>
      </c>
      <c r="CA31">
        <f ca="1">IF(BE31=0,0,COUNTIFS(Rec_Emp,الموظفون!$A$29,Rec_Course,'مصفوفة التدريب'!P$6,Rec_Done,1,Rec_Exp,"&gt;"&amp;(TODAY()+WarnDays)))</f>
        <v>0</v>
      </c>
      <c r="CB31">
        <f ca="1">IF(BF31=0,0,COUNTIFS(Rec_Emp,الموظفون!$A$29,Rec_Course,'مصفوفة التدريب'!Q$6,Rec_Done,1,Rec_Exp,"&gt;"&amp;(TODAY()+WarnDays)))</f>
        <v>0</v>
      </c>
      <c r="CC31">
        <f ca="1">IF(BG31=0,0,COUNTIFS(Rec_Emp,الموظفون!$A$29,Rec_Course,'مصفوفة التدريب'!R$6,Rec_Done,1,Rec_Exp,"&gt;"&amp;(TODAY()+WarnDays)))</f>
        <v>0</v>
      </c>
      <c r="CD31">
        <f ca="1">IF(BH31=0,0,COUNTIFS(Rec_Emp,الموظفون!$A$29,Rec_Course,'مصفوفة التدريب'!S$6,Rec_Done,1,Rec_Exp,"&gt;"&amp;(TODAY()+WarnDays)))</f>
        <v>0</v>
      </c>
      <c r="CE31">
        <f ca="1">IF(BI31=0,0,COUNTIFS(Rec_Emp,الموظفون!$A$29,Rec_Course,'مصفوفة التدريب'!T$6,Rec_Done,1,Rec_Exp,"&gt;"&amp;(TODAY()+WarnDays)))</f>
        <v>0</v>
      </c>
      <c r="CF31">
        <f ca="1">IF(BJ31=0,0,COUNTIFS(Rec_Emp,الموظفون!$A$29,Rec_Course,'مصفوفة التدريب'!U$6,Rec_Done,1,Rec_Exp,"&gt;"&amp;(TODAY()+WarnDays)))</f>
        <v>0</v>
      </c>
      <c r="CG31">
        <f ca="1">IF(BK31=0,0,COUNTIFS(Rec_Emp,الموظفون!$A$29,Rec_Course,'مصفوفة التدريب'!V$6,Rec_Done,1,Rec_Exp,"&gt;"&amp;(TODAY()+WarnDays)))</f>
        <v>0</v>
      </c>
      <c r="CH31">
        <f ca="1">IF(BL31=0,0,COUNTIFS(Rec_Emp,الموظفون!$A$29,Rec_Course,'مصفوفة التدريب'!W$6,Rec_Done,1,Rec_Exp,"&gt;"&amp;(TODAY()+WarnDays)))</f>
        <v>0</v>
      </c>
      <c r="CI31">
        <f ca="1">IF(BM31=0,0,COUNTIFS(Rec_Emp,الموظفون!$A$29,Rec_Course,'مصفوفة التدريب'!X$6,Rec_Done,1,Rec_Exp,"&gt;"&amp;(TODAY()+WarnDays)))</f>
        <v>0</v>
      </c>
      <c r="CJ31">
        <f ca="1">IF(BN31=0,0,COUNTIFS(Rec_Emp,الموظفون!$A$29,Rec_Course,'مصفوفة التدريب'!Y$6,Rec_Done,1,Rec_Exp,"&gt;"&amp;(TODAY()+WarnDays)))</f>
        <v>0</v>
      </c>
      <c r="CK31">
        <f ca="1">IF(BO31=0,0,COUNTIFS(Rec_Emp,الموظفون!$A$29,Rec_Course,'مصفوفة التدريب'!Z$6,Rec_Done,1,Rec_Exp,"&gt;"&amp;(TODAY()+WarnDays)))</f>
        <v>0</v>
      </c>
      <c r="CL31">
        <f ca="1">IF(BP31=0,0,COUNTIFS(Rec_Emp,الموظفون!$A$29,Rec_Course,'مصفوفة التدريب'!AA$6,Rec_Done,1,Rec_Exp,"&gt;"&amp;(TODAY()+WarnDays)))</f>
        <v>0</v>
      </c>
      <c r="CO31">
        <f>IF(OR(E31=0,AA31&gt;0),0,COUNTIFS(Rec_Emp,الموظفون!$A$29,Rec_Course,'مصفوفة التدريب'!H$6,Rec_Result,"راسب"))</f>
        <v>0</v>
      </c>
      <c r="CP31">
        <f>IF(OR(F31=0,AB31&gt;0),0,COUNTIFS(Rec_Emp,الموظفون!$A$29,Rec_Course,'مصفوفة التدريب'!I$6,Rec_Result,"راسب"))</f>
        <v>0</v>
      </c>
      <c r="CQ31">
        <f>IF(OR(G31=0,AC31&gt;0),0,COUNTIFS(Rec_Emp,الموظفون!$A$29,Rec_Course,'مصفوفة التدريب'!J$6,Rec_Result,"راسب"))</f>
        <v>0</v>
      </c>
      <c r="CR31">
        <f>IF(OR(H31=0,AD31&gt;0),0,COUNTIFS(Rec_Emp,الموظفون!$A$29,Rec_Course,'مصفوفة التدريب'!K$6,Rec_Result,"راسب"))</f>
        <v>0</v>
      </c>
      <c r="CS31">
        <f>IF(OR(I31=0,AE31&gt;0),0,COUNTIFS(Rec_Emp,الموظفون!$A$29,Rec_Course,'مصفوفة التدريب'!L$6,Rec_Result,"راسب"))</f>
        <v>0</v>
      </c>
      <c r="CT31">
        <f>IF(OR(J31=0,AF31&gt;0),0,COUNTIFS(Rec_Emp,الموظفون!$A$29,Rec_Course,'مصفوفة التدريب'!M$6,Rec_Result,"راسب"))</f>
        <v>0</v>
      </c>
      <c r="CU31">
        <f>IF(OR(K31=0,AG31&gt;0),0,COUNTIFS(Rec_Emp,الموظفون!$A$29,Rec_Course,'مصفوفة التدريب'!N$6,Rec_Result,"راسب"))</f>
        <v>0</v>
      </c>
      <c r="CV31">
        <f>IF(OR(L31=0,AH31&gt;0),0,COUNTIFS(Rec_Emp,الموظفون!$A$29,Rec_Course,'مصفوفة التدريب'!O$6,Rec_Result,"راسب"))</f>
        <v>0</v>
      </c>
      <c r="CW31">
        <f>IF(OR(M31=0,AI31&gt;0),0,COUNTIFS(Rec_Emp,الموظفون!$A$29,Rec_Course,'مصفوفة التدريب'!P$6,Rec_Result,"راسب"))</f>
        <v>0</v>
      </c>
      <c r="CX31">
        <f>IF(OR(N31=0,AJ31&gt;0),0,COUNTIFS(Rec_Emp,الموظفون!$A$29,Rec_Course,'مصفوفة التدريب'!Q$6,Rec_Result,"راسب"))</f>
        <v>0</v>
      </c>
      <c r="CY31">
        <f>IF(OR(O31=0,AK31&gt;0),0,COUNTIFS(Rec_Emp,الموظفون!$A$29,Rec_Course,'مصفوفة التدريب'!R$6,Rec_Result,"راسب"))</f>
        <v>0</v>
      </c>
      <c r="CZ31">
        <f>IF(OR(P31=0,AL31&gt;0),0,COUNTIFS(Rec_Emp,الموظفون!$A$29,Rec_Course,'مصفوفة التدريب'!S$6,Rec_Result,"راسب"))</f>
        <v>0</v>
      </c>
      <c r="DA31">
        <f>IF(OR(Q31=0,AM31&gt;0),0,COUNTIFS(Rec_Emp,الموظفون!$A$29,Rec_Course,'مصفوفة التدريب'!T$6,Rec_Result,"راسب"))</f>
        <v>0</v>
      </c>
      <c r="DB31">
        <f>IF(OR(R31=0,AN31&gt;0),0,COUNTIFS(Rec_Emp,الموظفون!$A$29,Rec_Course,'مصفوفة التدريب'!U$6,Rec_Result,"راسب"))</f>
        <v>0</v>
      </c>
      <c r="DC31">
        <f>IF(OR(S31=0,AO31&gt;0),0,COUNTIFS(Rec_Emp,الموظفون!$A$29,Rec_Course,'مصفوفة التدريب'!V$6,Rec_Result,"راسب"))</f>
        <v>0</v>
      </c>
      <c r="DD31">
        <f>IF(OR(T31=0,AP31&gt;0),0,COUNTIFS(Rec_Emp,الموظفون!$A$29,Rec_Course,'مصفوفة التدريب'!W$6,Rec_Result,"راسب"))</f>
        <v>0</v>
      </c>
      <c r="DE31">
        <f>IF(OR(U31=0,AQ31&gt;0),0,COUNTIFS(Rec_Emp,الموظفون!$A$29,Rec_Course,'مصفوفة التدريب'!X$6,Rec_Result,"راسب"))</f>
        <v>0</v>
      </c>
      <c r="DF31">
        <f>IF(OR(V31=0,AR31&gt;0),0,COUNTIFS(Rec_Emp,الموظفون!$A$29,Rec_Course,'مصفوفة التدريب'!Y$6,Rec_Result,"راسب"))</f>
        <v>0</v>
      </c>
      <c r="DG31">
        <f>IF(OR(W31=0,AS31&gt;0),0,COUNTIFS(Rec_Emp,الموظفون!$A$29,Rec_Course,'مصفوفة التدريب'!Z$6,Rec_Result,"راسب"))</f>
        <v>0</v>
      </c>
      <c r="DH31">
        <f>IF(OR(X31=0,AT31&gt;0),0,COUNTIFS(Rec_Emp,الموظفون!$A$29,Rec_Course,'مصفوفة التدريب'!AA$6,Rec_Result,"راسب"))</f>
        <v>0</v>
      </c>
      <c r="DK31">
        <f>IF(OR(E31=0,AA31&gt;0),0,IFERROR(AVERAGEIFS(Plan_End,Plan_Role,الموظفون!$D$29,Plan_Course,'مصفوفة التدريب'!H$6,Plan_Sched,"فترة محددة"),IFERROR(AVERAGEIFS(Plan_End,Plan_Role,"جميع الموظفين",Plan_Course,'مصفوفة التدريب'!H$6,Plan_Sched,"فترة محددة"),0)))</f>
        <v>0</v>
      </c>
      <c r="DL31">
        <f>IF(OR(F31=0,AB31&gt;0),0,IFERROR(AVERAGEIFS(Plan_End,Plan_Role,الموظفون!$D$29,Plan_Course,'مصفوفة التدريب'!I$6,Plan_Sched,"فترة محددة"),IFERROR(AVERAGEIFS(Plan_End,Plan_Role,"جميع الموظفين",Plan_Course,'مصفوفة التدريب'!I$6,Plan_Sched,"فترة محددة"),0)))</f>
        <v>0</v>
      </c>
      <c r="DM31">
        <f>IF(OR(G31=0,AC31&gt;0),0,IFERROR(AVERAGEIFS(Plan_End,Plan_Role,الموظفون!$D$29,Plan_Course,'مصفوفة التدريب'!J$6,Plan_Sched,"فترة محددة"),IFERROR(AVERAGEIFS(Plan_End,Plan_Role,"جميع الموظفين",Plan_Course,'مصفوفة التدريب'!J$6,Plan_Sched,"فترة محددة"),0)))</f>
        <v>0</v>
      </c>
      <c r="DN31">
        <f>IF(OR(H31=0,AD31&gt;0),0,IFERROR(AVERAGEIFS(Plan_End,Plan_Role,الموظفون!$D$29,Plan_Course,'مصفوفة التدريب'!K$6,Plan_Sched,"فترة محددة"),IFERROR(AVERAGEIFS(Plan_End,Plan_Role,"جميع الموظفين",Plan_Course,'مصفوفة التدريب'!K$6,Plan_Sched,"فترة محددة"),0)))</f>
        <v>0</v>
      </c>
      <c r="DO31">
        <f>IF(OR(I31=0,AE31&gt;0),0,IFERROR(AVERAGEIFS(Plan_End,Plan_Role,الموظفون!$D$29,Plan_Course,'مصفوفة التدريب'!L$6,Plan_Sched,"فترة محددة"),IFERROR(AVERAGEIFS(Plan_End,Plan_Role,"جميع الموظفين",Plan_Course,'مصفوفة التدريب'!L$6,Plan_Sched,"فترة محددة"),0)))</f>
        <v>0</v>
      </c>
      <c r="DP31">
        <f>IF(OR(J31=0,AF31&gt;0),0,IFERROR(AVERAGEIFS(Plan_End,Plan_Role,الموظفون!$D$29,Plan_Course,'مصفوفة التدريب'!M$6,Plan_Sched,"فترة محددة"),IFERROR(AVERAGEIFS(Plan_End,Plan_Role,"جميع الموظفين",Plan_Course,'مصفوفة التدريب'!M$6,Plan_Sched,"فترة محددة"),0)))</f>
        <v>0</v>
      </c>
      <c r="DQ31">
        <f>IF(OR(K31=0,AG31&gt;0),0,IFERROR(AVERAGEIFS(Plan_End,Plan_Role,الموظفون!$D$29,Plan_Course,'مصفوفة التدريب'!N$6,Plan_Sched,"فترة محددة"),IFERROR(AVERAGEIFS(Plan_End,Plan_Role,"جميع الموظفين",Plan_Course,'مصفوفة التدريب'!N$6,Plan_Sched,"فترة محددة"),0)))</f>
        <v>0</v>
      </c>
      <c r="DR31">
        <f>IF(OR(L31=0,AH31&gt;0),0,IFERROR(AVERAGEIFS(Plan_End,Plan_Role,الموظفون!$D$29,Plan_Course,'مصفوفة التدريب'!O$6,Plan_Sched,"فترة محددة"),IFERROR(AVERAGEIFS(Plan_End,Plan_Role,"جميع الموظفين",Plan_Course,'مصفوفة التدريب'!O$6,Plan_Sched,"فترة محددة"),0)))</f>
        <v>0</v>
      </c>
      <c r="DS31">
        <f>IF(OR(M31=0,AI31&gt;0),0,IFERROR(AVERAGEIFS(Plan_End,Plan_Role,الموظفون!$D$29,Plan_Course,'مصفوفة التدريب'!P$6,Plan_Sched,"فترة محددة"),IFERROR(AVERAGEIFS(Plan_End,Plan_Role,"جميع الموظفين",Plan_Course,'مصفوفة التدريب'!P$6,Plan_Sched,"فترة محددة"),0)))</f>
        <v>0</v>
      </c>
      <c r="DT31">
        <f>IF(OR(N31=0,AJ31&gt;0),0,IFERROR(AVERAGEIFS(Plan_End,Plan_Role,الموظفون!$D$29,Plan_Course,'مصفوفة التدريب'!Q$6,Plan_Sched,"فترة محددة"),IFERROR(AVERAGEIFS(Plan_End,Plan_Role,"جميع الموظفين",Plan_Course,'مصفوفة التدريب'!Q$6,Plan_Sched,"فترة محددة"),0)))</f>
        <v>0</v>
      </c>
      <c r="DU31">
        <f>IF(OR(O31=0,AK31&gt;0),0,IFERROR(AVERAGEIFS(Plan_End,Plan_Role,الموظفون!$D$29,Plan_Course,'مصفوفة التدريب'!R$6,Plan_Sched,"فترة محددة"),IFERROR(AVERAGEIFS(Plan_End,Plan_Role,"جميع الموظفين",Plan_Course,'مصفوفة التدريب'!R$6,Plan_Sched,"فترة محددة"),0)))</f>
        <v>0</v>
      </c>
      <c r="DV31">
        <f>IF(OR(P31=0,AL31&gt;0),0,IFERROR(AVERAGEIFS(Plan_End,Plan_Role,الموظفون!$D$29,Plan_Course,'مصفوفة التدريب'!S$6,Plan_Sched,"فترة محددة"),IFERROR(AVERAGEIFS(Plan_End,Plan_Role,"جميع الموظفين",Plan_Course,'مصفوفة التدريب'!S$6,Plan_Sched,"فترة محددة"),0)))</f>
        <v>0</v>
      </c>
      <c r="DW31">
        <f>IF(OR(Q31=0,AM31&gt;0),0,IFERROR(AVERAGEIFS(Plan_End,Plan_Role,الموظفون!$D$29,Plan_Course,'مصفوفة التدريب'!T$6,Plan_Sched,"فترة محددة"),IFERROR(AVERAGEIFS(Plan_End,Plan_Role,"جميع الموظفين",Plan_Course,'مصفوفة التدريب'!T$6,Plan_Sched,"فترة محددة"),0)))</f>
        <v>0</v>
      </c>
      <c r="DX31">
        <f>IF(OR(R31=0,AN31&gt;0),0,IFERROR(AVERAGEIFS(Plan_End,Plan_Role,الموظفون!$D$29,Plan_Course,'مصفوفة التدريب'!U$6,Plan_Sched,"فترة محددة"),IFERROR(AVERAGEIFS(Plan_End,Plan_Role,"جميع الموظفين",Plan_Course,'مصفوفة التدريب'!U$6,Plan_Sched,"فترة محددة"),0)))</f>
        <v>0</v>
      </c>
      <c r="DY31">
        <f>IF(OR(S31=0,AO31&gt;0),0,IFERROR(AVERAGEIFS(Plan_End,Plan_Role,الموظفون!$D$29,Plan_Course,'مصفوفة التدريب'!V$6,Plan_Sched,"فترة محددة"),IFERROR(AVERAGEIFS(Plan_End,Plan_Role,"جميع الموظفين",Plan_Course,'مصفوفة التدريب'!V$6,Plan_Sched,"فترة محددة"),0)))</f>
        <v>0</v>
      </c>
      <c r="DZ31">
        <f>IF(OR(T31=0,AP31&gt;0),0,IFERROR(AVERAGEIFS(Plan_End,Plan_Role,الموظفون!$D$29,Plan_Course,'مصفوفة التدريب'!W$6,Plan_Sched,"فترة محددة"),IFERROR(AVERAGEIFS(Plan_End,Plan_Role,"جميع الموظفين",Plan_Course,'مصفوفة التدريب'!W$6,Plan_Sched,"فترة محددة"),0)))</f>
        <v>0</v>
      </c>
      <c r="EA31">
        <f>IF(OR(U31=0,AQ31&gt;0),0,IFERROR(AVERAGEIFS(Plan_End,Plan_Role,الموظفون!$D$29,Plan_Course,'مصفوفة التدريب'!X$6,Plan_Sched,"فترة محددة"),IFERROR(AVERAGEIFS(Plan_End,Plan_Role,"جميع الموظفين",Plan_Course,'مصفوفة التدريب'!X$6,Plan_Sched,"فترة محددة"),0)))</f>
        <v>0</v>
      </c>
      <c r="EB31">
        <f>IF(OR(V31=0,AR31&gt;0),0,IFERROR(AVERAGEIFS(Plan_End,Plan_Role,الموظفون!$D$29,Plan_Course,'مصفوفة التدريب'!Y$6,Plan_Sched,"فترة محددة"),IFERROR(AVERAGEIFS(Plan_End,Plan_Role,"جميع الموظفين",Plan_Course,'مصفوفة التدريب'!Y$6,Plan_Sched,"فترة محددة"),0)))</f>
        <v>0</v>
      </c>
      <c r="EC31">
        <f>IF(OR(W31=0,AS31&gt;0),0,IFERROR(AVERAGEIFS(Plan_End,Plan_Role,الموظفون!$D$29,Plan_Course,'مصفوفة التدريب'!Z$6,Plan_Sched,"فترة محددة"),IFERROR(AVERAGEIFS(Plan_End,Plan_Role,"جميع الموظفين",Plan_Course,'مصفوفة التدريب'!Z$6,Plan_Sched,"فترة محددة"),0)))</f>
        <v>0</v>
      </c>
      <c r="ED31">
        <f>IF(OR(X31=0,AT31&gt;0),0,IFERROR(AVERAGEIFS(Plan_End,Plan_Role,الموظفون!$D$29,Plan_Course,'مصفوفة التدريب'!AA$6,Plan_Sched,"فترة محددة"),IFERROR(AVERAGEIFS(Plan_End,Plan_Role,"جميع الموظفين",Plan_Course,'مصفوفة التدريب'!AA$6,Plan_Sched,"فترة محددة"),0)))</f>
        <v>0</v>
      </c>
      <c r="EG31">
        <f>IF(OR(E31=0,AA31&gt;0),0,IFERROR(AVERAGEIFS(Plan_Days,Plan_Role,الموظفون!$D$29,Plan_Course,'مصفوفة التدريب'!H$6,Plan_Sched,"خلال أيام من التعيين"),IFERROR(AVERAGEIFS(Plan_Days,Plan_Role,"جميع الموظفين",Plan_Course,'مصفوفة التدريب'!H$6,Plan_Sched,"خلال أيام من التعيين"),0)))</f>
        <v>0</v>
      </c>
      <c r="EH31">
        <f>IF(OR(F31=0,AB31&gt;0),0,IFERROR(AVERAGEIFS(Plan_Days,Plan_Role,الموظفون!$D$29,Plan_Course,'مصفوفة التدريب'!I$6,Plan_Sched,"خلال أيام من التعيين"),IFERROR(AVERAGEIFS(Plan_Days,Plan_Role,"جميع الموظفين",Plan_Course,'مصفوفة التدريب'!I$6,Plan_Sched,"خلال أيام من التعيين"),0)))</f>
        <v>0</v>
      </c>
      <c r="EI31">
        <f>IF(OR(G31=0,AC31&gt;0),0,IFERROR(AVERAGEIFS(Plan_Days,Plan_Role,الموظفون!$D$29,Plan_Course,'مصفوفة التدريب'!J$6,Plan_Sched,"خلال أيام من التعيين"),IFERROR(AVERAGEIFS(Plan_Days,Plan_Role,"جميع الموظفين",Plan_Course,'مصفوفة التدريب'!J$6,Plan_Sched,"خلال أيام من التعيين"),0)))</f>
        <v>0</v>
      </c>
      <c r="EJ31">
        <f>IF(OR(H31=0,AD31&gt;0),0,IFERROR(AVERAGEIFS(Plan_Days,Plan_Role,الموظفون!$D$29,Plan_Course,'مصفوفة التدريب'!K$6,Plan_Sched,"خلال أيام من التعيين"),IFERROR(AVERAGEIFS(Plan_Days,Plan_Role,"جميع الموظفين",Plan_Course,'مصفوفة التدريب'!K$6,Plan_Sched,"خلال أيام من التعيين"),0)))</f>
        <v>0</v>
      </c>
      <c r="EK31">
        <f>IF(OR(I31=0,AE31&gt;0),0,IFERROR(AVERAGEIFS(Plan_Days,Plan_Role,الموظفون!$D$29,Plan_Course,'مصفوفة التدريب'!L$6,Plan_Sched,"خلال أيام من التعيين"),IFERROR(AVERAGEIFS(Plan_Days,Plan_Role,"جميع الموظفين",Plan_Course,'مصفوفة التدريب'!L$6,Plan_Sched,"خلال أيام من التعيين"),0)))</f>
        <v>0</v>
      </c>
      <c r="EL31">
        <f>IF(OR(J31=0,AF31&gt;0),0,IFERROR(AVERAGEIFS(Plan_Days,Plan_Role,الموظفون!$D$29,Plan_Course,'مصفوفة التدريب'!M$6,Plan_Sched,"خلال أيام من التعيين"),IFERROR(AVERAGEIFS(Plan_Days,Plan_Role,"جميع الموظفين",Plan_Course,'مصفوفة التدريب'!M$6,Plan_Sched,"خلال أيام من التعيين"),0)))</f>
        <v>0</v>
      </c>
      <c r="EM31">
        <f>IF(OR(K31=0,AG31&gt;0),0,IFERROR(AVERAGEIFS(Plan_Days,Plan_Role,الموظفون!$D$29,Plan_Course,'مصفوفة التدريب'!N$6,Plan_Sched,"خلال أيام من التعيين"),IFERROR(AVERAGEIFS(Plan_Days,Plan_Role,"جميع الموظفين",Plan_Course,'مصفوفة التدريب'!N$6,Plan_Sched,"خلال أيام من التعيين"),0)))</f>
        <v>0</v>
      </c>
      <c r="EN31">
        <f>IF(OR(L31=0,AH31&gt;0),0,IFERROR(AVERAGEIFS(Plan_Days,Plan_Role,الموظفون!$D$29,Plan_Course,'مصفوفة التدريب'!O$6,Plan_Sched,"خلال أيام من التعيين"),IFERROR(AVERAGEIFS(Plan_Days,Plan_Role,"جميع الموظفين",Plan_Course,'مصفوفة التدريب'!O$6,Plan_Sched,"خلال أيام من التعيين"),0)))</f>
        <v>0</v>
      </c>
      <c r="EO31">
        <f>IF(OR(M31=0,AI31&gt;0),0,IFERROR(AVERAGEIFS(Plan_Days,Plan_Role,الموظفون!$D$29,Plan_Course,'مصفوفة التدريب'!P$6,Plan_Sched,"خلال أيام من التعيين"),IFERROR(AVERAGEIFS(Plan_Days,Plan_Role,"جميع الموظفين",Plan_Course,'مصفوفة التدريب'!P$6,Plan_Sched,"خلال أيام من التعيين"),0)))</f>
        <v>0</v>
      </c>
      <c r="EP31">
        <f>IF(OR(N31=0,AJ31&gt;0),0,IFERROR(AVERAGEIFS(Plan_Days,Plan_Role,الموظفون!$D$29,Plan_Course,'مصفوفة التدريب'!Q$6,Plan_Sched,"خلال أيام من التعيين"),IFERROR(AVERAGEIFS(Plan_Days,Plan_Role,"جميع الموظفين",Plan_Course,'مصفوفة التدريب'!Q$6,Plan_Sched,"خلال أيام من التعيين"),0)))</f>
        <v>0</v>
      </c>
      <c r="EQ31">
        <f>IF(OR(O31=0,AK31&gt;0),0,IFERROR(AVERAGEIFS(Plan_Days,Plan_Role,الموظفون!$D$29,Plan_Course,'مصفوفة التدريب'!R$6,Plan_Sched,"خلال أيام من التعيين"),IFERROR(AVERAGEIFS(Plan_Days,Plan_Role,"جميع الموظفين",Plan_Course,'مصفوفة التدريب'!R$6,Plan_Sched,"خلال أيام من التعيين"),0)))</f>
        <v>0</v>
      </c>
      <c r="ER31">
        <f>IF(OR(P31=0,AL31&gt;0),0,IFERROR(AVERAGEIFS(Plan_Days,Plan_Role,الموظفون!$D$29,Plan_Course,'مصفوفة التدريب'!S$6,Plan_Sched,"خلال أيام من التعيين"),IFERROR(AVERAGEIFS(Plan_Days,Plan_Role,"جميع الموظفين",Plan_Course,'مصفوفة التدريب'!S$6,Plan_Sched,"خلال أيام من التعيين"),0)))</f>
        <v>0</v>
      </c>
      <c r="ES31">
        <f>IF(OR(Q31=0,AM31&gt;0),0,IFERROR(AVERAGEIFS(Plan_Days,Plan_Role,الموظفون!$D$29,Plan_Course,'مصفوفة التدريب'!T$6,Plan_Sched,"خلال أيام من التعيين"),IFERROR(AVERAGEIFS(Plan_Days,Plan_Role,"جميع الموظفين",Plan_Course,'مصفوفة التدريب'!T$6,Plan_Sched,"خلال أيام من التعيين"),0)))</f>
        <v>0</v>
      </c>
      <c r="ET31">
        <f>IF(OR(R31=0,AN31&gt;0),0,IFERROR(AVERAGEIFS(Plan_Days,Plan_Role,الموظفون!$D$29,Plan_Course,'مصفوفة التدريب'!U$6,Plan_Sched,"خلال أيام من التعيين"),IFERROR(AVERAGEIFS(Plan_Days,Plan_Role,"جميع الموظفين",Plan_Course,'مصفوفة التدريب'!U$6,Plan_Sched,"خلال أيام من التعيين"),0)))</f>
        <v>0</v>
      </c>
      <c r="EU31">
        <f>IF(OR(S31=0,AO31&gt;0),0,IFERROR(AVERAGEIFS(Plan_Days,Plan_Role,الموظفون!$D$29,Plan_Course,'مصفوفة التدريب'!V$6,Plan_Sched,"خلال أيام من التعيين"),IFERROR(AVERAGEIFS(Plan_Days,Plan_Role,"جميع الموظفين",Plan_Course,'مصفوفة التدريب'!V$6,Plan_Sched,"خلال أيام من التعيين"),0)))</f>
        <v>0</v>
      </c>
      <c r="EV31">
        <f>IF(OR(T31=0,AP31&gt;0),0,IFERROR(AVERAGEIFS(Plan_Days,Plan_Role,الموظفون!$D$29,Plan_Course,'مصفوفة التدريب'!W$6,Plan_Sched,"خلال أيام من التعيين"),IFERROR(AVERAGEIFS(Plan_Days,Plan_Role,"جميع الموظفين",Plan_Course,'مصفوفة التدريب'!W$6,Plan_Sched,"خلال أيام من التعيين"),0)))</f>
        <v>0</v>
      </c>
      <c r="EW31">
        <f>IF(OR(U31=0,AQ31&gt;0),0,IFERROR(AVERAGEIFS(Plan_Days,Plan_Role,الموظفون!$D$29,Plan_Course,'مصفوفة التدريب'!X$6,Plan_Sched,"خلال أيام من التعيين"),IFERROR(AVERAGEIFS(Plan_Days,Plan_Role,"جميع الموظفين",Plan_Course,'مصفوفة التدريب'!X$6,Plan_Sched,"خلال أيام من التعيين"),0)))</f>
        <v>0</v>
      </c>
      <c r="EX31">
        <f>IF(OR(V31=0,AR31&gt;0),0,IFERROR(AVERAGEIFS(Plan_Days,Plan_Role,الموظفون!$D$29,Plan_Course,'مصفوفة التدريب'!Y$6,Plan_Sched,"خلال أيام من التعيين"),IFERROR(AVERAGEIFS(Plan_Days,Plan_Role,"جميع الموظفين",Plan_Course,'مصفوفة التدريب'!Y$6,Plan_Sched,"خلال أيام من التعيين"),0)))</f>
        <v>0</v>
      </c>
      <c r="EY31">
        <f>IF(OR(W31=0,AS31&gt;0),0,IFERROR(AVERAGEIFS(Plan_Days,Plan_Role,الموظفون!$D$29,Plan_Course,'مصفوفة التدريب'!Z$6,Plan_Sched,"خلال أيام من التعيين"),IFERROR(AVERAGEIFS(Plan_Days,Plan_Role,"جميع الموظفين",Plan_Course,'مصفوفة التدريب'!Z$6,Plan_Sched,"خلال أيام من التعيين"),0)))</f>
        <v>0</v>
      </c>
      <c r="EZ31">
        <f>IF(OR(X31=0,AT31&gt;0),0,IFERROR(AVERAGEIFS(Plan_Days,Plan_Role,الموظفون!$D$29,Plan_Course,'مصفوفة التدريب'!AA$6,Plan_Sched,"خلال أيام من التعيين"),IFERROR(AVERAGEIFS(Plan_Days,Plan_Role,"جميع الموظفين",Plan_Course,'مصفوفة التدريب'!AA$6,Plan_Sched,"خلال أيام من التعيين"),0)))</f>
        <v>0</v>
      </c>
      <c r="FC31">
        <f>IF(OR(E31=0,AA31&gt;0),0,MAX(IF(AND(الموظفون!$F$29&lt;&gt;"",DK31&lt;الموظفون!$F$29),0,DK31),IF(AND(الموظفون!$F$29&lt;&gt;"",EG31&gt;0),الموظفون!$F$29+EG31,0)))</f>
        <v>0</v>
      </c>
      <c r="FD31">
        <f>IF(OR(F31=0,AB31&gt;0),0,MAX(IF(AND(الموظفون!$F$29&lt;&gt;"",DL31&lt;الموظفون!$F$29),0,DL31),IF(AND(الموظفون!$F$29&lt;&gt;"",EH31&gt;0),الموظفون!$F$29+EH31,0)))</f>
        <v>0</v>
      </c>
      <c r="FE31">
        <f>IF(OR(G31=0,AC31&gt;0),0,MAX(IF(AND(الموظفون!$F$29&lt;&gt;"",DM31&lt;الموظفون!$F$29),0,DM31),IF(AND(الموظفون!$F$29&lt;&gt;"",EI31&gt;0),الموظفون!$F$29+EI31,0)))</f>
        <v>0</v>
      </c>
      <c r="FF31">
        <f>IF(OR(H31=0,AD31&gt;0),0,MAX(IF(AND(الموظفون!$F$29&lt;&gt;"",DN31&lt;الموظفون!$F$29),0,DN31),IF(AND(الموظفون!$F$29&lt;&gt;"",EJ31&gt;0),الموظفون!$F$29+EJ31,0)))</f>
        <v>0</v>
      </c>
      <c r="FG31">
        <f>IF(OR(I31=0,AE31&gt;0),0,MAX(IF(AND(الموظفون!$F$29&lt;&gt;"",DO31&lt;الموظفون!$F$29),0,DO31),IF(AND(الموظفون!$F$29&lt;&gt;"",EK31&gt;0),الموظفون!$F$29+EK31,0)))</f>
        <v>0</v>
      </c>
      <c r="FH31">
        <f>IF(OR(J31=0,AF31&gt;0),0,MAX(IF(AND(الموظفون!$F$29&lt;&gt;"",DP31&lt;الموظفون!$F$29),0,DP31),IF(AND(الموظفون!$F$29&lt;&gt;"",EL31&gt;0),الموظفون!$F$29+EL31,0)))</f>
        <v>0</v>
      </c>
      <c r="FI31">
        <f>IF(OR(K31=0,AG31&gt;0),0,MAX(IF(AND(الموظفون!$F$29&lt;&gt;"",DQ31&lt;الموظفون!$F$29),0,DQ31),IF(AND(الموظفون!$F$29&lt;&gt;"",EM31&gt;0),الموظفون!$F$29+EM31,0)))</f>
        <v>0</v>
      </c>
      <c r="FJ31">
        <f>IF(OR(L31=0,AH31&gt;0),0,MAX(IF(AND(الموظفون!$F$29&lt;&gt;"",DR31&lt;الموظفون!$F$29),0,DR31),IF(AND(الموظفون!$F$29&lt;&gt;"",EN31&gt;0),الموظفون!$F$29+EN31,0)))</f>
        <v>0</v>
      </c>
      <c r="FK31">
        <f>IF(OR(M31=0,AI31&gt;0),0,MAX(IF(AND(الموظفون!$F$29&lt;&gt;"",DS31&lt;الموظفون!$F$29),0,DS31),IF(AND(الموظفون!$F$29&lt;&gt;"",EO31&gt;0),الموظفون!$F$29+EO31,0)))</f>
        <v>0</v>
      </c>
      <c r="FL31">
        <f>IF(OR(N31=0,AJ31&gt;0),0,MAX(IF(AND(الموظفون!$F$29&lt;&gt;"",DT31&lt;الموظفون!$F$29),0,DT31),IF(AND(الموظفون!$F$29&lt;&gt;"",EP31&gt;0),الموظفون!$F$29+EP31,0)))</f>
        <v>0</v>
      </c>
      <c r="FM31">
        <f>IF(OR(O31=0,AK31&gt;0),0,MAX(IF(AND(الموظفون!$F$29&lt;&gt;"",DU31&lt;الموظفون!$F$29),0,DU31),IF(AND(الموظفون!$F$29&lt;&gt;"",EQ31&gt;0),الموظفون!$F$29+EQ31,0)))</f>
        <v>0</v>
      </c>
      <c r="FN31">
        <f>IF(OR(P31=0,AL31&gt;0),0,MAX(IF(AND(الموظفون!$F$29&lt;&gt;"",DV31&lt;الموظفون!$F$29),0,DV31),IF(AND(الموظفون!$F$29&lt;&gt;"",ER31&gt;0),الموظفون!$F$29+ER31,0)))</f>
        <v>0</v>
      </c>
      <c r="FO31">
        <f>IF(OR(Q31=0,AM31&gt;0),0,MAX(IF(AND(الموظفون!$F$29&lt;&gt;"",DW31&lt;الموظفون!$F$29),0,DW31),IF(AND(الموظفون!$F$29&lt;&gt;"",ES31&gt;0),الموظفون!$F$29+ES31,0)))</f>
        <v>0</v>
      </c>
      <c r="FP31">
        <f>IF(OR(R31=0,AN31&gt;0),0,MAX(IF(AND(الموظفون!$F$29&lt;&gt;"",DX31&lt;الموظفون!$F$29),0,DX31),IF(AND(الموظفون!$F$29&lt;&gt;"",ET31&gt;0),الموظفون!$F$29+ET31,0)))</f>
        <v>0</v>
      </c>
      <c r="FQ31">
        <f>IF(OR(S31=0,AO31&gt;0),0,MAX(IF(AND(الموظفون!$F$29&lt;&gt;"",DY31&lt;الموظفون!$F$29),0,DY31),IF(AND(الموظفون!$F$29&lt;&gt;"",EU31&gt;0),الموظفون!$F$29+EU31,0)))</f>
        <v>0</v>
      </c>
      <c r="FR31">
        <f>IF(OR(T31=0,AP31&gt;0),0,MAX(IF(AND(الموظفون!$F$29&lt;&gt;"",DZ31&lt;الموظفون!$F$29),0,DZ31),IF(AND(الموظفون!$F$29&lt;&gt;"",EV31&gt;0),الموظفون!$F$29+EV31,0)))</f>
        <v>0</v>
      </c>
      <c r="FS31">
        <f>IF(OR(U31=0,AQ31&gt;0),0,MAX(IF(AND(الموظفون!$F$29&lt;&gt;"",EA31&lt;الموظفون!$F$29),0,EA31),IF(AND(الموظفون!$F$29&lt;&gt;"",EW31&gt;0),الموظفون!$F$29+EW31,0)))</f>
        <v>0</v>
      </c>
      <c r="FT31">
        <f>IF(OR(V31=0,AR31&gt;0),0,MAX(IF(AND(الموظفون!$F$29&lt;&gt;"",EB31&lt;الموظفون!$F$29),0,EB31),IF(AND(الموظفون!$F$29&lt;&gt;"",EX31&gt;0),الموظفون!$F$29+EX31,0)))</f>
        <v>0</v>
      </c>
      <c r="FU31">
        <f>IF(OR(W31=0,AS31&gt;0),0,MAX(IF(AND(الموظفون!$F$29&lt;&gt;"",EC31&lt;الموظفون!$F$29),0,EC31),IF(AND(الموظفون!$F$29&lt;&gt;"",EY31&gt;0),الموظفون!$F$29+EY31,0)))</f>
        <v>0</v>
      </c>
      <c r="FV31">
        <f>IF(OR(X31=0,AT31&gt;0),0,MAX(IF(AND(الموظفون!$F$29&lt;&gt;"",ED31&lt;الموظفون!$F$29),0,ED31),IF(AND(الموظفون!$F$29&lt;&gt;"",EZ31&gt;0),الموظفون!$F$29+EZ31,0)))</f>
        <v>0</v>
      </c>
    </row>
    <row r="32" spans="5:178" x14ac:dyDescent="0.3">
      <c r="E32">
        <f>IF(OR(الموظفون!$A$30="",'مصفوفة التدريب'!H$6=""),0,COUNTIFS(Plan_Role,الموظفون!$D$30,Plan_Course,'مصفوفة التدريب'!H$6)+COUNTIFS(Plan_Role,"جميع الموظفين",Plan_Course,'مصفوفة التدريب'!H$6))</f>
        <v>0</v>
      </c>
      <c r="F32">
        <f>IF(OR(الموظفون!$A$30="",'مصفوفة التدريب'!I$6=""),0,COUNTIFS(Plan_Role,الموظفون!$D$30,Plan_Course,'مصفوفة التدريب'!I$6)+COUNTIFS(Plan_Role,"جميع الموظفين",Plan_Course,'مصفوفة التدريب'!I$6))</f>
        <v>0</v>
      </c>
      <c r="G32">
        <f>IF(OR(الموظفون!$A$30="",'مصفوفة التدريب'!J$6=""),0,COUNTIFS(Plan_Role,الموظفون!$D$30,Plan_Course,'مصفوفة التدريب'!J$6)+COUNTIFS(Plan_Role,"جميع الموظفين",Plan_Course,'مصفوفة التدريب'!J$6))</f>
        <v>0</v>
      </c>
      <c r="H32">
        <f>IF(OR(الموظفون!$A$30="",'مصفوفة التدريب'!K$6=""),0,COUNTIFS(Plan_Role,الموظفون!$D$30,Plan_Course,'مصفوفة التدريب'!K$6)+COUNTIFS(Plan_Role,"جميع الموظفين",Plan_Course,'مصفوفة التدريب'!K$6))</f>
        <v>0</v>
      </c>
      <c r="I32">
        <f>IF(OR(الموظفون!$A$30="",'مصفوفة التدريب'!L$6=""),0,COUNTIFS(Plan_Role,الموظفون!$D$30,Plan_Course,'مصفوفة التدريب'!L$6)+COUNTIFS(Plan_Role,"جميع الموظفين",Plan_Course,'مصفوفة التدريب'!L$6))</f>
        <v>0</v>
      </c>
      <c r="J32">
        <f>IF(OR(الموظفون!$A$30="",'مصفوفة التدريب'!M$6=""),0,COUNTIFS(Plan_Role,الموظفون!$D$30,Plan_Course,'مصفوفة التدريب'!M$6)+COUNTIFS(Plan_Role,"جميع الموظفين",Plan_Course,'مصفوفة التدريب'!M$6))</f>
        <v>0</v>
      </c>
      <c r="K32">
        <f>IF(OR(الموظفون!$A$30="",'مصفوفة التدريب'!N$6=""),0,COUNTIFS(Plan_Role,الموظفون!$D$30,Plan_Course,'مصفوفة التدريب'!N$6)+COUNTIFS(Plan_Role,"جميع الموظفين",Plan_Course,'مصفوفة التدريب'!N$6))</f>
        <v>0</v>
      </c>
      <c r="L32">
        <f>IF(OR(الموظفون!$A$30="",'مصفوفة التدريب'!O$6=""),0,COUNTIFS(Plan_Role,الموظفون!$D$30,Plan_Course,'مصفوفة التدريب'!O$6)+COUNTIFS(Plan_Role,"جميع الموظفين",Plan_Course,'مصفوفة التدريب'!O$6))</f>
        <v>0</v>
      </c>
      <c r="M32">
        <f>IF(OR(الموظفون!$A$30="",'مصفوفة التدريب'!P$6=""),0,COUNTIFS(Plan_Role,الموظفون!$D$30,Plan_Course,'مصفوفة التدريب'!P$6)+COUNTIFS(Plan_Role,"جميع الموظفين",Plan_Course,'مصفوفة التدريب'!P$6))</f>
        <v>0</v>
      </c>
      <c r="N32">
        <f>IF(OR(الموظفون!$A$30="",'مصفوفة التدريب'!Q$6=""),0,COUNTIFS(Plan_Role,الموظفون!$D$30,Plan_Course,'مصفوفة التدريب'!Q$6)+COUNTIFS(Plan_Role,"جميع الموظفين",Plan_Course,'مصفوفة التدريب'!Q$6))</f>
        <v>0</v>
      </c>
      <c r="O32">
        <f>IF(OR(الموظفون!$A$30="",'مصفوفة التدريب'!R$6=""),0,COUNTIFS(Plan_Role,الموظفون!$D$30,Plan_Course,'مصفوفة التدريب'!R$6)+COUNTIFS(Plan_Role,"جميع الموظفين",Plan_Course,'مصفوفة التدريب'!R$6))</f>
        <v>0</v>
      </c>
      <c r="P32">
        <f>IF(OR(الموظفون!$A$30="",'مصفوفة التدريب'!S$6=""),0,COUNTIFS(Plan_Role,الموظفون!$D$30,Plan_Course,'مصفوفة التدريب'!S$6)+COUNTIFS(Plan_Role,"جميع الموظفين",Plan_Course,'مصفوفة التدريب'!S$6))</f>
        <v>0</v>
      </c>
      <c r="Q32">
        <f>IF(OR(الموظفون!$A$30="",'مصفوفة التدريب'!T$6=""),0,COUNTIFS(Plan_Role,الموظفون!$D$30,Plan_Course,'مصفوفة التدريب'!T$6)+COUNTIFS(Plan_Role,"جميع الموظفين",Plan_Course,'مصفوفة التدريب'!T$6))</f>
        <v>0</v>
      </c>
      <c r="R32">
        <f>IF(OR(الموظفون!$A$30="",'مصفوفة التدريب'!U$6=""),0,COUNTIFS(Plan_Role,الموظفون!$D$30,Plan_Course,'مصفوفة التدريب'!U$6)+COUNTIFS(Plan_Role,"جميع الموظفين",Plan_Course,'مصفوفة التدريب'!U$6))</f>
        <v>0</v>
      </c>
      <c r="S32">
        <f>IF(OR(الموظفون!$A$30="",'مصفوفة التدريب'!V$6=""),0,COUNTIFS(Plan_Role,الموظفون!$D$30,Plan_Course,'مصفوفة التدريب'!V$6)+COUNTIFS(Plan_Role,"جميع الموظفين",Plan_Course,'مصفوفة التدريب'!V$6))</f>
        <v>0</v>
      </c>
      <c r="T32">
        <f>IF(OR(الموظفون!$A$30="",'مصفوفة التدريب'!W$6=""),0,COUNTIFS(Plan_Role,الموظفون!$D$30,Plan_Course,'مصفوفة التدريب'!W$6)+COUNTIFS(Plan_Role,"جميع الموظفين",Plan_Course,'مصفوفة التدريب'!W$6))</f>
        <v>0</v>
      </c>
      <c r="U32">
        <f>IF(OR(الموظفون!$A$30="",'مصفوفة التدريب'!X$6=""),0,COUNTIFS(Plan_Role,الموظفون!$D$30,Plan_Course,'مصفوفة التدريب'!X$6)+COUNTIFS(Plan_Role,"جميع الموظفين",Plan_Course,'مصفوفة التدريب'!X$6))</f>
        <v>0</v>
      </c>
      <c r="V32">
        <f>IF(OR(الموظفون!$A$30="",'مصفوفة التدريب'!Y$6=""),0,COUNTIFS(Plan_Role,الموظفون!$D$30,Plan_Course,'مصفوفة التدريب'!Y$6)+COUNTIFS(Plan_Role,"جميع الموظفين",Plan_Course,'مصفوفة التدريب'!Y$6))</f>
        <v>0</v>
      </c>
      <c r="W32">
        <f>IF(OR(الموظفون!$A$30="",'مصفوفة التدريب'!Z$6=""),0,COUNTIFS(Plan_Role,الموظفون!$D$30,Plan_Course,'مصفوفة التدريب'!Z$6)+COUNTIFS(Plan_Role,"جميع الموظفين",Plan_Course,'مصفوفة التدريب'!Z$6))</f>
        <v>0</v>
      </c>
      <c r="X32">
        <f>IF(OR(الموظفون!$A$30="",'مصفوفة التدريب'!AA$6=""),0,COUNTIFS(Plan_Role,الموظفون!$D$30,Plan_Course,'مصفوفة التدريب'!AA$6)+COUNTIFS(Plan_Role,"جميع الموظفين",Plan_Course,'مصفوفة التدريب'!AA$6))</f>
        <v>0</v>
      </c>
      <c r="AA32">
        <f>IF(E32=0,0,COUNTIFS(Rec_Emp,الموظفون!$A$30,Rec_Course,'مصفوفة التدريب'!H$6,Rec_Done,1))</f>
        <v>0</v>
      </c>
      <c r="AB32">
        <f>IF(F32=0,0,COUNTIFS(Rec_Emp,الموظفون!$A$30,Rec_Course,'مصفوفة التدريب'!I$6,Rec_Done,1))</f>
        <v>0</v>
      </c>
      <c r="AC32">
        <f>IF(G32=0,0,COUNTIFS(Rec_Emp,الموظفون!$A$30,Rec_Course,'مصفوفة التدريب'!J$6,Rec_Done,1))</f>
        <v>0</v>
      </c>
      <c r="AD32">
        <f>IF(H32=0,0,COUNTIFS(Rec_Emp,الموظفون!$A$30,Rec_Course,'مصفوفة التدريب'!K$6,Rec_Done,1))</f>
        <v>0</v>
      </c>
      <c r="AE32">
        <f>IF(I32=0,0,COUNTIFS(Rec_Emp,الموظفون!$A$30,Rec_Course,'مصفوفة التدريب'!L$6,Rec_Done,1))</f>
        <v>0</v>
      </c>
      <c r="AF32">
        <f>IF(J32=0,0,COUNTIFS(Rec_Emp,الموظفون!$A$30,Rec_Course,'مصفوفة التدريب'!M$6,Rec_Done,1))</f>
        <v>0</v>
      </c>
      <c r="AG32">
        <f>IF(K32=0,0,COUNTIFS(Rec_Emp,الموظفون!$A$30,Rec_Course,'مصفوفة التدريب'!N$6,Rec_Done,1))</f>
        <v>0</v>
      </c>
      <c r="AH32">
        <f>IF(L32=0,0,COUNTIFS(Rec_Emp,الموظفون!$A$30,Rec_Course,'مصفوفة التدريب'!O$6,Rec_Done,1))</f>
        <v>0</v>
      </c>
      <c r="AI32">
        <f>IF(M32=0,0,COUNTIFS(Rec_Emp,الموظفون!$A$30,Rec_Course,'مصفوفة التدريب'!P$6,Rec_Done,1))</f>
        <v>0</v>
      </c>
      <c r="AJ32">
        <f>IF(N32=0,0,COUNTIFS(Rec_Emp,الموظفون!$A$30,Rec_Course,'مصفوفة التدريب'!Q$6,Rec_Done,1))</f>
        <v>0</v>
      </c>
      <c r="AK32">
        <f>IF(O32=0,0,COUNTIFS(Rec_Emp,الموظفون!$A$30,Rec_Course,'مصفوفة التدريب'!R$6,Rec_Done,1))</f>
        <v>0</v>
      </c>
      <c r="AL32">
        <f>IF(P32=0,0,COUNTIFS(Rec_Emp,الموظفون!$A$30,Rec_Course,'مصفوفة التدريب'!S$6,Rec_Done,1))</f>
        <v>0</v>
      </c>
      <c r="AM32">
        <f>IF(Q32=0,0,COUNTIFS(Rec_Emp,الموظفون!$A$30,Rec_Course,'مصفوفة التدريب'!T$6,Rec_Done,1))</f>
        <v>0</v>
      </c>
      <c r="AN32">
        <f>IF(R32=0,0,COUNTIFS(Rec_Emp,الموظفون!$A$30,Rec_Course,'مصفوفة التدريب'!U$6,Rec_Done,1))</f>
        <v>0</v>
      </c>
      <c r="AO32">
        <f>IF(S32=0,0,COUNTIFS(Rec_Emp,الموظفون!$A$30,Rec_Course,'مصفوفة التدريب'!V$6,Rec_Done,1))</f>
        <v>0</v>
      </c>
      <c r="AP32">
        <f>IF(T32=0,0,COUNTIFS(Rec_Emp,الموظفون!$A$30,Rec_Course,'مصفوفة التدريب'!W$6,Rec_Done,1))</f>
        <v>0</v>
      </c>
      <c r="AQ32">
        <f>IF(U32=0,0,COUNTIFS(Rec_Emp,الموظفون!$A$30,Rec_Course,'مصفوفة التدريب'!X$6,Rec_Done,1))</f>
        <v>0</v>
      </c>
      <c r="AR32">
        <f>IF(V32=0,0,COUNTIFS(Rec_Emp,الموظفون!$A$30,Rec_Course,'مصفوفة التدريب'!Y$6,Rec_Done,1))</f>
        <v>0</v>
      </c>
      <c r="AS32">
        <f>IF(W32=0,0,COUNTIFS(Rec_Emp,الموظفون!$A$30,Rec_Course,'مصفوفة التدريب'!Z$6,Rec_Done,1))</f>
        <v>0</v>
      </c>
      <c r="AT32">
        <f>IF(X32=0,0,COUNTIFS(Rec_Emp,الموظفون!$A$30,Rec_Course,'مصفوفة التدريب'!AA$6,Rec_Done,1))</f>
        <v>0</v>
      </c>
      <c r="AW32">
        <f ca="1">IF(AA32=0,0,COUNTIFS(Rec_Emp,الموظفون!$A$30,Rec_Course,'مصفوفة التدريب'!H$6,Rec_Done,1,Rec_Exp,"&gt;="&amp;TODAY()))</f>
        <v>0</v>
      </c>
      <c r="AX32">
        <f ca="1">IF(AB32=0,0,COUNTIFS(Rec_Emp,الموظفون!$A$30,Rec_Course,'مصفوفة التدريب'!I$6,Rec_Done,1,Rec_Exp,"&gt;="&amp;TODAY()))</f>
        <v>0</v>
      </c>
      <c r="AY32">
        <f ca="1">IF(AC32=0,0,COUNTIFS(Rec_Emp,الموظفون!$A$30,Rec_Course,'مصفوفة التدريب'!J$6,Rec_Done,1,Rec_Exp,"&gt;="&amp;TODAY()))</f>
        <v>0</v>
      </c>
      <c r="AZ32">
        <f ca="1">IF(AD32=0,0,COUNTIFS(Rec_Emp,الموظفون!$A$30,Rec_Course,'مصفوفة التدريب'!K$6,Rec_Done,1,Rec_Exp,"&gt;="&amp;TODAY()))</f>
        <v>0</v>
      </c>
      <c r="BA32">
        <f ca="1">IF(AE32=0,0,COUNTIFS(Rec_Emp,الموظفون!$A$30,Rec_Course,'مصفوفة التدريب'!L$6,Rec_Done,1,Rec_Exp,"&gt;="&amp;TODAY()))</f>
        <v>0</v>
      </c>
      <c r="BB32">
        <f ca="1">IF(AF32=0,0,COUNTIFS(Rec_Emp,الموظفون!$A$30,Rec_Course,'مصفوفة التدريب'!M$6,Rec_Done,1,Rec_Exp,"&gt;="&amp;TODAY()))</f>
        <v>0</v>
      </c>
      <c r="BC32">
        <f ca="1">IF(AG32=0,0,COUNTIFS(Rec_Emp,الموظفون!$A$30,Rec_Course,'مصفوفة التدريب'!N$6,Rec_Done,1,Rec_Exp,"&gt;="&amp;TODAY()))</f>
        <v>0</v>
      </c>
      <c r="BD32">
        <f ca="1">IF(AH32=0,0,COUNTIFS(Rec_Emp,الموظفون!$A$30,Rec_Course,'مصفوفة التدريب'!O$6,Rec_Done,1,Rec_Exp,"&gt;="&amp;TODAY()))</f>
        <v>0</v>
      </c>
      <c r="BE32">
        <f ca="1">IF(AI32=0,0,COUNTIFS(Rec_Emp,الموظفون!$A$30,Rec_Course,'مصفوفة التدريب'!P$6,Rec_Done,1,Rec_Exp,"&gt;="&amp;TODAY()))</f>
        <v>0</v>
      </c>
      <c r="BF32">
        <f ca="1">IF(AJ32=0,0,COUNTIFS(Rec_Emp,الموظفون!$A$30,Rec_Course,'مصفوفة التدريب'!Q$6,Rec_Done,1,Rec_Exp,"&gt;="&amp;TODAY()))</f>
        <v>0</v>
      </c>
      <c r="BG32">
        <f ca="1">IF(AK32=0,0,COUNTIFS(Rec_Emp,الموظفون!$A$30,Rec_Course,'مصفوفة التدريب'!R$6,Rec_Done,1,Rec_Exp,"&gt;="&amp;TODAY()))</f>
        <v>0</v>
      </c>
      <c r="BH32">
        <f ca="1">IF(AL32=0,0,COUNTIFS(Rec_Emp,الموظفون!$A$30,Rec_Course,'مصفوفة التدريب'!S$6,Rec_Done,1,Rec_Exp,"&gt;="&amp;TODAY()))</f>
        <v>0</v>
      </c>
      <c r="BI32">
        <f ca="1">IF(AM32=0,0,COUNTIFS(Rec_Emp,الموظفون!$A$30,Rec_Course,'مصفوفة التدريب'!T$6,Rec_Done,1,Rec_Exp,"&gt;="&amp;TODAY()))</f>
        <v>0</v>
      </c>
      <c r="BJ32">
        <f ca="1">IF(AN32=0,0,COUNTIFS(Rec_Emp,الموظفون!$A$30,Rec_Course,'مصفوفة التدريب'!U$6,Rec_Done,1,Rec_Exp,"&gt;="&amp;TODAY()))</f>
        <v>0</v>
      </c>
      <c r="BK32">
        <f ca="1">IF(AO32=0,0,COUNTIFS(Rec_Emp,الموظفون!$A$30,Rec_Course,'مصفوفة التدريب'!V$6,Rec_Done,1,Rec_Exp,"&gt;="&amp;TODAY()))</f>
        <v>0</v>
      </c>
      <c r="BL32">
        <f ca="1">IF(AP32=0,0,COUNTIFS(Rec_Emp,الموظفون!$A$30,Rec_Course,'مصفوفة التدريب'!W$6,Rec_Done,1,Rec_Exp,"&gt;="&amp;TODAY()))</f>
        <v>0</v>
      </c>
      <c r="BM32">
        <f ca="1">IF(AQ32=0,0,COUNTIFS(Rec_Emp,الموظفون!$A$30,Rec_Course,'مصفوفة التدريب'!X$6,Rec_Done,1,Rec_Exp,"&gt;="&amp;TODAY()))</f>
        <v>0</v>
      </c>
      <c r="BN32">
        <f ca="1">IF(AR32=0,0,COUNTIFS(Rec_Emp,الموظفون!$A$30,Rec_Course,'مصفوفة التدريب'!Y$6,Rec_Done,1,Rec_Exp,"&gt;="&amp;TODAY()))</f>
        <v>0</v>
      </c>
      <c r="BO32">
        <f ca="1">IF(AS32=0,0,COUNTIFS(Rec_Emp,الموظفون!$A$30,Rec_Course,'مصفوفة التدريب'!Z$6,Rec_Done,1,Rec_Exp,"&gt;="&amp;TODAY()))</f>
        <v>0</v>
      </c>
      <c r="BP32">
        <f ca="1">IF(AT32=0,0,COUNTIFS(Rec_Emp,الموظفون!$A$30,Rec_Course,'مصفوفة التدريب'!AA$6,Rec_Done,1,Rec_Exp,"&gt;="&amp;TODAY()))</f>
        <v>0</v>
      </c>
      <c r="BS32">
        <f ca="1">IF(AW32=0,0,COUNTIFS(Rec_Emp,الموظفون!$A$30,Rec_Course,'مصفوفة التدريب'!H$6,Rec_Done,1,Rec_Exp,"&gt;"&amp;(TODAY()+WarnDays)))</f>
        <v>0</v>
      </c>
      <c r="BT32">
        <f ca="1">IF(AX32=0,0,COUNTIFS(Rec_Emp,الموظفون!$A$30,Rec_Course,'مصفوفة التدريب'!I$6,Rec_Done,1,Rec_Exp,"&gt;"&amp;(TODAY()+WarnDays)))</f>
        <v>0</v>
      </c>
      <c r="BU32">
        <f ca="1">IF(AY32=0,0,COUNTIFS(Rec_Emp,الموظفون!$A$30,Rec_Course,'مصفوفة التدريب'!J$6,Rec_Done,1,Rec_Exp,"&gt;"&amp;(TODAY()+WarnDays)))</f>
        <v>0</v>
      </c>
      <c r="BV32">
        <f ca="1">IF(AZ32=0,0,COUNTIFS(Rec_Emp,الموظفون!$A$30,Rec_Course,'مصفوفة التدريب'!K$6,Rec_Done,1,Rec_Exp,"&gt;"&amp;(TODAY()+WarnDays)))</f>
        <v>0</v>
      </c>
      <c r="BW32">
        <f ca="1">IF(BA32=0,0,COUNTIFS(Rec_Emp,الموظفون!$A$30,Rec_Course,'مصفوفة التدريب'!L$6,Rec_Done,1,Rec_Exp,"&gt;"&amp;(TODAY()+WarnDays)))</f>
        <v>0</v>
      </c>
      <c r="BX32">
        <f ca="1">IF(BB32=0,0,COUNTIFS(Rec_Emp,الموظفون!$A$30,Rec_Course,'مصفوفة التدريب'!M$6,Rec_Done,1,Rec_Exp,"&gt;"&amp;(TODAY()+WarnDays)))</f>
        <v>0</v>
      </c>
      <c r="BY32">
        <f ca="1">IF(BC32=0,0,COUNTIFS(Rec_Emp,الموظفون!$A$30,Rec_Course,'مصفوفة التدريب'!N$6,Rec_Done,1,Rec_Exp,"&gt;"&amp;(TODAY()+WarnDays)))</f>
        <v>0</v>
      </c>
      <c r="BZ32">
        <f ca="1">IF(BD32=0,0,COUNTIFS(Rec_Emp,الموظفون!$A$30,Rec_Course,'مصفوفة التدريب'!O$6,Rec_Done,1,Rec_Exp,"&gt;"&amp;(TODAY()+WarnDays)))</f>
        <v>0</v>
      </c>
      <c r="CA32">
        <f ca="1">IF(BE32=0,0,COUNTIFS(Rec_Emp,الموظفون!$A$30,Rec_Course,'مصفوفة التدريب'!P$6,Rec_Done,1,Rec_Exp,"&gt;"&amp;(TODAY()+WarnDays)))</f>
        <v>0</v>
      </c>
      <c r="CB32">
        <f ca="1">IF(BF32=0,0,COUNTIFS(Rec_Emp,الموظفون!$A$30,Rec_Course,'مصفوفة التدريب'!Q$6,Rec_Done,1,Rec_Exp,"&gt;"&amp;(TODAY()+WarnDays)))</f>
        <v>0</v>
      </c>
      <c r="CC32">
        <f ca="1">IF(BG32=0,0,COUNTIFS(Rec_Emp,الموظفون!$A$30,Rec_Course,'مصفوفة التدريب'!R$6,Rec_Done,1,Rec_Exp,"&gt;"&amp;(TODAY()+WarnDays)))</f>
        <v>0</v>
      </c>
      <c r="CD32">
        <f ca="1">IF(BH32=0,0,COUNTIFS(Rec_Emp,الموظفون!$A$30,Rec_Course,'مصفوفة التدريب'!S$6,Rec_Done,1,Rec_Exp,"&gt;"&amp;(TODAY()+WarnDays)))</f>
        <v>0</v>
      </c>
      <c r="CE32">
        <f ca="1">IF(BI32=0,0,COUNTIFS(Rec_Emp,الموظفون!$A$30,Rec_Course,'مصفوفة التدريب'!T$6,Rec_Done,1,Rec_Exp,"&gt;"&amp;(TODAY()+WarnDays)))</f>
        <v>0</v>
      </c>
      <c r="CF32">
        <f ca="1">IF(BJ32=0,0,COUNTIFS(Rec_Emp,الموظفون!$A$30,Rec_Course,'مصفوفة التدريب'!U$6,Rec_Done,1,Rec_Exp,"&gt;"&amp;(TODAY()+WarnDays)))</f>
        <v>0</v>
      </c>
      <c r="CG32">
        <f ca="1">IF(BK32=0,0,COUNTIFS(Rec_Emp,الموظفون!$A$30,Rec_Course,'مصفوفة التدريب'!V$6,Rec_Done,1,Rec_Exp,"&gt;"&amp;(TODAY()+WarnDays)))</f>
        <v>0</v>
      </c>
      <c r="CH32">
        <f ca="1">IF(BL32=0,0,COUNTIFS(Rec_Emp,الموظفون!$A$30,Rec_Course,'مصفوفة التدريب'!W$6,Rec_Done,1,Rec_Exp,"&gt;"&amp;(TODAY()+WarnDays)))</f>
        <v>0</v>
      </c>
      <c r="CI32">
        <f ca="1">IF(BM32=0,0,COUNTIFS(Rec_Emp,الموظفون!$A$30,Rec_Course,'مصفوفة التدريب'!X$6,Rec_Done,1,Rec_Exp,"&gt;"&amp;(TODAY()+WarnDays)))</f>
        <v>0</v>
      </c>
      <c r="CJ32">
        <f ca="1">IF(BN32=0,0,COUNTIFS(Rec_Emp,الموظفون!$A$30,Rec_Course,'مصفوفة التدريب'!Y$6,Rec_Done,1,Rec_Exp,"&gt;"&amp;(TODAY()+WarnDays)))</f>
        <v>0</v>
      </c>
      <c r="CK32">
        <f ca="1">IF(BO32=0,0,COUNTIFS(Rec_Emp,الموظفون!$A$30,Rec_Course,'مصفوفة التدريب'!Z$6,Rec_Done,1,Rec_Exp,"&gt;"&amp;(TODAY()+WarnDays)))</f>
        <v>0</v>
      </c>
      <c r="CL32">
        <f ca="1">IF(BP32=0,0,COUNTIFS(Rec_Emp,الموظفون!$A$30,Rec_Course,'مصفوفة التدريب'!AA$6,Rec_Done,1,Rec_Exp,"&gt;"&amp;(TODAY()+WarnDays)))</f>
        <v>0</v>
      </c>
      <c r="CO32">
        <f>IF(OR(E32=0,AA32&gt;0),0,COUNTIFS(Rec_Emp,الموظفون!$A$30,Rec_Course,'مصفوفة التدريب'!H$6,Rec_Result,"راسب"))</f>
        <v>0</v>
      </c>
      <c r="CP32">
        <f>IF(OR(F32=0,AB32&gt;0),0,COUNTIFS(Rec_Emp,الموظفون!$A$30,Rec_Course,'مصفوفة التدريب'!I$6,Rec_Result,"راسب"))</f>
        <v>0</v>
      </c>
      <c r="CQ32">
        <f>IF(OR(G32=0,AC32&gt;0),0,COUNTIFS(Rec_Emp,الموظفون!$A$30,Rec_Course,'مصفوفة التدريب'!J$6,Rec_Result,"راسب"))</f>
        <v>0</v>
      </c>
      <c r="CR32">
        <f>IF(OR(H32=0,AD32&gt;0),0,COUNTIFS(Rec_Emp,الموظفون!$A$30,Rec_Course,'مصفوفة التدريب'!K$6,Rec_Result,"راسب"))</f>
        <v>0</v>
      </c>
      <c r="CS32">
        <f>IF(OR(I32=0,AE32&gt;0),0,COUNTIFS(Rec_Emp,الموظفون!$A$30,Rec_Course,'مصفوفة التدريب'!L$6,Rec_Result,"راسب"))</f>
        <v>0</v>
      </c>
      <c r="CT32">
        <f>IF(OR(J32=0,AF32&gt;0),0,COUNTIFS(Rec_Emp,الموظفون!$A$30,Rec_Course,'مصفوفة التدريب'!M$6,Rec_Result,"راسب"))</f>
        <v>0</v>
      </c>
      <c r="CU32">
        <f>IF(OR(K32=0,AG32&gt;0),0,COUNTIFS(Rec_Emp,الموظفون!$A$30,Rec_Course,'مصفوفة التدريب'!N$6,Rec_Result,"راسب"))</f>
        <v>0</v>
      </c>
      <c r="CV32">
        <f>IF(OR(L32=0,AH32&gt;0),0,COUNTIFS(Rec_Emp,الموظفون!$A$30,Rec_Course,'مصفوفة التدريب'!O$6,Rec_Result,"راسب"))</f>
        <v>0</v>
      </c>
      <c r="CW32">
        <f>IF(OR(M32=0,AI32&gt;0),0,COUNTIFS(Rec_Emp,الموظفون!$A$30,Rec_Course,'مصفوفة التدريب'!P$6,Rec_Result,"راسب"))</f>
        <v>0</v>
      </c>
      <c r="CX32">
        <f>IF(OR(N32=0,AJ32&gt;0),0,COUNTIFS(Rec_Emp,الموظفون!$A$30,Rec_Course,'مصفوفة التدريب'!Q$6,Rec_Result,"راسب"))</f>
        <v>0</v>
      </c>
      <c r="CY32">
        <f>IF(OR(O32=0,AK32&gt;0),0,COUNTIFS(Rec_Emp,الموظفون!$A$30,Rec_Course,'مصفوفة التدريب'!R$6,Rec_Result,"راسب"))</f>
        <v>0</v>
      </c>
      <c r="CZ32">
        <f>IF(OR(P32=0,AL32&gt;0),0,COUNTIFS(Rec_Emp,الموظفون!$A$30,Rec_Course,'مصفوفة التدريب'!S$6,Rec_Result,"راسب"))</f>
        <v>0</v>
      </c>
      <c r="DA32">
        <f>IF(OR(Q32=0,AM32&gt;0),0,COUNTIFS(Rec_Emp,الموظفون!$A$30,Rec_Course,'مصفوفة التدريب'!T$6,Rec_Result,"راسب"))</f>
        <v>0</v>
      </c>
      <c r="DB32">
        <f>IF(OR(R32=0,AN32&gt;0),0,COUNTIFS(Rec_Emp,الموظفون!$A$30,Rec_Course,'مصفوفة التدريب'!U$6,Rec_Result,"راسب"))</f>
        <v>0</v>
      </c>
      <c r="DC32">
        <f>IF(OR(S32=0,AO32&gt;0),0,COUNTIFS(Rec_Emp,الموظفون!$A$30,Rec_Course,'مصفوفة التدريب'!V$6,Rec_Result,"راسب"))</f>
        <v>0</v>
      </c>
      <c r="DD32">
        <f>IF(OR(T32=0,AP32&gt;0),0,COUNTIFS(Rec_Emp,الموظفون!$A$30,Rec_Course,'مصفوفة التدريب'!W$6,Rec_Result,"راسب"))</f>
        <v>0</v>
      </c>
      <c r="DE32">
        <f>IF(OR(U32=0,AQ32&gt;0),0,COUNTIFS(Rec_Emp,الموظفون!$A$30,Rec_Course,'مصفوفة التدريب'!X$6,Rec_Result,"راسب"))</f>
        <v>0</v>
      </c>
      <c r="DF32">
        <f>IF(OR(V32=0,AR32&gt;0),0,COUNTIFS(Rec_Emp,الموظفون!$A$30,Rec_Course,'مصفوفة التدريب'!Y$6,Rec_Result,"راسب"))</f>
        <v>0</v>
      </c>
      <c r="DG32">
        <f>IF(OR(W32=0,AS32&gt;0),0,COUNTIFS(Rec_Emp,الموظفون!$A$30,Rec_Course,'مصفوفة التدريب'!Z$6,Rec_Result,"راسب"))</f>
        <v>0</v>
      </c>
      <c r="DH32">
        <f>IF(OR(X32=0,AT32&gt;0),0,COUNTIFS(Rec_Emp,الموظفون!$A$30,Rec_Course,'مصفوفة التدريب'!AA$6,Rec_Result,"راسب"))</f>
        <v>0</v>
      </c>
      <c r="DK32">
        <f>IF(OR(E32=0,AA32&gt;0),0,IFERROR(AVERAGEIFS(Plan_End,Plan_Role,الموظفون!$D$30,Plan_Course,'مصفوفة التدريب'!H$6,Plan_Sched,"فترة محددة"),IFERROR(AVERAGEIFS(Plan_End,Plan_Role,"جميع الموظفين",Plan_Course,'مصفوفة التدريب'!H$6,Plan_Sched,"فترة محددة"),0)))</f>
        <v>0</v>
      </c>
      <c r="DL32">
        <f>IF(OR(F32=0,AB32&gt;0),0,IFERROR(AVERAGEIFS(Plan_End,Plan_Role,الموظفون!$D$30,Plan_Course,'مصفوفة التدريب'!I$6,Plan_Sched,"فترة محددة"),IFERROR(AVERAGEIFS(Plan_End,Plan_Role,"جميع الموظفين",Plan_Course,'مصفوفة التدريب'!I$6,Plan_Sched,"فترة محددة"),0)))</f>
        <v>0</v>
      </c>
      <c r="DM32">
        <f>IF(OR(G32=0,AC32&gt;0),0,IFERROR(AVERAGEIFS(Plan_End,Plan_Role,الموظفون!$D$30,Plan_Course,'مصفوفة التدريب'!J$6,Plan_Sched,"فترة محددة"),IFERROR(AVERAGEIFS(Plan_End,Plan_Role,"جميع الموظفين",Plan_Course,'مصفوفة التدريب'!J$6,Plan_Sched,"فترة محددة"),0)))</f>
        <v>0</v>
      </c>
      <c r="DN32">
        <f>IF(OR(H32=0,AD32&gt;0),0,IFERROR(AVERAGEIFS(Plan_End,Plan_Role,الموظفون!$D$30,Plan_Course,'مصفوفة التدريب'!K$6,Plan_Sched,"فترة محددة"),IFERROR(AVERAGEIFS(Plan_End,Plan_Role,"جميع الموظفين",Plan_Course,'مصفوفة التدريب'!K$6,Plan_Sched,"فترة محددة"),0)))</f>
        <v>0</v>
      </c>
      <c r="DO32">
        <f>IF(OR(I32=0,AE32&gt;0),0,IFERROR(AVERAGEIFS(Plan_End,Plan_Role,الموظفون!$D$30,Plan_Course,'مصفوفة التدريب'!L$6,Plan_Sched,"فترة محددة"),IFERROR(AVERAGEIFS(Plan_End,Plan_Role,"جميع الموظفين",Plan_Course,'مصفوفة التدريب'!L$6,Plan_Sched,"فترة محددة"),0)))</f>
        <v>0</v>
      </c>
      <c r="DP32">
        <f>IF(OR(J32=0,AF32&gt;0),0,IFERROR(AVERAGEIFS(Plan_End,Plan_Role,الموظفون!$D$30,Plan_Course,'مصفوفة التدريب'!M$6,Plan_Sched,"فترة محددة"),IFERROR(AVERAGEIFS(Plan_End,Plan_Role,"جميع الموظفين",Plan_Course,'مصفوفة التدريب'!M$6,Plan_Sched,"فترة محددة"),0)))</f>
        <v>0</v>
      </c>
      <c r="DQ32">
        <f>IF(OR(K32=0,AG32&gt;0),0,IFERROR(AVERAGEIFS(Plan_End,Plan_Role,الموظفون!$D$30,Plan_Course,'مصفوفة التدريب'!N$6,Plan_Sched,"فترة محددة"),IFERROR(AVERAGEIFS(Plan_End,Plan_Role,"جميع الموظفين",Plan_Course,'مصفوفة التدريب'!N$6,Plan_Sched,"فترة محددة"),0)))</f>
        <v>0</v>
      </c>
      <c r="DR32">
        <f>IF(OR(L32=0,AH32&gt;0),0,IFERROR(AVERAGEIFS(Plan_End,Plan_Role,الموظفون!$D$30,Plan_Course,'مصفوفة التدريب'!O$6,Plan_Sched,"فترة محددة"),IFERROR(AVERAGEIFS(Plan_End,Plan_Role,"جميع الموظفين",Plan_Course,'مصفوفة التدريب'!O$6,Plan_Sched,"فترة محددة"),0)))</f>
        <v>0</v>
      </c>
      <c r="DS32">
        <f>IF(OR(M32=0,AI32&gt;0),0,IFERROR(AVERAGEIFS(Plan_End,Plan_Role,الموظفون!$D$30,Plan_Course,'مصفوفة التدريب'!P$6,Plan_Sched,"فترة محددة"),IFERROR(AVERAGEIFS(Plan_End,Plan_Role,"جميع الموظفين",Plan_Course,'مصفوفة التدريب'!P$6,Plan_Sched,"فترة محددة"),0)))</f>
        <v>0</v>
      </c>
      <c r="DT32">
        <f>IF(OR(N32=0,AJ32&gt;0),0,IFERROR(AVERAGEIFS(Plan_End,Plan_Role,الموظفون!$D$30,Plan_Course,'مصفوفة التدريب'!Q$6,Plan_Sched,"فترة محددة"),IFERROR(AVERAGEIFS(Plan_End,Plan_Role,"جميع الموظفين",Plan_Course,'مصفوفة التدريب'!Q$6,Plan_Sched,"فترة محددة"),0)))</f>
        <v>0</v>
      </c>
      <c r="DU32">
        <f>IF(OR(O32=0,AK32&gt;0),0,IFERROR(AVERAGEIFS(Plan_End,Plan_Role,الموظفون!$D$30,Plan_Course,'مصفوفة التدريب'!R$6,Plan_Sched,"فترة محددة"),IFERROR(AVERAGEIFS(Plan_End,Plan_Role,"جميع الموظفين",Plan_Course,'مصفوفة التدريب'!R$6,Plan_Sched,"فترة محددة"),0)))</f>
        <v>0</v>
      </c>
      <c r="DV32">
        <f>IF(OR(P32=0,AL32&gt;0),0,IFERROR(AVERAGEIFS(Plan_End,Plan_Role,الموظفون!$D$30,Plan_Course,'مصفوفة التدريب'!S$6,Plan_Sched,"فترة محددة"),IFERROR(AVERAGEIFS(Plan_End,Plan_Role,"جميع الموظفين",Plan_Course,'مصفوفة التدريب'!S$6,Plan_Sched,"فترة محددة"),0)))</f>
        <v>0</v>
      </c>
      <c r="DW32">
        <f>IF(OR(Q32=0,AM32&gt;0),0,IFERROR(AVERAGEIFS(Plan_End,Plan_Role,الموظفون!$D$30,Plan_Course,'مصفوفة التدريب'!T$6,Plan_Sched,"فترة محددة"),IFERROR(AVERAGEIFS(Plan_End,Plan_Role,"جميع الموظفين",Plan_Course,'مصفوفة التدريب'!T$6,Plan_Sched,"فترة محددة"),0)))</f>
        <v>0</v>
      </c>
      <c r="DX32">
        <f>IF(OR(R32=0,AN32&gt;0),0,IFERROR(AVERAGEIFS(Plan_End,Plan_Role,الموظفون!$D$30,Plan_Course,'مصفوفة التدريب'!U$6,Plan_Sched,"فترة محددة"),IFERROR(AVERAGEIFS(Plan_End,Plan_Role,"جميع الموظفين",Plan_Course,'مصفوفة التدريب'!U$6,Plan_Sched,"فترة محددة"),0)))</f>
        <v>0</v>
      </c>
      <c r="DY32">
        <f>IF(OR(S32=0,AO32&gt;0),0,IFERROR(AVERAGEIFS(Plan_End,Plan_Role,الموظفون!$D$30,Plan_Course,'مصفوفة التدريب'!V$6,Plan_Sched,"فترة محددة"),IFERROR(AVERAGEIFS(Plan_End,Plan_Role,"جميع الموظفين",Plan_Course,'مصفوفة التدريب'!V$6,Plan_Sched,"فترة محددة"),0)))</f>
        <v>0</v>
      </c>
      <c r="DZ32">
        <f>IF(OR(T32=0,AP32&gt;0),0,IFERROR(AVERAGEIFS(Plan_End,Plan_Role,الموظفون!$D$30,Plan_Course,'مصفوفة التدريب'!W$6,Plan_Sched,"فترة محددة"),IFERROR(AVERAGEIFS(Plan_End,Plan_Role,"جميع الموظفين",Plan_Course,'مصفوفة التدريب'!W$6,Plan_Sched,"فترة محددة"),0)))</f>
        <v>0</v>
      </c>
      <c r="EA32">
        <f>IF(OR(U32=0,AQ32&gt;0),0,IFERROR(AVERAGEIFS(Plan_End,Plan_Role,الموظفون!$D$30,Plan_Course,'مصفوفة التدريب'!X$6,Plan_Sched,"فترة محددة"),IFERROR(AVERAGEIFS(Plan_End,Plan_Role,"جميع الموظفين",Plan_Course,'مصفوفة التدريب'!X$6,Plan_Sched,"فترة محددة"),0)))</f>
        <v>0</v>
      </c>
      <c r="EB32">
        <f>IF(OR(V32=0,AR32&gt;0),0,IFERROR(AVERAGEIFS(Plan_End,Plan_Role,الموظفون!$D$30,Plan_Course,'مصفوفة التدريب'!Y$6,Plan_Sched,"فترة محددة"),IFERROR(AVERAGEIFS(Plan_End,Plan_Role,"جميع الموظفين",Plan_Course,'مصفوفة التدريب'!Y$6,Plan_Sched,"فترة محددة"),0)))</f>
        <v>0</v>
      </c>
      <c r="EC32">
        <f>IF(OR(W32=0,AS32&gt;0),0,IFERROR(AVERAGEIFS(Plan_End,Plan_Role,الموظفون!$D$30,Plan_Course,'مصفوفة التدريب'!Z$6,Plan_Sched,"فترة محددة"),IFERROR(AVERAGEIFS(Plan_End,Plan_Role,"جميع الموظفين",Plan_Course,'مصفوفة التدريب'!Z$6,Plan_Sched,"فترة محددة"),0)))</f>
        <v>0</v>
      </c>
      <c r="ED32">
        <f>IF(OR(X32=0,AT32&gt;0),0,IFERROR(AVERAGEIFS(Plan_End,Plan_Role,الموظفون!$D$30,Plan_Course,'مصفوفة التدريب'!AA$6,Plan_Sched,"فترة محددة"),IFERROR(AVERAGEIFS(Plan_End,Plan_Role,"جميع الموظفين",Plan_Course,'مصفوفة التدريب'!AA$6,Plan_Sched,"فترة محددة"),0)))</f>
        <v>0</v>
      </c>
      <c r="EG32">
        <f>IF(OR(E32=0,AA32&gt;0),0,IFERROR(AVERAGEIFS(Plan_Days,Plan_Role,الموظفون!$D$30,Plan_Course,'مصفوفة التدريب'!H$6,Plan_Sched,"خلال أيام من التعيين"),IFERROR(AVERAGEIFS(Plan_Days,Plan_Role,"جميع الموظفين",Plan_Course,'مصفوفة التدريب'!H$6,Plan_Sched,"خلال أيام من التعيين"),0)))</f>
        <v>0</v>
      </c>
      <c r="EH32">
        <f>IF(OR(F32=0,AB32&gt;0),0,IFERROR(AVERAGEIFS(Plan_Days,Plan_Role,الموظفون!$D$30,Plan_Course,'مصفوفة التدريب'!I$6,Plan_Sched,"خلال أيام من التعيين"),IFERROR(AVERAGEIFS(Plan_Days,Plan_Role,"جميع الموظفين",Plan_Course,'مصفوفة التدريب'!I$6,Plan_Sched,"خلال أيام من التعيين"),0)))</f>
        <v>0</v>
      </c>
      <c r="EI32">
        <f>IF(OR(G32=0,AC32&gt;0),0,IFERROR(AVERAGEIFS(Plan_Days,Plan_Role,الموظفون!$D$30,Plan_Course,'مصفوفة التدريب'!J$6,Plan_Sched,"خلال أيام من التعيين"),IFERROR(AVERAGEIFS(Plan_Days,Plan_Role,"جميع الموظفين",Plan_Course,'مصفوفة التدريب'!J$6,Plan_Sched,"خلال أيام من التعيين"),0)))</f>
        <v>0</v>
      </c>
      <c r="EJ32">
        <f>IF(OR(H32=0,AD32&gt;0),0,IFERROR(AVERAGEIFS(Plan_Days,Plan_Role,الموظفون!$D$30,Plan_Course,'مصفوفة التدريب'!K$6,Plan_Sched,"خلال أيام من التعيين"),IFERROR(AVERAGEIFS(Plan_Days,Plan_Role,"جميع الموظفين",Plan_Course,'مصفوفة التدريب'!K$6,Plan_Sched,"خلال أيام من التعيين"),0)))</f>
        <v>0</v>
      </c>
      <c r="EK32">
        <f>IF(OR(I32=0,AE32&gt;0),0,IFERROR(AVERAGEIFS(Plan_Days,Plan_Role,الموظفون!$D$30,Plan_Course,'مصفوفة التدريب'!L$6,Plan_Sched,"خلال أيام من التعيين"),IFERROR(AVERAGEIFS(Plan_Days,Plan_Role,"جميع الموظفين",Plan_Course,'مصفوفة التدريب'!L$6,Plan_Sched,"خلال أيام من التعيين"),0)))</f>
        <v>0</v>
      </c>
      <c r="EL32">
        <f>IF(OR(J32=0,AF32&gt;0),0,IFERROR(AVERAGEIFS(Plan_Days,Plan_Role,الموظفون!$D$30,Plan_Course,'مصفوفة التدريب'!M$6,Plan_Sched,"خلال أيام من التعيين"),IFERROR(AVERAGEIFS(Plan_Days,Plan_Role,"جميع الموظفين",Plan_Course,'مصفوفة التدريب'!M$6,Plan_Sched,"خلال أيام من التعيين"),0)))</f>
        <v>0</v>
      </c>
      <c r="EM32">
        <f>IF(OR(K32=0,AG32&gt;0),0,IFERROR(AVERAGEIFS(Plan_Days,Plan_Role,الموظفون!$D$30,Plan_Course,'مصفوفة التدريب'!N$6,Plan_Sched,"خلال أيام من التعيين"),IFERROR(AVERAGEIFS(Plan_Days,Plan_Role,"جميع الموظفين",Plan_Course,'مصفوفة التدريب'!N$6,Plan_Sched,"خلال أيام من التعيين"),0)))</f>
        <v>0</v>
      </c>
      <c r="EN32">
        <f>IF(OR(L32=0,AH32&gt;0),0,IFERROR(AVERAGEIFS(Plan_Days,Plan_Role,الموظفون!$D$30,Plan_Course,'مصفوفة التدريب'!O$6,Plan_Sched,"خلال أيام من التعيين"),IFERROR(AVERAGEIFS(Plan_Days,Plan_Role,"جميع الموظفين",Plan_Course,'مصفوفة التدريب'!O$6,Plan_Sched,"خلال أيام من التعيين"),0)))</f>
        <v>0</v>
      </c>
      <c r="EO32">
        <f>IF(OR(M32=0,AI32&gt;0),0,IFERROR(AVERAGEIFS(Plan_Days,Plan_Role,الموظفون!$D$30,Plan_Course,'مصفوفة التدريب'!P$6,Plan_Sched,"خلال أيام من التعيين"),IFERROR(AVERAGEIFS(Plan_Days,Plan_Role,"جميع الموظفين",Plan_Course,'مصفوفة التدريب'!P$6,Plan_Sched,"خلال أيام من التعيين"),0)))</f>
        <v>0</v>
      </c>
      <c r="EP32">
        <f>IF(OR(N32=0,AJ32&gt;0),0,IFERROR(AVERAGEIFS(Plan_Days,Plan_Role,الموظفون!$D$30,Plan_Course,'مصفوفة التدريب'!Q$6,Plan_Sched,"خلال أيام من التعيين"),IFERROR(AVERAGEIFS(Plan_Days,Plan_Role,"جميع الموظفين",Plan_Course,'مصفوفة التدريب'!Q$6,Plan_Sched,"خلال أيام من التعيين"),0)))</f>
        <v>0</v>
      </c>
      <c r="EQ32">
        <f>IF(OR(O32=0,AK32&gt;0),0,IFERROR(AVERAGEIFS(Plan_Days,Plan_Role,الموظفون!$D$30,Plan_Course,'مصفوفة التدريب'!R$6,Plan_Sched,"خلال أيام من التعيين"),IFERROR(AVERAGEIFS(Plan_Days,Plan_Role,"جميع الموظفين",Plan_Course,'مصفوفة التدريب'!R$6,Plan_Sched,"خلال أيام من التعيين"),0)))</f>
        <v>0</v>
      </c>
      <c r="ER32">
        <f>IF(OR(P32=0,AL32&gt;0),0,IFERROR(AVERAGEIFS(Plan_Days,Plan_Role,الموظفون!$D$30,Plan_Course,'مصفوفة التدريب'!S$6,Plan_Sched,"خلال أيام من التعيين"),IFERROR(AVERAGEIFS(Plan_Days,Plan_Role,"جميع الموظفين",Plan_Course,'مصفوفة التدريب'!S$6,Plan_Sched,"خلال أيام من التعيين"),0)))</f>
        <v>0</v>
      </c>
      <c r="ES32">
        <f>IF(OR(Q32=0,AM32&gt;0),0,IFERROR(AVERAGEIFS(Plan_Days,Plan_Role,الموظفون!$D$30,Plan_Course,'مصفوفة التدريب'!T$6,Plan_Sched,"خلال أيام من التعيين"),IFERROR(AVERAGEIFS(Plan_Days,Plan_Role,"جميع الموظفين",Plan_Course,'مصفوفة التدريب'!T$6,Plan_Sched,"خلال أيام من التعيين"),0)))</f>
        <v>0</v>
      </c>
      <c r="ET32">
        <f>IF(OR(R32=0,AN32&gt;0),0,IFERROR(AVERAGEIFS(Plan_Days,Plan_Role,الموظفون!$D$30,Plan_Course,'مصفوفة التدريب'!U$6,Plan_Sched,"خلال أيام من التعيين"),IFERROR(AVERAGEIFS(Plan_Days,Plan_Role,"جميع الموظفين",Plan_Course,'مصفوفة التدريب'!U$6,Plan_Sched,"خلال أيام من التعيين"),0)))</f>
        <v>0</v>
      </c>
      <c r="EU32">
        <f>IF(OR(S32=0,AO32&gt;0),0,IFERROR(AVERAGEIFS(Plan_Days,Plan_Role,الموظفون!$D$30,Plan_Course,'مصفوفة التدريب'!V$6,Plan_Sched,"خلال أيام من التعيين"),IFERROR(AVERAGEIFS(Plan_Days,Plan_Role,"جميع الموظفين",Plan_Course,'مصفوفة التدريب'!V$6,Plan_Sched,"خلال أيام من التعيين"),0)))</f>
        <v>0</v>
      </c>
      <c r="EV32">
        <f>IF(OR(T32=0,AP32&gt;0),0,IFERROR(AVERAGEIFS(Plan_Days,Plan_Role,الموظفون!$D$30,Plan_Course,'مصفوفة التدريب'!W$6,Plan_Sched,"خلال أيام من التعيين"),IFERROR(AVERAGEIFS(Plan_Days,Plan_Role,"جميع الموظفين",Plan_Course,'مصفوفة التدريب'!W$6,Plan_Sched,"خلال أيام من التعيين"),0)))</f>
        <v>0</v>
      </c>
      <c r="EW32">
        <f>IF(OR(U32=0,AQ32&gt;0),0,IFERROR(AVERAGEIFS(Plan_Days,Plan_Role,الموظفون!$D$30,Plan_Course,'مصفوفة التدريب'!X$6,Plan_Sched,"خلال أيام من التعيين"),IFERROR(AVERAGEIFS(Plan_Days,Plan_Role,"جميع الموظفين",Plan_Course,'مصفوفة التدريب'!X$6,Plan_Sched,"خلال أيام من التعيين"),0)))</f>
        <v>0</v>
      </c>
      <c r="EX32">
        <f>IF(OR(V32=0,AR32&gt;0),0,IFERROR(AVERAGEIFS(Plan_Days,Plan_Role,الموظفون!$D$30,Plan_Course,'مصفوفة التدريب'!Y$6,Plan_Sched,"خلال أيام من التعيين"),IFERROR(AVERAGEIFS(Plan_Days,Plan_Role,"جميع الموظفين",Plan_Course,'مصفوفة التدريب'!Y$6,Plan_Sched,"خلال أيام من التعيين"),0)))</f>
        <v>0</v>
      </c>
      <c r="EY32">
        <f>IF(OR(W32=0,AS32&gt;0),0,IFERROR(AVERAGEIFS(Plan_Days,Plan_Role,الموظفون!$D$30,Plan_Course,'مصفوفة التدريب'!Z$6,Plan_Sched,"خلال أيام من التعيين"),IFERROR(AVERAGEIFS(Plan_Days,Plan_Role,"جميع الموظفين",Plan_Course,'مصفوفة التدريب'!Z$6,Plan_Sched,"خلال أيام من التعيين"),0)))</f>
        <v>0</v>
      </c>
      <c r="EZ32">
        <f>IF(OR(X32=0,AT32&gt;0),0,IFERROR(AVERAGEIFS(Plan_Days,Plan_Role,الموظفون!$D$30,Plan_Course,'مصفوفة التدريب'!AA$6,Plan_Sched,"خلال أيام من التعيين"),IFERROR(AVERAGEIFS(Plan_Days,Plan_Role,"جميع الموظفين",Plan_Course,'مصفوفة التدريب'!AA$6,Plan_Sched,"خلال أيام من التعيين"),0)))</f>
        <v>0</v>
      </c>
      <c r="FC32">
        <f>IF(OR(E32=0,AA32&gt;0),0,MAX(IF(AND(الموظفون!$F$30&lt;&gt;"",DK32&lt;الموظفون!$F$30),0,DK32),IF(AND(الموظفون!$F$30&lt;&gt;"",EG32&gt;0),الموظفون!$F$30+EG32,0)))</f>
        <v>0</v>
      </c>
      <c r="FD32">
        <f>IF(OR(F32=0,AB32&gt;0),0,MAX(IF(AND(الموظفون!$F$30&lt;&gt;"",DL32&lt;الموظفون!$F$30),0,DL32),IF(AND(الموظفون!$F$30&lt;&gt;"",EH32&gt;0),الموظفون!$F$30+EH32,0)))</f>
        <v>0</v>
      </c>
      <c r="FE32">
        <f>IF(OR(G32=0,AC32&gt;0),0,MAX(IF(AND(الموظفون!$F$30&lt;&gt;"",DM32&lt;الموظفون!$F$30),0,DM32),IF(AND(الموظفون!$F$30&lt;&gt;"",EI32&gt;0),الموظفون!$F$30+EI32,0)))</f>
        <v>0</v>
      </c>
      <c r="FF32">
        <f>IF(OR(H32=0,AD32&gt;0),0,MAX(IF(AND(الموظفون!$F$30&lt;&gt;"",DN32&lt;الموظفون!$F$30),0,DN32),IF(AND(الموظفون!$F$30&lt;&gt;"",EJ32&gt;0),الموظفون!$F$30+EJ32,0)))</f>
        <v>0</v>
      </c>
      <c r="FG32">
        <f>IF(OR(I32=0,AE32&gt;0),0,MAX(IF(AND(الموظفون!$F$30&lt;&gt;"",DO32&lt;الموظفون!$F$30),0,DO32),IF(AND(الموظفون!$F$30&lt;&gt;"",EK32&gt;0),الموظفون!$F$30+EK32,0)))</f>
        <v>0</v>
      </c>
      <c r="FH32">
        <f>IF(OR(J32=0,AF32&gt;0),0,MAX(IF(AND(الموظفون!$F$30&lt;&gt;"",DP32&lt;الموظفون!$F$30),0,DP32),IF(AND(الموظفون!$F$30&lt;&gt;"",EL32&gt;0),الموظفون!$F$30+EL32,0)))</f>
        <v>0</v>
      </c>
      <c r="FI32">
        <f>IF(OR(K32=0,AG32&gt;0),0,MAX(IF(AND(الموظفون!$F$30&lt;&gt;"",DQ32&lt;الموظفون!$F$30),0,DQ32),IF(AND(الموظفون!$F$30&lt;&gt;"",EM32&gt;0),الموظفون!$F$30+EM32,0)))</f>
        <v>0</v>
      </c>
      <c r="FJ32">
        <f>IF(OR(L32=0,AH32&gt;0),0,MAX(IF(AND(الموظفون!$F$30&lt;&gt;"",DR32&lt;الموظفون!$F$30),0,DR32),IF(AND(الموظفون!$F$30&lt;&gt;"",EN32&gt;0),الموظفون!$F$30+EN32,0)))</f>
        <v>0</v>
      </c>
      <c r="FK32">
        <f>IF(OR(M32=0,AI32&gt;0),0,MAX(IF(AND(الموظفون!$F$30&lt;&gt;"",DS32&lt;الموظفون!$F$30),0,DS32),IF(AND(الموظفون!$F$30&lt;&gt;"",EO32&gt;0),الموظفون!$F$30+EO32,0)))</f>
        <v>0</v>
      </c>
      <c r="FL32">
        <f>IF(OR(N32=0,AJ32&gt;0),0,MAX(IF(AND(الموظفون!$F$30&lt;&gt;"",DT32&lt;الموظفون!$F$30),0,DT32),IF(AND(الموظفون!$F$30&lt;&gt;"",EP32&gt;0),الموظفون!$F$30+EP32,0)))</f>
        <v>0</v>
      </c>
      <c r="FM32">
        <f>IF(OR(O32=0,AK32&gt;0),0,MAX(IF(AND(الموظفون!$F$30&lt;&gt;"",DU32&lt;الموظفون!$F$30),0,DU32),IF(AND(الموظفون!$F$30&lt;&gt;"",EQ32&gt;0),الموظفون!$F$30+EQ32,0)))</f>
        <v>0</v>
      </c>
      <c r="FN32">
        <f>IF(OR(P32=0,AL32&gt;0),0,MAX(IF(AND(الموظفون!$F$30&lt;&gt;"",DV32&lt;الموظفون!$F$30),0,DV32),IF(AND(الموظفون!$F$30&lt;&gt;"",ER32&gt;0),الموظفون!$F$30+ER32,0)))</f>
        <v>0</v>
      </c>
      <c r="FO32">
        <f>IF(OR(Q32=0,AM32&gt;0),0,MAX(IF(AND(الموظفون!$F$30&lt;&gt;"",DW32&lt;الموظفون!$F$30),0,DW32),IF(AND(الموظفون!$F$30&lt;&gt;"",ES32&gt;0),الموظفون!$F$30+ES32,0)))</f>
        <v>0</v>
      </c>
      <c r="FP32">
        <f>IF(OR(R32=0,AN32&gt;0),0,MAX(IF(AND(الموظفون!$F$30&lt;&gt;"",DX32&lt;الموظفون!$F$30),0,DX32),IF(AND(الموظفون!$F$30&lt;&gt;"",ET32&gt;0),الموظفون!$F$30+ET32,0)))</f>
        <v>0</v>
      </c>
      <c r="FQ32">
        <f>IF(OR(S32=0,AO32&gt;0),0,MAX(IF(AND(الموظفون!$F$30&lt;&gt;"",DY32&lt;الموظفون!$F$30),0,DY32),IF(AND(الموظفون!$F$30&lt;&gt;"",EU32&gt;0),الموظفون!$F$30+EU32,0)))</f>
        <v>0</v>
      </c>
      <c r="FR32">
        <f>IF(OR(T32=0,AP32&gt;0),0,MAX(IF(AND(الموظفون!$F$30&lt;&gt;"",DZ32&lt;الموظفون!$F$30),0,DZ32),IF(AND(الموظفون!$F$30&lt;&gt;"",EV32&gt;0),الموظفون!$F$30+EV32,0)))</f>
        <v>0</v>
      </c>
      <c r="FS32">
        <f>IF(OR(U32=0,AQ32&gt;0),0,MAX(IF(AND(الموظفون!$F$30&lt;&gt;"",EA32&lt;الموظفون!$F$30),0,EA32),IF(AND(الموظفون!$F$30&lt;&gt;"",EW32&gt;0),الموظفون!$F$30+EW32,0)))</f>
        <v>0</v>
      </c>
      <c r="FT32">
        <f>IF(OR(V32=0,AR32&gt;0),0,MAX(IF(AND(الموظفون!$F$30&lt;&gt;"",EB32&lt;الموظفون!$F$30),0,EB32),IF(AND(الموظفون!$F$30&lt;&gt;"",EX32&gt;0),الموظفون!$F$30+EX32,0)))</f>
        <v>0</v>
      </c>
      <c r="FU32">
        <f>IF(OR(W32=0,AS32&gt;0),0,MAX(IF(AND(الموظفون!$F$30&lt;&gt;"",EC32&lt;الموظفون!$F$30),0,EC32),IF(AND(الموظفون!$F$30&lt;&gt;"",EY32&gt;0),الموظفون!$F$30+EY32,0)))</f>
        <v>0</v>
      </c>
      <c r="FV32">
        <f>IF(OR(X32=0,AT32&gt;0),0,MAX(IF(AND(الموظفون!$F$30&lt;&gt;"",ED32&lt;الموظفون!$F$30),0,ED32),IF(AND(الموظفون!$F$30&lt;&gt;"",EZ32&gt;0),الموظفون!$F$30+EZ32,0)))</f>
        <v>0</v>
      </c>
    </row>
    <row r="33" spans="5:178" x14ac:dyDescent="0.3">
      <c r="E33">
        <f>IF(OR(الموظفون!$A$31="",'مصفوفة التدريب'!H$6=""),0,COUNTIFS(Plan_Role,الموظفون!$D$31,Plan_Course,'مصفوفة التدريب'!H$6)+COUNTIFS(Plan_Role,"جميع الموظفين",Plan_Course,'مصفوفة التدريب'!H$6))</f>
        <v>0</v>
      </c>
      <c r="F33">
        <f>IF(OR(الموظفون!$A$31="",'مصفوفة التدريب'!I$6=""),0,COUNTIFS(Plan_Role,الموظفون!$D$31,Plan_Course,'مصفوفة التدريب'!I$6)+COUNTIFS(Plan_Role,"جميع الموظفين",Plan_Course,'مصفوفة التدريب'!I$6))</f>
        <v>0</v>
      </c>
      <c r="G33">
        <f>IF(OR(الموظفون!$A$31="",'مصفوفة التدريب'!J$6=""),0,COUNTIFS(Plan_Role,الموظفون!$D$31,Plan_Course,'مصفوفة التدريب'!J$6)+COUNTIFS(Plan_Role,"جميع الموظفين",Plan_Course,'مصفوفة التدريب'!J$6))</f>
        <v>0</v>
      </c>
      <c r="H33">
        <f>IF(OR(الموظفون!$A$31="",'مصفوفة التدريب'!K$6=""),0,COUNTIFS(Plan_Role,الموظفون!$D$31,Plan_Course,'مصفوفة التدريب'!K$6)+COUNTIFS(Plan_Role,"جميع الموظفين",Plan_Course,'مصفوفة التدريب'!K$6))</f>
        <v>0</v>
      </c>
      <c r="I33">
        <f>IF(OR(الموظفون!$A$31="",'مصفوفة التدريب'!L$6=""),0,COUNTIFS(Plan_Role,الموظفون!$D$31,Plan_Course,'مصفوفة التدريب'!L$6)+COUNTIFS(Plan_Role,"جميع الموظفين",Plan_Course,'مصفوفة التدريب'!L$6))</f>
        <v>0</v>
      </c>
      <c r="J33">
        <f>IF(OR(الموظفون!$A$31="",'مصفوفة التدريب'!M$6=""),0,COUNTIFS(Plan_Role,الموظفون!$D$31,Plan_Course,'مصفوفة التدريب'!M$6)+COUNTIFS(Plan_Role,"جميع الموظفين",Plan_Course,'مصفوفة التدريب'!M$6))</f>
        <v>0</v>
      </c>
      <c r="K33">
        <f>IF(OR(الموظفون!$A$31="",'مصفوفة التدريب'!N$6=""),0,COUNTIFS(Plan_Role,الموظفون!$D$31,Plan_Course,'مصفوفة التدريب'!N$6)+COUNTIFS(Plan_Role,"جميع الموظفين",Plan_Course,'مصفوفة التدريب'!N$6))</f>
        <v>0</v>
      </c>
      <c r="L33">
        <f>IF(OR(الموظفون!$A$31="",'مصفوفة التدريب'!O$6=""),0,COUNTIFS(Plan_Role,الموظفون!$D$31,Plan_Course,'مصفوفة التدريب'!O$6)+COUNTIFS(Plan_Role,"جميع الموظفين",Plan_Course,'مصفوفة التدريب'!O$6))</f>
        <v>0</v>
      </c>
      <c r="M33">
        <f>IF(OR(الموظفون!$A$31="",'مصفوفة التدريب'!P$6=""),0,COUNTIFS(Plan_Role,الموظفون!$D$31,Plan_Course,'مصفوفة التدريب'!P$6)+COUNTIFS(Plan_Role,"جميع الموظفين",Plan_Course,'مصفوفة التدريب'!P$6))</f>
        <v>0</v>
      </c>
      <c r="N33">
        <f>IF(OR(الموظفون!$A$31="",'مصفوفة التدريب'!Q$6=""),0,COUNTIFS(Plan_Role,الموظفون!$D$31,Plan_Course,'مصفوفة التدريب'!Q$6)+COUNTIFS(Plan_Role,"جميع الموظفين",Plan_Course,'مصفوفة التدريب'!Q$6))</f>
        <v>0</v>
      </c>
      <c r="O33">
        <f>IF(OR(الموظفون!$A$31="",'مصفوفة التدريب'!R$6=""),0,COUNTIFS(Plan_Role,الموظفون!$D$31,Plan_Course,'مصفوفة التدريب'!R$6)+COUNTIFS(Plan_Role,"جميع الموظفين",Plan_Course,'مصفوفة التدريب'!R$6))</f>
        <v>0</v>
      </c>
      <c r="P33">
        <f>IF(OR(الموظفون!$A$31="",'مصفوفة التدريب'!S$6=""),0,COUNTIFS(Plan_Role,الموظفون!$D$31,Plan_Course,'مصفوفة التدريب'!S$6)+COUNTIFS(Plan_Role,"جميع الموظفين",Plan_Course,'مصفوفة التدريب'!S$6))</f>
        <v>0</v>
      </c>
      <c r="Q33">
        <f>IF(OR(الموظفون!$A$31="",'مصفوفة التدريب'!T$6=""),0,COUNTIFS(Plan_Role,الموظفون!$D$31,Plan_Course,'مصفوفة التدريب'!T$6)+COUNTIFS(Plan_Role,"جميع الموظفين",Plan_Course,'مصفوفة التدريب'!T$6))</f>
        <v>0</v>
      </c>
      <c r="R33">
        <f>IF(OR(الموظفون!$A$31="",'مصفوفة التدريب'!U$6=""),0,COUNTIFS(Plan_Role,الموظفون!$D$31,Plan_Course,'مصفوفة التدريب'!U$6)+COUNTIFS(Plan_Role,"جميع الموظفين",Plan_Course,'مصفوفة التدريب'!U$6))</f>
        <v>0</v>
      </c>
      <c r="S33">
        <f>IF(OR(الموظفون!$A$31="",'مصفوفة التدريب'!V$6=""),0,COUNTIFS(Plan_Role,الموظفون!$D$31,Plan_Course,'مصفوفة التدريب'!V$6)+COUNTIFS(Plan_Role,"جميع الموظفين",Plan_Course,'مصفوفة التدريب'!V$6))</f>
        <v>0</v>
      </c>
      <c r="T33">
        <f>IF(OR(الموظفون!$A$31="",'مصفوفة التدريب'!W$6=""),0,COUNTIFS(Plan_Role,الموظفون!$D$31,Plan_Course,'مصفوفة التدريب'!W$6)+COUNTIFS(Plan_Role,"جميع الموظفين",Plan_Course,'مصفوفة التدريب'!W$6))</f>
        <v>0</v>
      </c>
      <c r="U33">
        <f>IF(OR(الموظفون!$A$31="",'مصفوفة التدريب'!X$6=""),0,COUNTIFS(Plan_Role,الموظفون!$D$31,Plan_Course,'مصفوفة التدريب'!X$6)+COUNTIFS(Plan_Role,"جميع الموظفين",Plan_Course,'مصفوفة التدريب'!X$6))</f>
        <v>0</v>
      </c>
      <c r="V33">
        <f>IF(OR(الموظفون!$A$31="",'مصفوفة التدريب'!Y$6=""),0,COUNTIFS(Plan_Role,الموظفون!$D$31,Plan_Course,'مصفوفة التدريب'!Y$6)+COUNTIFS(Plan_Role,"جميع الموظفين",Plan_Course,'مصفوفة التدريب'!Y$6))</f>
        <v>0</v>
      </c>
      <c r="W33">
        <f>IF(OR(الموظفون!$A$31="",'مصفوفة التدريب'!Z$6=""),0,COUNTIFS(Plan_Role,الموظفون!$D$31,Plan_Course,'مصفوفة التدريب'!Z$6)+COUNTIFS(Plan_Role,"جميع الموظفين",Plan_Course,'مصفوفة التدريب'!Z$6))</f>
        <v>0</v>
      </c>
      <c r="X33">
        <f>IF(OR(الموظفون!$A$31="",'مصفوفة التدريب'!AA$6=""),0,COUNTIFS(Plan_Role,الموظفون!$D$31,Plan_Course,'مصفوفة التدريب'!AA$6)+COUNTIFS(Plan_Role,"جميع الموظفين",Plan_Course,'مصفوفة التدريب'!AA$6))</f>
        <v>0</v>
      </c>
      <c r="AA33">
        <f>IF(E33=0,0,COUNTIFS(Rec_Emp,الموظفون!$A$31,Rec_Course,'مصفوفة التدريب'!H$6,Rec_Done,1))</f>
        <v>0</v>
      </c>
      <c r="AB33">
        <f>IF(F33=0,0,COUNTIFS(Rec_Emp,الموظفون!$A$31,Rec_Course,'مصفوفة التدريب'!I$6,Rec_Done,1))</f>
        <v>0</v>
      </c>
      <c r="AC33">
        <f>IF(G33=0,0,COUNTIFS(Rec_Emp,الموظفون!$A$31,Rec_Course,'مصفوفة التدريب'!J$6,Rec_Done,1))</f>
        <v>0</v>
      </c>
      <c r="AD33">
        <f>IF(H33=0,0,COUNTIFS(Rec_Emp,الموظفون!$A$31,Rec_Course,'مصفوفة التدريب'!K$6,Rec_Done,1))</f>
        <v>0</v>
      </c>
      <c r="AE33">
        <f>IF(I33=0,0,COUNTIFS(Rec_Emp,الموظفون!$A$31,Rec_Course,'مصفوفة التدريب'!L$6,Rec_Done,1))</f>
        <v>0</v>
      </c>
      <c r="AF33">
        <f>IF(J33=0,0,COUNTIFS(Rec_Emp,الموظفون!$A$31,Rec_Course,'مصفوفة التدريب'!M$6,Rec_Done,1))</f>
        <v>0</v>
      </c>
      <c r="AG33">
        <f>IF(K33=0,0,COUNTIFS(Rec_Emp,الموظفون!$A$31,Rec_Course,'مصفوفة التدريب'!N$6,Rec_Done,1))</f>
        <v>0</v>
      </c>
      <c r="AH33">
        <f>IF(L33=0,0,COUNTIFS(Rec_Emp,الموظفون!$A$31,Rec_Course,'مصفوفة التدريب'!O$6,Rec_Done,1))</f>
        <v>0</v>
      </c>
      <c r="AI33">
        <f>IF(M33=0,0,COUNTIFS(Rec_Emp,الموظفون!$A$31,Rec_Course,'مصفوفة التدريب'!P$6,Rec_Done,1))</f>
        <v>0</v>
      </c>
      <c r="AJ33">
        <f>IF(N33=0,0,COUNTIFS(Rec_Emp,الموظفون!$A$31,Rec_Course,'مصفوفة التدريب'!Q$6,Rec_Done,1))</f>
        <v>0</v>
      </c>
      <c r="AK33">
        <f>IF(O33=0,0,COUNTIFS(Rec_Emp,الموظفون!$A$31,Rec_Course,'مصفوفة التدريب'!R$6,Rec_Done,1))</f>
        <v>0</v>
      </c>
      <c r="AL33">
        <f>IF(P33=0,0,COUNTIFS(Rec_Emp,الموظفون!$A$31,Rec_Course,'مصفوفة التدريب'!S$6,Rec_Done,1))</f>
        <v>0</v>
      </c>
      <c r="AM33">
        <f>IF(Q33=0,0,COUNTIFS(Rec_Emp,الموظفون!$A$31,Rec_Course,'مصفوفة التدريب'!T$6,Rec_Done,1))</f>
        <v>0</v>
      </c>
      <c r="AN33">
        <f>IF(R33=0,0,COUNTIFS(Rec_Emp,الموظفون!$A$31,Rec_Course,'مصفوفة التدريب'!U$6,Rec_Done,1))</f>
        <v>0</v>
      </c>
      <c r="AO33">
        <f>IF(S33=0,0,COUNTIFS(Rec_Emp,الموظفون!$A$31,Rec_Course,'مصفوفة التدريب'!V$6,Rec_Done,1))</f>
        <v>0</v>
      </c>
      <c r="AP33">
        <f>IF(T33=0,0,COUNTIFS(Rec_Emp,الموظفون!$A$31,Rec_Course,'مصفوفة التدريب'!W$6,Rec_Done,1))</f>
        <v>0</v>
      </c>
      <c r="AQ33">
        <f>IF(U33=0,0,COUNTIFS(Rec_Emp,الموظفون!$A$31,Rec_Course,'مصفوفة التدريب'!X$6,Rec_Done,1))</f>
        <v>0</v>
      </c>
      <c r="AR33">
        <f>IF(V33=0,0,COUNTIFS(Rec_Emp,الموظفون!$A$31,Rec_Course,'مصفوفة التدريب'!Y$6,Rec_Done,1))</f>
        <v>0</v>
      </c>
      <c r="AS33">
        <f>IF(W33=0,0,COUNTIFS(Rec_Emp,الموظفون!$A$31,Rec_Course,'مصفوفة التدريب'!Z$6,Rec_Done,1))</f>
        <v>0</v>
      </c>
      <c r="AT33">
        <f>IF(X33=0,0,COUNTIFS(Rec_Emp,الموظفون!$A$31,Rec_Course,'مصفوفة التدريب'!AA$6,Rec_Done,1))</f>
        <v>0</v>
      </c>
      <c r="AW33">
        <f ca="1">IF(AA33=0,0,COUNTIFS(Rec_Emp,الموظفون!$A$31,Rec_Course,'مصفوفة التدريب'!H$6,Rec_Done,1,Rec_Exp,"&gt;="&amp;TODAY()))</f>
        <v>0</v>
      </c>
      <c r="AX33">
        <f ca="1">IF(AB33=0,0,COUNTIFS(Rec_Emp,الموظفون!$A$31,Rec_Course,'مصفوفة التدريب'!I$6,Rec_Done,1,Rec_Exp,"&gt;="&amp;TODAY()))</f>
        <v>0</v>
      </c>
      <c r="AY33">
        <f ca="1">IF(AC33=0,0,COUNTIFS(Rec_Emp,الموظفون!$A$31,Rec_Course,'مصفوفة التدريب'!J$6,Rec_Done,1,Rec_Exp,"&gt;="&amp;TODAY()))</f>
        <v>0</v>
      </c>
      <c r="AZ33">
        <f ca="1">IF(AD33=0,0,COUNTIFS(Rec_Emp,الموظفون!$A$31,Rec_Course,'مصفوفة التدريب'!K$6,Rec_Done,1,Rec_Exp,"&gt;="&amp;TODAY()))</f>
        <v>0</v>
      </c>
      <c r="BA33">
        <f ca="1">IF(AE33=0,0,COUNTIFS(Rec_Emp,الموظفون!$A$31,Rec_Course,'مصفوفة التدريب'!L$6,Rec_Done,1,Rec_Exp,"&gt;="&amp;TODAY()))</f>
        <v>0</v>
      </c>
      <c r="BB33">
        <f ca="1">IF(AF33=0,0,COUNTIFS(Rec_Emp,الموظفون!$A$31,Rec_Course,'مصفوفة التدريب'!M$6,Rec_Done,1,Rec_Exp,"&gt;="&amp;TODAY()))</f>
        <v>0</v>
      </c>
      <c r="BC33">
        <f ca="1">IF(AG33=0,0,COUNTIFS(Rec_Emp,الموظفون!$A$31,Rec_Course,'مصفوفة التدريب'!N$6,Rec_Done,1,Rec_Exp,"&gt;="&amp;TODAY()))</f>
        <v>0</v>
      </c>
      <c r="BD33">
        <f ca="1">IF(AH33=0,0,COUNTIFS(Rec_Emp,الموظفون!$A$31,Rec_Course,'مصفوفة التدريب'!O$6,Rec_Done,1,Rec_Exp,"&gt;="&amp;TODAY()))</f>
        <v>0</v>
      </c>
      <c r="BE33">
        <f ca="1">IF(AI33=0,0,COUNTIFS(Rec_Emp,الموظفون!$A$31,Rec_Course,'مصفوفة التدريب'!P$6,Rec_Done,1,Rec_Exp,"&gt;="&amp;TODAY()))</f>
        <v>0</v>
      </c>
      <c r="BF33">
        <f ca="1">IF(AJ33=0,0,COUNTIFS(Rec_Emp,الموظفون!$A$31,Rec_Course,'مصفوفة التدريب'!Q$6,Rec_Done,1,Rec_Exp,"&gt;="&amp;TODAY()))</f>
        <v>0</v>
      </c>
      <c r="BG33">
        <f ca="1">IF(AK33=0,0,COUNTIFS(Rec_Emp,الموظفون!$A$31,Rec_Course,'مصفوفة التدريب'!R$6,Rec_Done,1,Rec_Exp,"&gt;="&amp;TODAY()))</f>
        <v>0</v>
      </c>
      <c r="BH33">
        <f ca="1">IF(AL33=0,0,COUNTIFS(Rec_Emp,الموظفون!$A$31,Rec_Course,'مصفوفة التدريب'!S$6,Rec_Done,1,Rec_Exp,"&gt;="&amp;TODAY()))</f>
        <v>0</v>
      </c>
      <c r="BI33">
        <f ca="1">IF(AM33=0,0,COUNTIFS(Rec_Emp,الموظفون!$A$31,Rec_Course,'مصفوفة التدريب'!T$6,Rec_Done,1,Rec_Exp,"&gt;="&amp;TODAY()))</f>
        <v>0</v>
      </c>
      <c r="BJ33">
        <f ca="1">IF(AN33=0,0,COUNTIFS(Rec_Emp,الموظفون!$A$31,Rec_Course,'مصفوفة التدريب'!U$6,Rec_Done,1,Rec_Exp,"&gt;="&amp;TODAY()))</f>
        <v>0</v>
      </c>
      <c r="BK33">
        <f ca="1">IF(AO33=0,0,COUNTIFS(Rec_Emp,الموظفون!$A$31,Rec_Course,'مصفوفة التدريب'!V$6,Rec_Done,1,Rec_Exp,"&gt;="&amp;TODAY()))</f>
        <v>0</v>
      </c>
      <c r="BL33">
        <f ca="1">IF(AP33=0,0,COUNTIFS(Rec_Emp,الموظفون!$A$31,Rec_Course,'مصفوفة التدريب'!W$6,Rec_Done,1,Rec_Exp,"&gt;="&amp;TODAY()))</f>
        <v>0</v>
      </c>
      <c r="BM33">
        <f ca="1">IF(AQ33=0,0,COUNTIFS(Rec_Emp,الموظفون!$A$31,Rec_Course,'مصفوفة التدريب'!X$6,Rec_Done,1,Rec_Exp,"&gt;="&amp;TODAY()))</f>
        <v>0</v>
      </c>
      <c r="BN33">
        <f ca="1">IF(AR33=0,0,COUNTIFS(Rec_Emp,الموظفون!$A$31,Rec_Course,'مصفوفة التدريب'!Y$6,Rec_Done,1,Rec_Exp,"&gt;="&amp;TODAY()))</f>
        <v>0</v>
      </c>
      <c r="BO33">
        <f ca="1">IF(AS33=0,0,COUNTIFS(Rec_Emp,الموظفون!$A$31,Rec_Course,'مصفوفة التدريب'!Z$6,Rec_Done,1,Rec_Exp,"&gt;="&amp;TODAY()))</f>
        <v>0</v>
      </c>
      <c r="BP33">
        <f ca="1">IF(AT33=0,0,COUNTIFS(Rec_Emp,الموظفون!$A$31,Rec_Course,'مصفوفة التدريب'!AA$6,Rec_Done,1,Rec_Exp,"&gt;="&amp;TODAY()))</f>
        <v>0</v>
      </c>
      <c r="BS33">
        <f ca="1">IF(AW33=0,0,COUNTIFS(Rec_Emp,الموظفون!$A$31,Rec_Course,'مصفوفة التدريب'!H$6,Rec_Done,1,Rec_Exp,"&gt;"&amp;(TODAY()+WarnDays)))</f>
        <v>0</v>
      </c>
      <c r="BT33">
        <f ca="1">IF(AX33=0,0,COUNTIFS(Rec_Emp,الموظفون!$A$31,Rec_Course,'مصفوفة التدريب'!I$6,Rec_Done,1,Rec_Exp,"&gt;"&amp;(TODAY()+WarnDays)))</f>
        <v>0</v>
      </c>
      <c r="BU33">
        <f ca="1">IF(AY33=0,0,COUNTIFS(Rec_Emp,الموظفون!$A$31,Rec_Course,'مصفوفة التدريب'!J$6,Rec_Done,1,Rec_Exp,"&gt;"&amp;(TODAY()+WarnDays)))</f>
        <v>0</v>
      </c>
      <c r="BV33">
        <f ca="1">IF(AZ33=0,0,COUNTIFS(Rec_Emp,الموظفون!$A$31,Rec_Course,'مصفوفة التدريب'!K$6,Rec_Done,1,Rec_Exp,"&gt;"&amp;(TODAY()+WarnDays)))</f>
        <v>0</v>
      </c>
      <c r="BW33">
        <f ca="1">IF(BA33=0,0,COUNTIFS(Rec_Emp,الموظفون!$A$31,Rec_Course,'مصفوفة التدريب'!L$6,Rec_Done,1,Rec_Exp,"&gt;"&amp;(TODAY()+WarnDays)))</f>
        <v>0</v>
      </c>
      <c r="BX33">
        <f ca="1">IF(BB33=0,0,COUNTIFS(Rec_Emp,الموظفون!$A$31,Rec_Course,'مصفوفة التدريب'!M$6,Rec_Done,1,Rec_Exp,"&gt;"&amp;(TODAY()+WarnDays)))</f>
        <v>0</v>
      </c>
      <c r="BY33">
        <f ca="1">IF(BC33=0,0,COUNTIFS(Rec_Emp,الموظفون!$A$31,Rec_Course,'مصفوفة التدريب'!N$6,Rec_Done,1,Rec_Exp,"&gt;"&amp;(TODAY()+WarnDays)))</f>
        <v>0</v>
      </c>
      <c r="BZ33">
        <f ca="1">IF(BD33=0,0,COUNTIFS(Rec_Emp,الموظفون!$A$31,Rec_Course,'مصفوفة التدريب'!O$6,Rec_Done,1,Rec_Exp,"&gt;"&amp;(TODAY()+WarnDays)))</f>
        <v>0</v>
      </c>
      <c r="CA33">
        <f ca="1">IF(BE33=0,0,COUNTIFS(Rec_Emp,الموظفون!$A$31,Rec_Course,'مصفوفة التدريب'!P$6,Rec_Done,1,Rec_Exp,"&gt;"&amp;(TODAY()+WarnDays)))</f>
        <v>0</v>
      </c>
      <c r="CB33">
        <f ca="1">IF(BF33=0,0,COUNTIFS(Rec_Emp,الموظفون!$A$31,Rec_Course,'مصفوفة التدريب'!Q$6,Rec_Done,1,Rec_Exp,"&gt;"&amp;(TODAY()+WarnDays)))</f>
        <v>0</v>
      </c>
      <c r="CC33">
        <f ca="1">IF(BG33=0,0,COUNTIFS(Rec_Emp,الموظفون!$A$31,Rec_Course,'مصفوفة التدريب'!R$6,Rec_Done,1,Rec_Exp,"&gt;"&amp;(TODAY()+WarnDays)))</f>
        <v>0</v>
      </c>
      <c r="CD33">
        <f ca="1">IF(BH33=0,0,COUNTIFS(Rec_Emp,الموظفون!$A$31,Rec_Course,'مصفوفة التدريب'!S$6,Rec_Done,1,Rec_Exp,"&gt;"&amp;(TODAY()+WarnDays)))</f>
        <v>0</v>
      </c>
      <c r="CE33">
        <f ca="1">IF(BI33=0,0,COUNTIFS(Rec_Emp,الموظفون!$A$31,Rec_Course,'مصفوفة التدريب'!T$6,Rec_Done,1,Rec_Exp,"&gt;"&amp;(TODAY()+WarnDays)))</f>
        <v>0</v>
      </c>
      <c r="CF33">
        <f ca="1">IF(BJ33=0,0,COUNTIFS(Rec_Emp,الموظفون!$A$31,Rec_Course,'مصفوفة التدريب'!U$6,Rec_Done,1,Rec_Exp,"&gt;"&amp;(TODAY()+WarnDays)))</f>
        <v>0</v>
      </c>
      <c r="CG33">
        <f ca="1">IF(BK33=0,0,COUNTIFS(Rec_Emp,الموظفون!$A$31,Rec_Course,'مصفوفة التدريب'!V$6,Rec_Done,1,Rec_Exp,"&gt;"&amp;(TODAY()+WarnDays)))</f>
        <v>0</v>
      </c>
      <c r="CH33">
        <f ca="1">IF(BL33=0,0,COUNTIFS(Rec_Emp,الموظفون!$A$31,Rec_Course,'مصفوفة التدريب'!W$6,Rec_Done,1,Rec_Exp,"&gt;"&amp;(TODAY()+WarnDays)))</f>
        <v>0</v>
      </c>
      <c r="CI33">
        <f ca="1">IF(BM33=0,0,COUNTIFS(Rec_Emp,الموظفون!$A$31,Rec_Course,'مصفوفة التدريب'!X$6,Rec_Done,1,Rec_Exp,"&gt;"&amp;(TODAY()+WarnDays)))</f>
        <v>0</v>
      </c>
      <c r="CJ33">
        <f ca="1">IF(BN33=0,0,COUNTIFS(Rec_Emp,الموظفون!$A$31,Rec_Course,'مصفوفة التدريب'!Y$6,Rec_Done,1,Rec_Exp,"&gt;"&amp;(TODAY()+WarnDays)))</f>
        <v>0</v>
      </c>
      <c r="CK33">
        <f ca="1">IF(BO33=0,0,COUNTIFS(Rec_Emp,الموظفون!$A$31,Rec_Course,'مصفوفة التدريب'!Z$6,Rec_Done,1,Rec_Exp,"&gt;"&amp;(TODAY()+WarnDays)))</f>
        <v>0</v>
      </c>
      <c r="CL33">
        <f ca="1">IF(BP33=0,0,COUNTIFS(Rec_Emp,الموظفون!$A$31,Rec_Course,'مصفوفة التدريب'!AA$6,Rec_Done,1,Rec_Exp,"&gt;"&amp;(TODAY()+WarnDays)))</f>
        <v>0</v>
      </c>
      <c r="CO33">
        <f>IF(OR(E33=0,AA33&gt;0),0,COUNTIFS(Rec_Emp,الموظفون!$A$31,Rec_Course,'مصفوفة التدريب'!H$6,Rec_Result,"راسب"))</f>
        <v>0</v>
      </c>
      <c r="CP33">
        <f>IF(OR(F33=0,AB33&gt;0),0,COUNTIFS(Rec_Emp,الموظفون!$A$31,Rec_Course,'مصفوفة التدريب'!I$6,Rec_Result,"راسب"))</f>
        <v>0</v>
      </c>
      <c r="CQ33">
        <f>IF(OR(G33=0,AC33&gt;0),0,COUNTIFS(Rec_Emp,الموظفون!$A$31,Rec_Course,'مصفوفة التدريب'!J$6,Rec_Result,"راسب"))</f>
        <v>0</v>
      </c>
      <c r="CR33">
        <f>IF(OR(H33=0,AD33&gt;0),0,COUNTIFS(Rec_Emp,الموظفون!$A$31,Rec_Course,'مصفوفة التدريب'!K$6,Rec_Result,"راسب"))</f>
        <v>0</v>
      </c>
      <c r="CS33">
        <f>IF(OR(I33=0,AE33&gt;0),0,COUNTIFS(Rec_Emp,الموظفون!$A$31,Rec_Course,'مصفوفة التدريب'!L$6,Rec_Result,"راسب"))</f>
        <v>0</v>
      </c>
      <c r="CT33">
        <f>IF(OR(J33=0,AF33&gt;0),0,COUNTIFS(Rec_Emp,الموظفون!$A$31,Rec_Course,'مصفوفة التدريب'!M$6,Rec_Result,"راسب"))</f>
        <v>0</v>
      </c>
      <c r="CU33">
        <f>IF(OR(K33=0,AG33&gt;0),0,COUNTIFS(Rec_Emp,الموظفون!$A$31,Rec_Course,'مصفوفة التدريب'!N$6,Rec_Result,"راسب"))</f>
        <v>0</v>
      </c>
      <c r="CV33">
        <f>IF(OR(L33=0,AH33&gt;0),0,COUNTIFS(Rec_Emp,الموظفون!$A$31,Rec_Course,'مصفوفة التدريب'!O$6,Rec_Result,"راسب"))</f>
        <v>0</v>
      </c>
      <c r="CW33">
        <f>IF(OR(M33=0,AI33&gt;0),0,COUNTIFS(Rec_Emp,الموظفون!$A$31,Rec_Course,'مصفوفة التدريب'!P$6,Rec_Result,"راسب"))</f>
        <v>0</v>
      </c>
      <c r="CX33">
        <f>IF(OR(N33=0,AJ33&gt;0),0,COUNTIFS(Rec_Emp,الموظفون!$A$31,Rec_Course,'مصفوفة التدريب'!Q$6,Rec_Result,"راسب"))</f>
        <v>0</v>
      </c>
      <c r="CY33">
        <f>IF(OR(O33=0,AK33&gt;0),0,COUNTIFS(Rec_Emp,الموظفون!$A$31,Rec_Course,'مصفوفة التدريب'!R$6,Rec_Result,"راسب"))</f>
        <v>0</v>
      </c>
      <c r="CZ33">
        <f>IF(OR(P33=0,AL33&gt;0),0,COUNTIFS(Rec_Emp,الموظفون!$A$31,Rec_Course,'مصفوفة التدريب'!S$6,Rec_Result,"راسب"))</f>
        <v>0</v>
      </c>
      <c r="DA33">
        <f>IF(OR(Q33=0,AM33&gt;0),0,COUNTIFS(Rec_Emp,الموظفون!$A$31,Rec_Course,'مصفوفة التدريب'!T$6,Rec_Result,"راسب"))</f>
        <v>0</v>
      </c>
      <c r="DB33">
        <f>IF(OR(R33=0,AN33&gt;0),0,COUNTIFS(Rec_Emp,الموظفون!$A$31,Rec_Course,'مصفوفة التدريب'!U$6,Rec_Result,"راسب"))</f>
        <v>0</v>
      </c>
      <c r="DC33">
        <f>IF(OR(S33=0,AO33&gt;0),0,COUNTIFS(Rec_Emp,الموظفون!$A$31,Rec_Course,'مصفوفة التدريب'!V$6,Rec_Result,"راسب"))</f>
        <v>0</v>
      </c>
      <c r="DD33">
        <f>IF(OR(T33=0,AP33&gt;0),0,COUNTIFS(Rec_Emp,الموظفون!$A$31,Rec_Course,'مصفوفة التدريب'!W$6,Rec_Result,"راسب"))</f>
        <v>0</v>
      </c>
      <c r="DE33">
        <f>IF(OR(U33=0,AQ33&gt;0),0,COUNTIFS(Rec_Emp,الموظفون!$A$31,Rec_Course,'مصفوفة التدريب'!X$6,Rec_Result,"راسب"))</f>
        <v>0</v>
      </c>
      <c r="DF33">
        <f>IF(OR(V33=0,AR33&gt;0),0,COUNTIFS(Rec_Emp,الموظفون!$A$31,Rec_Course,'مصفوفة التدريب'!Y$6,Rec_Result,"راسب"))</f>
        <v>0</v>
      </c>
      <c r="DG33">
        <f>IF(OR(W33=0,AS33&gt;0),0,COUNTIFS(Rec_Emp,الموظفون!$A$31,Rec_Course,'مصفوفة التدريب'!Z$6,Rec_Result,"راسب"))</f>
        <v>0</v>
      </c>
      <c r="DH33">
        <f>IF(OR(X33=0,AT33&gt;0),0,COUNTIFS(Rec_Emp,الموظفون!$A$31,Rec_Course,'مصفوفة التدريب'!AA$6,Rec_Result,"راسب"))</f>
        <v>0</v>
      </c>
      <c r="DK33">
        <f>IF(OR(E33=0,AA33&gt;0),0,IFERROR(AVERAGEIFS(Plan_End,Plan_Role,الموظفون!$D$31,Plan_Course,'مصفوفة التدريب'!H$6,Plan_Sched,"فترة محددة"),IFERROR(AVERAGEIFS(Plan_End,Plan_Role,"جميع الموظفين",Plan_Course,'مصفوفة التدريب'!H$6,Plan_Sched,"فترة محددة"),0)))</f>
        <v>0</v>
      </c>
      <c r="DL33">
        <f>IF(OR(F33=0,AB33&gt;0),0,IFERROR(AVERAGEIFS(Plan_End,Plan_Role,الموظفون!$D$31,Plan_Course,'مصفوفة التدريب'!I$6,Plan_Sched,"فترة محددة"),IFERROR(AVERAGEIFS(Plan_End,Plan_Role,"جميع الموظفين",Plan_Course,'مصفوفة التدريب'!I$6,Plan_Sched,"فترة محددة"),0)))</f>
        <v>0</v>
      </c>
      <c r="DM33">
        <f>IF(OR(G33=0,AC33&gt;0),0,IFERROR(AVERAGEIFS(Plan_End,Plan_Role,الموظفون!$D$31,Plan_Course,'مصفوفة التدريب'!J$6,Plan_Sched,"فترة محددة"),IFERROR(AVERAGEIFS(Plan_End,Plan_Role,"جميع الموظفين",Plan_Course,'مصفوفة التدريب'!J$6,Plan_Sched,"فترة محددة"),0)))</f>
        <v>0</v>
      </c>
      <c r="DN33">
        <f>IF(OR(H33=0,AD33&gt;0),0,IFERROR(AVERAGEIFS(Plan_End,Plan_Role,الموظفون!$D$31,Plan_Course,'مصفوفة التدريب'!K$6,Plan_Sched,"فترة محددة"),IFERROR(AVERAGEIFS(Plan_End,Plan_Role,"جميع الموظفين",Plan_Course,'مصفوفة التدريب'!K$6,Plan_Sched,"فترة محددة"),0)))</f>
        <v>0</v>
      </c>
      <c r="DO33">
        <f>IF(OR(I33=0,AE33&gt;0),0,IFERROR(AVERAGEIFS(Plan_End,Plan_Role,الموظفون!$D$31,Plan_Course,'مصفوفة التدريب'!L$6,Plan_Sched,"فترة محددة"),IFERROR(AVERAGEIFS(Plan_End,Plan_Role,"جميع الموظفين",Plan_Course,'مصفوفة التدريب'!L$6,Plan_Sched,"فترة محددة"),0)))</f>
        <v>0</v>
      </c>
      <c r="DP33">
        <f>IF(OR(J33=0,AF33&gt;0),0,IFERROR(AVERAGEIFS(Plan_End,Plan_Role,الموظفون!$D$31,Plan_Course,'مصفوفة التدريب'!M$6,Plan_Sched,"فترة محددة"),IFERROR(AVERAGEIFS(Plan_End,Plan_Role,"جميع الموظفين",Plan_Course,'مصفوفة التدريب'!M$6,Plan_Sched,"فترة محددة"),0)))</f>
        <v>0</v>
      </c>
      <c r="DQ33">
        <f>IF(OR(K33=0,AG33&gt;0),0,IFERROR(AVERAGEIFS(Plan_End,Plan_Role,الموظفون!$D$31,Plan_Course,'مصفوفة التدريب'!N$6,Plan_Sched,"فترة محددة"),IFERROR(AVERAGEIFS(Plan_End,Plan_Role,"جميع الموظفين",Plan_Course,'مصفوفة التدريب'!N$6,Plan_Sched,"فترة محددة"),0)))</f>
        <v>0</v>
      </c>
      <c r="DR33">
        <f>IF(OR(L33=0,AH33&gt;0),0,IFERROR(AVERAGEIFS(Plan_End,Plan_Role,الموظفون!$D$31,Plan_Course,'مصفوفة التدريب'!O$6,Plan_Sched,"فترة محددة"),IFERROR(AVERAGEIFS(Plan_End,Plan_Role,"جميع الموظفين",Plan_Course,'مصفوفة التدريب'!O$6,Plan_Sched,"فترة محددة"),0)))</f>
        <v>0</v>
      </c>
      <c r="DS33">
        <f>IF(OR(M33=0,AI33&gt;0),0,IFERROR(AVERAGEIFS(Plan_End,Plan_Role,الموظفون!$D$31,Plan_Course,'مصفوفة التدريب'!P$6,Plan_Sched,"فترة محددة"),IFERROR(AVERAGEIFS(Plan_End,Plan_Role,"جميع الموظفين",Plan_Course,'مصفوفة التدريب'!P$6,Plan_Sched,"فترة محددة"),0)))</f>
        <v>0</v>
      </c>
      <c r="DT33">
        <f>IF(OR(N33=0,AJ33&gt;0),0,IFERROR(AVERAGEIFS(Plan_End,Plan_Role,الموظفون!$D$31,Plan_Course,'مصفوفة التدريب'!Q$6,Plan_Sched,"فترة محددة"),IFERROR(AVERAGEIFS(Plan_End,Plan_Role,"جميع الموظفين",Plan_Course,'مصفوفة التدريب'!Q$6,Plan_Sched,"فترة محددة"),0)))</f>
        <v>0</v>
      </c>
      <c r="DU33">
        <f>IF(OR(O33=0,AK33&gt;0),0,IFERROR(AVERAGEIFS(Plan_End,Plan_Role,الموظفون!$D$31,Plan_Course,'مصفوفة التدريب'!R$6,Plan_Sched,"فترة محددة"),IFERROR(AVERAGEIFS(Plan_End,Plan_Role,"جميع الموظفين",Plan_Course,'مصفوفة التدريب'!R$6,Plan_Sched,"فترة محددة"),0)))</f>
        <v>0</v>
      </c>
      <c r="DV33">
        <f>IF(OR(P33=0,AL33&gt;0),0,IFERROR(AVERAGEIFS(Plan_End,Plan_Role,الموظفون!$D$31,Plan_Course,'مصفوفة التدريب'!S$6,Plan_Sched,"فترة محددة"),IFERROR(AVERAGEIFS(Plan_End,Plan_Role,"جميع الموظفين",Plan_Course,'مصفوفة التدريب'!S$6,Plan_Sched,"فترة محددة"),0)))</f>
        <v>0</v>
      </c>
      <c r="DW33">
        <f>IF(OR(Q33=0,AM33&gt;0),0,IFERROR(AVERAGEIFS(Plan_End,Plan_Role,الموظفون!$D$31,Plan_Course,'مصفوفة التدريب'!T$6,Plan_Sched,"فترة محددة"),IFERROR(AVERAGEIFS(Plan_End,Plan_Role,"جميع الموظفين",Plan_Course,'مصفوفة التدريب'!T$6,Plan_Sched,"فترة محددة"),0)))</f>
        <v>0</v>
      </c>
      <c r="DX33">
        <f>IF(OR(R33=0,AN33&gt;0),0,IFERROR(AVERAGEIFS(Plan_End,Plan_Role,الموظفون!$D$31,Plan_Course,'مصفوفة التدريب'!U$6,Plan_Sched,"فترة محددة"),IFERROR(AVERAGEIFS(Plan_End,Plan_Role,"جميع الموظفين",Plan_Course,'مصفوفة التدريب'!U$6,Plan_Sched,"فترة محددة"),0)))</f>
        <v>0</v>
      </c>
      <c r="DY33">
        <f>IF(OR(S33=0,AO33&gt;0),0,IFERROR(AVERAGEIFS(Plan_End,Plan_Role,الموظفون!$D$31,Plan_Course,'مصفوفة التدريب'!V$6,Plan_Sched,"فترة محددة"),IFERROR(AVERAGEIFS(Plan_End,Plan_Role,"جميع الموظفين",Plan_Course,'مصفوفة التدريب'!V$6,Plan_Sched,"فترة محددة"),0)))</f>
        <v>0</v>
      </c>
      <c r="DZ33">
        <f>IF(OR(T33=0,AP33&gt;0),0,IFERROR(AVERAGEIFS(Plan_End,Plan_Role,الموظفون!$D$31,Plan_Course,'مصفوفة التدريب'!W$6,Plan_Sched,"فترة محددة"),IFERROR(AVERAGEIFS(Plan_End,Plan_Role,"جميع الموظفين",Plan_Course,'مصفوفة التدريب'!W$6,Plan_Sched,"فترة محددة"),0)))</f>
        <v>0</v>
      </c>
      <c r="EA33">
        <f>IF(OR(U33=0,AQ33&gt;0),0,IFERROR(AVERAGEIFS(Plan_End,Plan_Role,الموظفون!$D$31,Plan_Course,'مصفوفة التدريب'!X$6,Plan_Sched,"فترة محددة"),IFERROR(AVERAGEIFS(Plan_End,Plan_Role,"جميع الموظفين",Plan_Course,'مصفوفة التدريب'!X$6,Plan_Sched,"فترة محددة"),0)))</f>
        <v>0</v>
      </c>
      <c r="EB33">
        <f>IF(OR(V33=0,AR33&gt;0),0,IFERROR(AVERAGEIFS(Plan_End,Plan_Role,الموظفون!$D$31,Plan_Course,'مصفوفة التدريب'!Y$6,Plan_Sched,"فترة محددة"),IFERROR(AVERAGEIFS(Plan_End,Plan_Role,"جميع الموظفين",Plan_Course,'مصفوفة التدريب'!Y$6,Plan_Sched,"فترة محددة"),0)))</f>
        <v>0</v>
      </c>
      <c r="EC33">
        <f>IF(OR(W33=0,AS33&gt;0),0,IFERROR(AVERAGEIFS(Plan_End,Plan_Role,الموظفون!$D$31,Plan_Course,'مصفوفة التدريب'!Z$6,Plan_Sched,"فترة محددة"),IFERROR(AVERAGEIFS(Plan_End,Plan_Role,"جميع الموظفين",Plan_Course,'مصفوفة التدريب'!Z$6,Plan_Sched,"فترة محددة"),0)))</f>
        <v>0</v>
      </c>
      <c r="ED33">
        <f>IF(OR(X33=0,AT33&gt;0),0,IFERROR(AVERAGEIFS(Plan_End,Plan_Role,الموظفون!$D$31,Plan_Course,'مصفوفة التدريب'!AA$6,Plan_Sched,"فترة محددة"),IFERROR(AVERAGEIFS(Plan_End,Plan_Role,"جميع الموظفين",Plan_Course,'مصفوفة التدريب'!AA$6,Plan_Sched,"فترة محددة"),0)))</f>
        <v>0</v>
      </c>
      <c r="EG33">
        <f>IF(OR(E33=0,AA33&gt;0),0,IFERROR(AVERAGEIFS(Plan_Days,Plan_Role,الموظفون!$D$31,Plan_Course,'مصفوفة التدريب'!H$6,Plan_Sched,"خلال أيام من التعيين"),IFERROR(AVERAGEIFS(Plan_Days,Plan_Role,"جميع الموظفين",Plan_Course,'مصفوفة التدريب'!H$6,Plan_Sched,"خلال أيام من التعيين"),0)))</f>
        <v>0</v>
      </c>
      <c r="EH33">
        <f>IF(OR(F33=0,AB33&gt;0),0,IFERROR(AVERAGEIFS(Plan_Days,Plan_Role,الموظفون!$D$31,Plan_Course,'مصفوفة التدريب'!I$6,Plan_Sched,"خلال أيام من التعيين"),IFERROR(AVERAGEIFS(Plan_Days,Plan_Role,"جميع الموظفين",Plan_Course,'مصفوفة التدريب'!I$6,Plan_Sched,"خلال أيام من التعيين"),0)))</f>
        <v>0</v>
      </c>
      <c r="EI33">
        <f>IF(OR(G33=0,AC33&gt;0),0,IFERROR(AVERAGEIFS(Plan_Days,Plan_Role,الموظفون!$D$31,Plan_Course,'مصفوفة التدريب'!J$6,Plan_Sched,"خلال أيام من التعيين"),IFERROR(AVERAGEIFS(Plan_Days,Plan_Role,"جميع الموظفين",Plan_Course,'مصفوفة التدريب'!J$6,Plan_Sched,"خلال أيام من التعيين"),0)))</f>
        <v>0</v>
      </c>
      <c r="EJ33">
        <f>IF(OR(H33=0,AD33&gt;0),0,IFERROR(AVERAGEIFS(Plan_Days,Plan_Role,الموظفون!$D$31,Plan_Course,'مصفوفة التدريب'!K$6,Plan_Sched,"خلال أيام من التعيين"),IFERROR(AVERAGEIFS(Plan_Days,Plan_Role,"جميع الموظفين",Plan_Course,'مصفوفة التدريب'!K$6,Plan_Sched,"خلال أيام من التعيين"),0)))</f>
        <v>0</v>
      </c>
      <c r="EK33">
        <f>IF(OR(I33=0,AE33&gt;0),0,IFERROR(AVERAGEIFS(Plan_Days,Plan_Role,الموظفون!$D$31,Plan_Course,'مصفوفة التدريب'!L$6,Plan_Sched,"خلال أيام من التعيين"),IFERROR(AVERAGEIFS(Plan_Days,Plan_Role,"جميع الموظفين",Plan_Course,'مصفوفة التدريب'!L$6,Plan_Sched,"خلال أيام من التعيين"),0)))</f>
        <v>0</v>
      </c>
      <c r="EL33">
        <f>IF(OR(J33=0,AF33&gt;0),0,IFERROR(AVERAGEIFS(Plan_Days,Plan_Role,الموظفون!$D$31,Plan_Course,'مصفوفة التدريب'!M$6,Plan_Sched,"خلال أيام من التعيين"),IFERROR(AVERAGEIFS(Plan_Days,Plan_Role,"جميع الموظفين",Plan_Course,'مصفوفة التدريب'!M$6,Plan_Sched,"خلال أيام من التعيين"),0)))</f>
        <v>0</v>
      </c>
      <c r="EM33">
        <f>IF(OR(K33=0,AG33&gt;0),0,IFERROR(AVERAGEIFS(Plan_Days,Plan_Role,الموظفون!$D$31,Plan_Course,'مصفوفة التدريب'!N$6,Plan_Sched,"خلال أيام من التعيين"),IFERROR(AVERAGEIFS(Plan_Days,Plan_Role,"جميع الموظفين",Plan_Course,'مصفوفة التدريب'!N$6,Plan_Sched,"خلال أيام من التعيين"),0)))</f>
        <v>0</v>
      </c>
      <c r="EN33">
        <f>IF(OR(L33=0,AH33&gt;0),0,IFERROR(AVERAGEIFS(Plan_Days,Plan_Role,الموظفون!$D$31,Plan_Course,'مصفوفة التدريب'!O$6,Plan_Sched,"خلال أيام من التعيين"),IFERROR(AVERAGEIFS(Plan_Days,Plan_Role,"جميع الموظفين",Plan_Course,'مصفوفة التدريب'!O$6,Plan_Sched,"خلال أيام من التعيين"),0)))</f>
        <v>0</v>
      </c>
      <c r="EO33">
        <f>IF(OR(M33=0,AI33&gt;0),0,IFERROR(AVERAGEIFS(Plan_Days,Plan_Role,الموظفون!$D$31,Plan_Course,'مصفوفة التدريب'!P$6,Plan_Sched,"خلال أيام من التعيين"),IFERROR(AVERAGEIFS(Plan_Days,Plan_Role,"جميع الموظفين",Plan_Course,'مصفوفة التدريب'!P$6,Plan_Sched,"خلال أيام من التعيين"),0)))</f>
        <v>0</v>
      </c>
      <c r="EP33">
        <f>IF(OR(N33=0,AJ33&gt;0),0,IFERROR(AVERAGEIFS(Plan_Days,Plan_Role,الموظفون!$D$31,Plan_Course,'مصفوفة التدريب'!Q$6,Plan_Sched,"خلال أيام من التعيين"),IFERROR(AVERAGEIFS(Plan_Days,Plan_Role,"جميع الموظفين",Plan_Course,'مصفوفة التدريب'!Q$6,Plan_Sched,"خلال أيام من التعيين"),0)))</f>
        <v>0</v>
      </c>
      <c r="EQ33">
        <f>IF(OR(O33=0,AK33&gt;0),0,IFERROR(AVERAGEIFS(Plan_Days,Plan_Role,الموظفون!$D$31,Plan_Course,'مصفوفة التدريب'!R$6,Plan_Sched,"خلال أيام من التعيين"),IFERROR(AVERAGEIFS(Plan_Days,Plan_Role,"جميع الموظفين",Plan_Course,'مصفوفة التدريب'!R$6,Plan_Sched,"خلال أيام من التعيين"),0)))</f>
        <v>0</v>
      </c>
      <c r="ER33">
        <f>IF(OR(P33=0,AL33&gt;0),0,IFERROR(AVERAGEIFS(Plan_Days,Plan_Role,الموظفون!$D$31,Plan_Course,'مصفوفة التدريب'!S$6,Plan_Sched,"خلال أيام من التعيين"),IFERROR(AVERAGEIFS(Plan_Days,Plan_Role,"جميع الموظفين",Plan_Course,'مصفوفة التدريب'!S$6,Plan_Sched,"خلال أيام من التعيين"),0)))</f>
        <v>0</v>
      </c>
      <c r="ES33">
        <f>IF(OR(Q33=0,AM33&gt;0),0,IFERROR(AVERAGEIFS(Plan_Days,Plan_Role,الموظفون!$D$31,Plan_Course,'مصفوفة التدريب'!T$6,Plan_Sched,"خلال أيام من التعيين"),IFERROR(AVERAGEIFS(Plan_Days,Plan_Role,"جميع الموظفين",Plan_Course,'مصفوفة التدريب'!T$6,Plan_Sched,"خلال أيام من التعيين"),0)))</f>
        <v>0</v>
      </c>
      <c r="ET33">
        <f>IF(OR(R33=0,AN33&gt;0),0,IFERROR(AVERAGEIFS(Plan_Days,Plan_Role,الموظفون!$D$31,Plan_Course,'مصفوفة التدريب'!U$6,Plan_Sched,"خلال أيام من التعيين"),IFERROR(AVERAGEIFS(Plan_Days,Plan_Role,"جميع الموظفين",Plan_Course,'مصفوفة التدريب'!U$6,Plan_Sched,"خلال أيام من التعيين"),0)))</f>
        <v>0</v>
      </c>
      <c r="EU33">
        <f>IF(OR(S33=0,AO33&gt;0),0,IFERROR(AVERAGEIFS(Plan_Days,Plan_Role,الموظفون!$D$31,Plan_Course,'مصفوفة التدريب'!V$6,Plan_Sched,"خلال أيام من التعيين"),IFERROR(AVERAGEIFS(Plan_Days,Plan_Role,"جميع الموظفين",Plan_Course,'مصفوفة التدريب'!V$6,Plan_Sched,"خلال أيام من التعيين"),0)))</f>
        <v>0</v>
      </c>
      <c r="EV33">
        <f>IF(OR(T33=0,AP33&gt;0),0,IFERROR(AVERAGEIFS(Plan_Days,Plan_Role,الموظفون!$D$31,Plan_Course,'مصفوفة التدريب'!W$6,Plan_Sched,"خلال أيام من التعيين"),IFERROR(AVERAGEIFS(Plan_Days,Plan_Role,"جميع الموظفين",Plan_Course,'مصفوفة التدريب'!W$6,Plan_Sched,"خلال أيام من التعيين"),0)))</f>
        <v>0</v>
      </c>
      <c r="EW33">
        <f>IF(OR(U33=0,AQ33&gt;0),0,IFERROR(AVERAGEIFS(Plan_Days,Plan_Role,الموظفون!$D$31,Plan_Course,'مصفوفة التدريب'!X$6,Plan_Sched,"خلال أيام من التعيين"),IFERROR(AVERAGEIFS(Plan_Days,Plan_Role,"جميع الموظفين",Plan_Course,'مصفوفة التدريب'!X$6,Plan_Sched,"خلال أيام من التعيين"),0)))</f>
        <v>0</v>
      </c>
      <c r="EX33">
        <f>IF(OR(V33=0,AR33&gt;0),0,IFERROR(AVERAGEIFS(Plan_Days,Plan_Role,الموظفون!$D$31,Plan_Course,'مصفوفة التدريب'!Y$6,Plan_Sched,"خلال أيام من التعيين"),IFERROR(AVERAGEIFS(Plan_Days,Plan_Role,"جميع الموظفين",Plan_Course,'مصفوفة التدريب'!Y$6,Plan_Sched,"خلال أيام من التعيين"),0)))</f>
        <v>0</v>
      </c>
      <c r="EY33">
        <f>IF(OR(W33=0,AS33&gt;0),0,IFERROR(AVERAGEIFS(Plan_Days,Plan_Role,الموظفون!$D$31,Plan_Course,'مصفوفة التدريب'!Z$6,Plan_Sched,"خلال أيام من التعيين"),IFERROR(AVERAGEIFS(Plan_Days,Plan_Role,"جميع الموظفين",Plan_Course,'مصفوفة التدريب'!Z$6,Plan_Sched,"خلال أيام من التعيين"),0)))</f>
        <v>0</v>
      </c>
      <c r="EZ33">
        <f>IF(OR(X33=0,AT33&gt;0),0,IFERROR(AVERAGEIFS(Plan_Days,Plan_Role,الموظفون!$D$31,Plan_Course,'مصفوفة التدريب'!AA$6,Plan_Sched,"خلال أيام من التعيين"),IFERROR(AVERAGEIFS(Plan_Days,Plan_Role,"جميع الموظفين",Plan_Course,'مصفوفة التدريب'!AA$6,Plan_Sched,"خلال أيام من التعيين"),0)))</f>
        <v>0</v>
      </c>
      <c r="FC33">
        <f>IF(OR(E33=0,AA33&gt;0),0,MAX(IF(AND(الموظفون!$F$31&lt;&gt;"",DK33&lt;الموظفون!$F$31),0,DK33),IF(AND(الموظفون!$F$31&lt;&gt;"",EG33&gt;0),الموظفون!$F$31+EG33,0)))</f>
        <v>0</v>
      </c>
      <c r="FD33">
        <f>IF(OR(F33=0,AB33&gt;0),0,MAX(IF(AND(الموظفون!$F$31&lt;&gt;"",DL33&lt;الموظفون!$F$31),0,DL33),IF(AND(الموظفون!$F$31&lt;&gt;"",EH33&gt;0),الموظفون!$F$31+EH33,0)))</f>
        <v>0</v>
      </c>
      <c r="FE33">
        <f>IF(OR(G33=0,AC33&gt;0),0,MAX(IF(AND(الموظفون!$F$31&lt;&gt;"",DM33&lt;الموظفون!$F$31),0,DM33),IF(AND(الموظفون!$F$31&lt;&gt;"",EI33&gt;0),الموظفون!$F$31+EI33,0)))</f>
        <v>0</v>
      </c>
      <c r="FF33">
        <f>IF(OR(H33=0,AD33&gt;0),0,MAX(IF(AND(الموظفون!$F$31&lt;&gt;"",DN33&lt;الموظفون!$F$31),0,DN33),IF(AND(الموظفون!$F$31&lt;&gt;"",EJ33&gt;0),الموظفون!$F$31+EJ33,0)))</f>
        <v>0</v>
      </c>
      <c r="FG33">
        <f>IF(OR(I33=0,AE33&gt;0),0,MAX(IF(AND(الموظفون!$F$31&lt;&gt;"",DO33&lt;الموظفون!$F$31),0,DO33),IF(AND(الموظفون!$F$31&lt;&gt;"",EK33&gt;0),الموظفون!$F$31+EK33,0)))</f>
        <v>0</v>
      </c>
      <c r="FH33">
        <f>IF(OR(J33=0,AF33&gt;0),0,MAX(IF(AND(الموظفون!$F$31&lt;&gt;"",DP33&lt;الموظفون!$F$31),0,DP33),IF(AND(الموظفون!$F$31&lt;&gt;"",EL33&gt;0),الموظفون!$F$31+EL33,0)))</f>
        <v>0</v>
      </c>
      <c r="FI33">
        <f>IF(OR(K33=0,AG33&gt;0),0,MAX(IF(AND(الموظفون!$F$31&lt;&gt;"",DQ33&lt;الموظفون!$F$31),0,DQ33),IF(AND(الموظفون!$F$31&lt;&gt;"",EM33&gt;0),الموظفون!$F$31+EM33,0)))</f>
        <v>0</v>
      </c>
      <c r="FJ33">
        <f>IF(OR(L33=0,AH33&gt;0),0,MAX(IF(AND(الموظفون!$F$31&lt;&gt;"",DR33&lt;الموظفون!$F$31),0,DR33),IF(AND(الموظفون!$F$31&lt;&gt;"",EN33&gt;0),الموظفون!$F$31+EN33,0)))</f>
        <v>0</v>
      </c>
      <c r="FK33">
        <f>IF(OR(M33=0,AI33&gt;0),0,MAX(IF(AND(الموظفون!$F$31&lt;&gt;"",DS33&lt;الموظفون!$F$31),0,DS33),IF(AND(الموظفون!$F$31&lt;&gt;"",EO33&gt;0),الموظفون!$F$31+EO33,0)))</f>
        <v>0</v>
      </c>
      <c r="FL33">
        <f>IF(OR(N33=0,AJ33&gt;0),0,MAX(IF(AND(الموظفون!$F$31&lt;&gt;"",DT33&lt;الموظفون!$F$31),0,DT33),IF(AND(الموظفون!$F$31&lt;&gt;"",EP33&gt;0),الموظفون!$F$31+EP33,0)))</f>
        <v>0</v>
      </c>
      <c r="FM33">
        <f>IF(OR(O33=0,AK33&gt;0),0,MAX(IF(AND(الموظفون!$F$31&lt;&gt;"",DU33&lt;الموظفون!$F$31),0,DU33),IF(AND(الموظفون!$F$31&lt;&gt;"",EQ33&gt;0),الموظفون!$F$31+EQ33,0)))</f>
        <v>0</v>
      </c>
      <c r="FN33">
        <f>IF(OR(P33=0,AL33&gt;0),0,MAX(IF(AND(الموظفون!$F$31&lt;&gt;"",DV33&lt;الموظفون!$F$31),0,DV33),IF(AND(الموظفون!$F$31&lt;&gt;"",ER33&gt;0),الموظفون!$F$31+ER33,0)))</f>
        <v>0</v>
      </c>
      <c r="FO33">
        <f>IF(OR(Q33=0,AM33&gt;0),0,MAX(IF(AND(الموظفون!$F$31&lt;&gt;"",DW33&lt;الموظفون!$F$31),0,DW33),IF(AND(الموظفون!$F$31&lt;&gt;"",ES33&gt;0),الموظفون!$F$31+ES33,0)))</f>
        <v>0</v>
      </c>
      <c r="FP33">
        <f>IF(OR(R33=0,AN33&gt;0),0,MAX(IF(AND(الموظفون!$F$31&lt;&gt;"",DX33&lt;الموظفون!$F$31),0,DX33),IF(AND(الموظفون!$F$31&lt;&gt;"",ET33&gt;0),الموظفون!$F$31+ET33,0)))</f>
        <v>0</v>
      </c>
      <c r="FQ33">
        <f>IF(OR(S33=0,AO33&gt;0),0,MAX(IF(AND(الموظفون!$F$31&lt;&gt;"",DY33&lt;الموظفون!$F$31),0,DY33),IF(AND(الموظفون!$F$31&lt;&gt;"",EU33&gt;0),الموظفون!$F$31+EU33,0)))</f>
        <v>0</v>
      </c>
      <c r="FR33">
        <f>IF(OR(T33=0,AP33&gt;0),0,MAX(IF(AND(الموظفون!$F$31&lt;&gt;"",DZ33&lt;الموظفون!$F$31),0,DZ33),IF(AND(الموظفون!$F$31&lt;&gt;"",EV33&gt;0),الموظفون!$F$31+EV33,0)))</f>
        <v>0</v>
      </c>
      <c r="FS33">
        <f>IF(OR(U33=0,AQ33&gt;0),0,MAX(IF(AND(الموظفون!$F$31&lt;&gt;"",EA33&lt;الموظفون!$F$31),0,EA33),IF(AND(الموظفون!$F$31&lt;&gt;"",EW33&gt;0),الموظفون!$F$31+EW33,0)))</f>
        <v>0</v>
      </c>
      <c r="FT33">
        <f>IF(OR(V33=0,AR33&gt;0),0,MAX(IF(AND(الموظفون!$F$31&lt;&gt;"",EB33&lt;الموظفون!$F$31),0,EB33),IF(AND(الموظفون!$F$31&lt;&gt;"",EX33&gt;0),الموظفون!$F$31+EX33,0)))</f>
        <v>0</v>
      </c>
      <c r="FU33">
        <f>IF(OR(W33=0,AS33&gt;0),0,MAX(IF(AND(الموظفون!$F$31&lt;&gt;"",EC33&lt;الموظفون!$F$31),0,EC33),IF(AND(الموظفون!$F$31&lt;&gt;"",EY33&gt;0),الموظفون!$F$31+EY33,0)))</f>
        <v>0</v>
      </c>
      <c r="FV33">
        <f>IF(OR(X33=0,AT33&gt;0),0,MAX(IF(AND(الموظفون!$F$31&lt;&gt;"",ED33&lt;الموظفون!$F$31),0,ED33),IF(AND(الموظفون!$F$31&lt;&gt;"",EZ33&gt;0),الموظفون!$F$31+EZ33,0)))</f>
        <v>0</v>
      </c>
    </row>
    <row r="34" spans="5:178" x14ac:dyDescent="0.3">
      <c r="E34">
        <f>IF(OR(الموظفون!$A$32="",'مصفوفة التدريب'!H$6=""),0,COUNTIFS(Plan_Role,الموظفون!$D$32,Plan_Course,'مصفوفة التدريب'!H$6)+COUNTIFS(Plan_Role,"جميع الموظفين",Plan_Course,'مصفوفة التدريب'!H$6))</f>
        <v>0</v>
      </c>
      <c r="F34">
        <f>IF(OR(الموظفون!$A$32="",'مصفوفة التدريب'!I$6=""),0,COUNTIFS(Plan_Role,الموظفون!$D$32,Plan_Course,'مصفوفة التدريب'!I$6)+COUNTIFS(Plan_Role,"جميع الموظفين",Plan_Course,'مصفوفة التدريب'!I$6))</f>
        <v>0</v>
      </c>
      <c r="G34">
        <f>IF(OR(الموظفون!$A$32="",'مصفوفة التدريب'!J$6=""),0,COUNTIFS(Plan_Role,الموظفون!$D$32,Plan_Course,'مصفوفة التدريب'!J$6)+COUNTIFS(Plan_Role,"جميع الموظفين",Plan_Course,'مصفوفة التدريب'!J$6))</f>
        <v>0</v>
      </c>
      <c r="H34">
        <f>IF(OR(الموظفون!$A$32="",'مصفوفة التدريب'!K$6=""),0,COUNTIFS(Plan_Role,الموظفون!$D$32,Plan_Course,'مصفوفة التدريب'!K$6)+COUNTIFS(Plan_Role,"جميع الموظفين",Plan_Course,'مصفوفة التدريب'!K$6))</f>
        <v>0</v>
      </c>
      <c r="I34">
        <f>IF(OR(الموظفون!$A$32="",'مصفوفة التدريب'!L$6=""),0,COUNTIFS(Plan_Role,الموظفون!$D$32,Plan_Course,'مصفوفة التدريب'!L$6)+COUNTIFS(Plan_Role,"جميع الموظفين",Plan_Course,'مصفوفة التدريب'!L$6))</f>
        <v>0</v>
      </c>
      <c r="J34">
        <f>IF(OR(الموظفون!$A$32="",'مصفوفة التدريب'!M$6=""),0,COUNTIFS(Plan_Role,الموظفون!$D$32,Plan_Course,'مصفوفة التدريب'!M$6)+COUNTIFS(Plan_Role,"جميع الموظفين",Plan_Course,'مصفوفة التدريب'!M$6))</f>
        <v>0</v>
      </c>
      <c r="K34">
        <f>IF(OR(الموظفون!$A$32="",'مصفوفة التدريب'!N$6=""),0,COUNTIFS(Plan_Role,الموظفون!$D$32,Plan_Course,'مصفوفة التدريب'!N$6)+COUNTIFS(Plan_Role,"جميع الموظفين",Plan_Course,'مصفوفة التدريب'!N$6))</f>
        <v>0</v>
      </c>
      <c r="L34">
        <f>IF(OR(الموظفون!$A$32="",'مصفوفة التدريب'!O$6=""),0,COUNTIFS(Plan_Role,الموظفون!$D$32,Plan_Course,'مصفوفة التدريب'!O$6)+COUNTIFS(Plan_Role,"جميع الموظفين",Plan_Course,'مصفوفة التدريب'!O$6))</f>
        <v>0</v>
      </c>
      <c r="M34">
        <f>IF(OR(الموظفون!$A$32="",'مصفوفة التدريب'!P$6=""),0,COUNTIFS(Plan_Role,الموظفون!$D$32,Plan_Course,'مصفوفة التدريب'!P$6)+COUNTIFS(Plan_Role,"جميع الموظفين",Plan_Course,'مصفوفة التدريب'!P$6))</f>
        <v>0</v>
      </c>
      <c r="N34">
        <f>IF(OR(الموظفون!$A$32="",'مصفوفة التدريب'!Q$6=""),0,COUNTIFS(Plan_Role,الموظفون!$D$32,Plan_Course,'مصفوفة التدريب'!Q$6)+COUNTIFS(Plan_Role,"جميع الموظفين",Plan_Course,'مصفوفة التدريب'!Q$6))</f>
        <v>0</v>
      </c>
      <c r="O34">
        <f>IF(OR(الموظفون!$A$32="",'مصفوفة التدريب'!R$6=""),0,COUNTIFS(Plan_Role,الموظفون!$D$32,Plan_Course,'مصفوفة التدريب'!R$6)+COUNTIFS(Plan_Role,"جميع الموظفين",Plan_Course,'مصفوفة التدريب'!R$6))</f>
        <v>0</v>
      </c>
      <c r="P34">
        <f>IF(OR(الموظفون!$A$32="",'مصفوفة التدريب'!S$6=""),0,COUNTIFS(Plan_Role,الموظفون!$D$32,Plan_Course,'مصفوفة التدريب'!S$6)+COUNTIFS(Plan_Role,"جميع الموظفين",Plan_Course,'مصفوفة التدريب'!S$6))</f>
        <v>0</v>
      </c>
      <c r="Q34">
        <f>IF(OR(الموظفون!$A$32="",'مصفوفة التدريب'!T$6=""),0,COUNTIFS(Plan_Role,الموظفون!$D$32,Plan_Course,'مصفوفة التدريب'!T$6)+COUNTIFS(Plan_Role,"جميع الموظفين",Plan_Course,'مصفوفة التدريب'!T$6))</f>
        <v>0</v>
      </c>
      <c r="R34">
        <f>IF(OR(الموظفون!$A$32="",'مصفوفة التدريب'!U$6=""),0,COUNTIFS(Plan_Role,الموظفون!$D$32,Plan_Course,'مصفوفة التدريب'!U$6)+COUNTIFS(Plan_Role,"جميع الموظفين",Plan_Course,'مصفوفة التدريب'!U$6))</f>
        <v>0</v>
      </c>
      <c r="S34">
        <f>IF(OR(الموظفون!$A$32="",'مصفوفة التدريب'!V$6=""),0,COUNTIFS(Plan_Role,الموظفون!$D$32,Plan_Course,'مصفوفة التدريب'!V$6)+COUNTIFS(Plan_Role,"جميع الموظفين",Plan_Course,'مصفوفة التدريب'!V$6))</f>
        <v>0</v>
      </c>
      <c r="T34">
        <f>IF(OR(الموظفون!$A$32="",'مصفوفة التدريب'!W$6=""),0,COUNTIFS(Plan_Role,الموظفون!$D$32,Plan_Course,'مصفوفة التدريب'!W$6)+COUNTIFS(Plan_Role,"جميع الموظفين",Plan_Course,'مصفوفة التدريب'!W$6))</f>
        <v>0</v>
      </c>
      <c r="U34">
        <f>IF(OR(الموظفون!$A$32="",'مصفوفة التدريب'!X$6=""),0,COUNTIFS(Plan_Role,الموظفون!$D$32,Plan_Course,'مصفوفة التدريب'!X$6)+COUNTIFS(Plan_Role,"جميع الموظفين",Plan_Course,'مصفوفة التدريب'!X$6))</f>
        <v>0</v>
      </c>
      <c r="V34">
        <f>IF(OR(الموظفون!$A$32="",'مصفوفة التدريب'!Y$6=""),0,COUNTIFS(Plan_Role,الموظفون!$D$32,Plan_Course,'مصفوفة التدريب'!Y$6)+COUNTIFS(Plan_Role,"جميع الموظفين",Plan_Course,'مصفوفة التدريب'!Y$6))</f>
        <v>0</v>
      </c>
      <c r="W34">
        <f>IF(OR(الموظفون!$A$32="",'مصفوفة التدريب'!Z$6=""),0,COUNTIFS(Plan_Role,الموظفون!$D$32,Plan_Course,'مصفوفة التدريب'!Z$6)+COUNTIFS(Plan_Role,"جميع الموظفين",Plan_Course,'مصفوفة التدريب'!Z$6))</f>
        <v>0</v>
      </c>
      <c r="X34">
        <f>IF(OR(الموظفون!$A$32="",'مصفوفة التدريب'!AA$6=""),0,COUNTIFS(Plan_Role,الموظفون!$D$32,Plan_Course,'مصفوفة التدريب'!AA$6)+COUNTIFS(Plan_Role,"جميع الموظفين",Plan_Course,'مصفوفة التدريب'!AA$6))</f>
        <v>0</v>
      </c>
      <c r="AA34">
        <f>IF(E34=0,0,COUNTIFS(Rec_Emp,الموظفون!$A$32,Rec_Course,'مصفوفة التدريب'!H$6,Rec_Done,1))</f>
        <v>0</v>
      </c>
      <c r="AB34">
        <f>IF(F34=0,0,COUNTIFS(Rec_Emp,الموظفون!$A$32,Rec_Course,'مصفوفة التدريب'!I$6,Rec_Done,1))</f>
        <v>0</v>
      </c>
      <c r="AC34">
        <f>IF(G34=0,0,COUNTIFS(Rec_Emp,الموظفون!$A$32,Rec_Course,'مصفوفة التدريب'!J$6,Rec_Done,1))</f>
        <v>0</v>
      </c>
      <c r="AD34">
        <f>IF(H34=0,0,COUNTIFS(Rec_Emp,الموظفون!$A$32,Rec_Course,'مصفوفة التدريب'!K$6,Rec_Done,1))</f>
        <v>0</v>
      </c>
      <c r="AE34">
        <f>IF(I34=0,0,COUNTIFS(Rec_Emp,الموظفون!$A$32,Rec_Course,'مصفوفة التدريب'!L$6,Rec_Done,1))</f>
        <v>0</v>
      </c>
      <c r="AF34">
        <f>IF(J34=0,0,COUNTIFS(Rec_Emp,الموظفون!$A$32,Rec_Course,'مصفوفة التدريب'!M$6,Rec_Done,1))</f>
        <v>0</v>
      </c>
      <c r="AG34">
        <f>IF(K34=0,0,COUNTIFS(Rec_Emp,الموظفون!$A$32,Rec_Course,'مصفوفة التدريب'!N$6,Rec_Done,1))</f>
        <v>0</v>
      </c>
      <c r="AH34">
        <f>IF(L34=0,0,COUNTIFS(Rec_Emp,الموظفون!$A$32,Rec_Course,'مصفوفة التدريب'!O$6,Rec_Done,1))</f>
        <v>0</v>
      </c>
      <c r="AI34">
        <f>IF(M34=0,0,COUNTIFS(Rec_Emp,الموظفون!$A$32,Rec_Course,'مصفوفة التدريب'!P$6,Rec_Done,1))</f>
        <v>0</v>
      </c>
      <c r="AJ34">
        <f>IF(N34=0,0,COUNTIFS(Rec_Emp,الموظفون!$A$32,Rec_Course,'مصفوفة التدريب'!Q$6,Rec_Done,1))</f>
        <v>0</v>
      </c>
      <c r="AK34">
        <f>IF(O34=0,0,COUNTIFS(Rec_Emp,الموظفون!$A$32,Rec_Course,'مصفوفة التدريب'!R$6,Rec_Done,1))</f>
        <v>0</v>
      </c>
      <c r="AL34">
        <f>IF(P34=0,0,COUNTIFS(Rec_Emp,الموظفون!$A$32,Rec_Course,'مصفوفة التدريب'!S$6,Rec_Done,1))</f>
        <v>0</v>
      </c>
      <c r="AM34">
        <f>IF(Q34=0,0,COUNTIFS(Rec_Emp,الموظفون!$A$32,Rec_Course,'مصفوفة التدريب'!T$6,Rec_Done,1))</f>
        <v>0</v>
      </c>
      <c r="AN34">
        <f>IF(R34=0,0,COUNTIFS(Rec_Emp,الموظفون!$A$32,Rec_Course,'مصفوفة التدريب'!U$6,Rec_Done,1))</f>
        <v>0</v>
      </c>
      <c r="AO34">
        <f>IF(S34=0,0,COUNTIFS(Rec_Emp,الموظفون!$A$32,Rec_Course,'مصفوفة التدريب'!V$6,Rec_Done,1))</f>
        <v>0</v>
      </c>
      <c r="AP34">
        <f>IF(T34=0,0,COUNTIFS(Rec_Emp,الموظفون!$A$32,Rec_Course,'مصفوفة التدريب'!W$6,Rec_Done,1))</f>
        <v>0</v>
      </c>
      <c r="AQ34">
        <f>IF(U34=0,0,COUNTIFS(Rec_Emp,الموظفون!$A$32,Rec_Course,'مصفوفة التدريب'!X$6,Rec_Done,1))</f>
        <v>0</v>
      </c>
      <c r="AR34">
        <f>IF(V34=0,0,COUNTIFS(Rec_Emp,الموظفون!$A$32,Rec_Course,'مصفوفة التدريب'!Y$6,Rec_Done,1))</f>
        <v>0</v>
      </c>
      <c r="AS34">
        <f>IF(W34=0,0,COUNTIFS(Rec_Emp,الموظفون!$A$32,Rec_Course,'مصفوفة التدريب'!Z$6,Rec_Done,1))</f>
        <v>0</v>
      </c>
      <c r="AT34">
        <f>IF(X34=0,0,COUNTIFS(Rec_Emp,الموظفون!$A$32,Rec_Course,'مصفوفة التدريب'!AA$6,Rec_Done,1))</f>
        <v>0</v>
      </c>
      <c r="AW34">
        <f ca="1">IF(AA34=0,0,COUNTIFS(Rec_Emp,الموظفون!$A$32,Rec_Course,'مصفوفة التدريب'!H$6,Rec_Done,1,Rec_Exp,"&gt;="&amp;TODAY()))</f>
        <v>0</v>
      </c>
      <c r="AX34">
        <f ca="1">IF(AB34=0,0,COUNTIFS(Rec_Emp,الموظفون!$A$32,Rec_Course,'مصفوفة التدريب'!I$6,Rec_Done,1,Rec_Exp,"&gt;="&amp;TODAY()))</f>
        <v>0</v>
      </c>
      <c r="AY34">
        <f ca="1">IF(AC34=0,0,COUNTIFS(Rec_Emp,الموظفون!$A$32,Rec_Course,'مصفوفة التدريب'!J$6,Rec_Done,1,Rec_Exp,"&gt;="&amp;TODAY()))</f>
        <v>0</v>
      </c>
      <c r="AZ34">
        <f ca="1">IF(AD34=0,0,COUNTIFS(Rec_Emp,الموظفون!$A$32,Rec_Course,'مصفوفة التدريب'!K$6,Rec_Done,1,Rec_Exp,"&gt;="&amp;TODAY()))</f>
        <v>0</v>
      </c>
      <c r="BA34">
        <f ca="1">IF(AE34=0,0,COUNTIFS(Rec_Emp,الموظفون!$A$32,Rec_Course,'مصفوفة التدريب'!L$6,Rec_Done,1,Rec_Exp,"&gt;="&amp;TODAY()))</f>
        <v>0</v>
      </c>
      <c r="BB34">
        <f ca="1">IF(AF34=0,0,COUNTIFS(Rec_Emp,الموظفون!$A$32,Rec_Course,'مصفوفة التدريب'!M$6,Rec_Done,1,Rec_Exp,"&gt;="&amp;TODAY()))</f>
        <v>0</v>
      </c>
      <c r="BC34">
        <f ca="1">IF(AG34=0,0,COUNTIFS(Rec_Emp,الموظفون!$A$32,Rec_Course,'مصفوفة التدريب'!N$6,Rec_Done,1,Rec_Exp,"&gt;="&amp;TODAY()))</f>
        <v>0</v>
      </c>
      <c r="BD34">
        <f ca="1">IF(AH34=0,0,COUNTIFS(Rec_Emp,الموظفون!$A$32,Rec_Course,'مصفوفة التدريب'!O$6,Rec_Done,1,Rec_Exp,"&gt;="&amp;TODAY()))</f>
        <v>0</v>
      </c>
      <c r="BE34">
        <f ca="1">IF(AI34=0,0,COUNTIFS(Rec_Emp,الموظفون!$A$32,Rec_Course,'مصفوفة التدريب'!P$6,Rec_Done,1,Rec_Exp,"&gt;="&amp;TODAY()))</f>
        <v>0</v>
      </c>
      <c r="BF34">
        <f ca="1">IF(AJ34=0,0,COUNTIFS(Rec_Emp,الموظفون!$A$32,Rec_Course,'مصفوفة التدريب'!Q$6,Rec_Done,1,Rec_Exp,"&gt;="&amp;TODAY()))</f>
        <v>0</v>
      </c>
      <c r="BG34">
        <f ca="1">IF(AK34=0,0,COUNTIFS(Rec_Emp,الموظفون!$A$32,Rec_Course,'مصفوفة التدريب'!R$6,Rec_Done,1,Rec_Exp,"&gt;="&amp;TODAY()))</f>
        <v>0</v>
      </c>
      <c r="BH34">
        <f ca="1">IF(AL34=0,0,COUNTIFS(Rec_Emp,الموظفون!$A$32,Rec_Course,'مصفوفة التدريب'!S$6,Rec_Done,1,Rec_Exp,"&gt;="&amp;TODAY()))</f>
        <v>0</v>
      </c>
      <c r="BI34">
        <f ca="1">IF(AM34=0,0,COUNTIFS(Rec_Emp,الموظفون!$A$32,Rec_Course,'مصفوفة التدريب'!T$6,Rec_Done,1,Rec_Exp,"&gt;="&amp;TODAY()))</f>
        <v>0</v>
      </c>
      <c r="BJ34">
        <f ca="1">IF(AN34=0,0,COUNTIFS(Rec_Emp,الموظفون!$A$32,Rec_Course,'مصفوفة التدريب'!U$6,Rec_Done,1,Rec_Exp,"&gt;="&amp;TODAY()))</f>
        <v>0</v>
      </c>
      <c r="BK34">
        <f ca="1">IF(AO34=0,0,COUNTIFS(Rec_Emp,الموظفون!$A$32,Rec_Course,'مصفوفة التدريب'!V$6,Rec_Done,1,Rec_Exp,"&gt;="&amp;TODAY()))</f>
        <v>0</v>
      </c>
      <c r="BL34">
        <f ca="1">IF(AP34=0,0,COUNTIFS(Rec_Emp,الموظفون!$A$32,Rec_Course,'مصفوفة التدريب'!W$6,Rec_Done,1,Rec_Exp,"&gt;="&amp;TODAY()))</f>
        <v>0</v>
      </c>
      <c r="BM34">
        <f ca="1">IF(AQ34=0,0,COUNTIFS(Rec_Emp,الموظفون!$A$32,Rec_Course,'مصفوفة التدريب'!X$6,Rec_Done,1,Rec_Exp,"&gt;="&amp;TODAY()))</f>
        <v>0</v>
      </c>
      <c r="BN34">
        <f ca="1">IF(AR34=0,0,COUNTIFS(Rec_Emp,الموظفون!$A$32,Rec_Course,'مصفوفة التدريب'!Y$6,Rec_Done,1,Rec_Exp,"&gt;="&amp;TODAY()))</f>
        <v>0</v>
      </c>
      <c r="BO34">
        <f ca="1">IF(AS34=0,0,COUNTIFS(Rec_Emp,الموظفون!$A$32,Rec_Course,'مصفوفة التدريب'!Z$6,Rec_Done,1,Rec_Exp,"&gt;="&amp;TODAY()))</f>
        <v>0</v>
      </c>
      <c r="BP34">
        <f ca="1">IF(AT34=0,0,COUNTIFS(Rec_Emp,الموظفون!$A$32,Rec_Course,'مصفوفة التدريب'!AA$6,Rec_Done,1,Rec_Exp,"&gt;="&amp;TODAY()))</f>
        <v>0</v>
      </c>
      <c r="BS34">
        <f ca="1">IF(AW34=0,0,COUNTIFS(Rec_Emp,الموظفون!$A$32,Rec_Course,'مصفوفة التدريب'!H$6,Rec_Done,1,Rec_Exp,"&gt;"&amp;(TODAY()+WarnDays)))</f>
        <v>0</v>
      </c>
      <c r="BT34">
        <f ca="1">IF(AX34=0,0,COUNTIFS(Rec_Emp,الموظفون!$A$32,Rec_Course,'مصفوفة التدريب'!I$6,Rec_Done,1,Rec_Exp,"&gt;"&amp;(TODAY()+WarnDays)))</f>
        <v>0</v>
      </c>
      <c r="BU34">
        <f ca="1">IF(AY34=0,0,COUNTIFS(Rec_Emp,الموظفون!$A$32,Rec_Course,'مصفوفة التدريب'!J$6,Rec_Done,1,Rec_Exp,"&gt;"&amp;(TODAY()+WarnDays)))</f>
        <v>0</v>
      </c>
      <c r="BV34">
        <f ca="1">IF(AZ34=0,0,COUNTIFS(Rec_Emp,الموظفون!$A$32,Rec_Course,'مصفوفة التدريب'!K$6,Rec_Done,1,Rec_Exp,"&gt;"&amp;(TODAY()+WarnDays)))</f>
        <v>0</v>
      </c>
      <c r="BW34">
        <f ca="1">IF(BA34=0,0,COUNTIFS(Rec_Emp,الموظفون!$A$32,Rec_Course,'مصفوفة التدريب'!L$6,Rec_Done,1,Rec_Exp,"&gt;"&amp;(TODAY()+WarnDays)))</f>
        <v>0</v>
      </c>
      <c r="BX34">
        <f ca="1">IF(BB34=0,0,COUNTIFS(Rec_Emp,الموظفون!$A$32,Rec_Course,'مصفوفة التدريب'!M$6,Rec_Done,1,Rec_Exp,"&gt;"&amp;(TODAY()+WarnDays)))</f>
        <v>0</v>
      </c>
      <c r="BY34">
        <f ca="1">IF(BC34=0,0,COUNTIFS(Rec_Emp,الموظفون!$A$32,Rec_Course,'مصفوفة التدريب'!N$6,Rec_Done,1,Rec_Exp,"&gt;"&amp;(TODAY()+WarnDays)))</f>
        <v>0</v>
      </c>
      <c r="BZ34">
        <f ca="1">IF(BD34=0,0,COUNTIFS(Rec_Emp,الموظفون!$A$32,Rec_Course,'مصفوفة التدريب'!O$6,Rec_Done,1,Rec_Exp,"&gt;"&amp;(TODAY()+WarnDays)))</f>
        <v>0</v>
      </c>
      <c r="CA34">
        <f ca="1">IF(BE34=0,0,COUNTIFS(Rec_Emp,الموظفون!$A$32,Rec_Course,'مصفوفة التدريب'!P$6,Rec_Done,1,Rec_Exp,"&gt;"&amp;(TODAY()+WarnDays)))</f>
        <v>0</v>
      </c>
      <c r="CB34">
        <f ca="1">IF(BF34=0,0,COUNTIFS(Rec_Emp,الموظفون!$A$32,Rec_Course,'مصفوفة التدريب'!Q$6,Rec_Done,1,Rec_Exp,"&gt;"&amp;(TODAY()+WarnDays)))</f>
        <v>0</v>
      </c>
      <c r="CC34">
        <f ca="1">IF(BG34=0,0,COUNTIFS(Rec_Emp,الموظفون!$A$32,Rec_Course,'مصفوفة التدريب'!R$6,Rec_Done,1,Rec_Exp,"&gt;"&amp;(TODAY()+WarnDays)))</f>
        <v>0</v>
      </c>
      <c r="CD34">
        <f ca="1">IF(BH34=0,0,COUNTIFS(Rec_Emp,الموظفون!$A$32,Rec_Course,'مصفوفة التدريب'!S$6,Rec_Done,1,Rec_Exp,"&gt;"&amp;(TODAY()+WarnDays)))</f>
        <v>0</v>
      </c>
      <c r="CE34">
        <f ca="1">IF(BI34=0,0,COUNTIFS(Rec_Emp,الموظفون!$A$32,Rec_Course,'مصفوفة التدريب'!T$6,Rec_Done,1,Rec_Exp,"&gt;"&amp;(TODAY()+WarnDays)))</f>
        <v>0</v>
      </c>
      <c r="CF34">
        <f ca="1">IF(BJ34=0,0,COUNTIFS(Rec_Emp,الموظفون!$A$32,Rec_Course,'مصفوفة التدريب'!U$6,Rec_Done,1,Rec_Exp,"&gt;"&amp;(TODAY()+WarnDays)))</f>
        <v>0</v>
      </c>
      <c r="CG34">
        <f ca="1">IF(BK34=0,0,COUNTIFS(Rec_Emp,الموظفون!$A$32,Rec_Course,'مصفوفة التدريب'!V$6,Rec_Done,1,Rec_Exp,"&gt;"&amp;(TODAY()+WarnDays)))</f>
        <v>0</v>
      </c>
      <c r="CH34">
        <f ca="1">IF(BL34=0,0,COUNTIFS(Rec_Emp,الموظفون!$A$32,Rec_Course,'مصفوفة التدريب'!W$6,Rec_Done,1,Rec_Exp,"&gt;"&amp;(TODAY()+WarnDays)))</f>
        <v>0</v>
      </c>
      <c r="CI34">
        <f ca="1">IF(BM34=0,0,COUNTIFS(Rec_Emp,الموظفون!$A$32,Rec_Course,'مصفوفة التدريب'!X$6,Rec_Done,1,Rec_Exp,"&gt;"&amp;(TODAY()+WarnDays)))</f>
        <v>0</v>
      </c>
      <c r="CJ34">
        <f ca="1">IF(BN34=0,0,COUNTIFS(Rec_Emp,الموظفون!$A$32,Rec_Course,'مصفوفة التدريب'!Y$6,Rec_Done,1,Rec_Exp,"&gt;"&amp;(TODAY()+WarnDays)))</f>
        <v>0</v>
      </c>
      <c r="CK34">
        <f ca="1">IF(BO34=0,0,COUNTIFS(Rec_Emp,الموظفون!$A$32,Rec_Course,'مصفوفة التدريب'!Z$6,Rec_Done,1,Rec_Exp,"&gt;"&amp;(TODAY()+WarnDays)))</f>
        <v>0</v>
      </c>
      <c r="CL34">
        <f ca="1">IF(BP34=0,0,COUNTIFS(Rec_Emp,الموظفون!$A$32,Rec_Course,'مصفوفة التدريب'!AA$6,Rec_Done,1,Rec_Exp,"&gt;"&amp;(TODAY()+WarnDays)))</f>
        <v>0</v>
      </c>
      <c r="CO34">
        <f>IF(OR(E34=0,AA34&gt;0),0,COUNTIFS(Rec_Emp,الموظفون!$A$32,Rec_Course,'مصفوفة التدريب'!H$6,Rec_Result,"راسب"))</f>
        <v>0</v>
      </c>
      <c r="CP34">
        <f>IF(OR(F34=0,AB34&gt;0),0,COUNTIFS(Rec_Emp,الموظفون!$A$32,Rec_Course,'مصفوفة التدريب'!I$6,Rec_Result,"راسب"))</f>
        <v>0</v>
      </c>
      <c r="CQ34">
        <f>IF(OR(G34=0,AC34&gt;0),0,COUNTIFS(Rec_Emp,الموظفون!$A$32,Rec_Course,'مصفوفة التدريب'!J$6,Rec_Result,"راسب"))</f>
        <v>0</v>
      </c>
      <c r="CR34">
        <f>IF(OR(H34=0,AD34&gt;0),0,COUNTIFS(Rec_Emp,الموظفون!$A$32,Rec_Course,'مصفوفة التدريب'!K$6,Rec_Result,"راسب"))</f>
        <v>0</v>
      </c>
      <c r="CS34">
        <f>IF(OR(I34=0,AE34&gt;0),0,COUNTIFS(Rec_Emp,الموظفون!$A$32,Rec_Course,'مصفوفة التدريب'!L$6,Rec_Result,"راسب"))</f>
        <v>0</v>
      </c>
      <c r="CT34">
        <f>IF(OR(J34=0,AF34&gt;0),0,COUNTIFS(Rec_Emp,الموظفون!$A$32,Rec_Course,'مصفوفة التدريب'!M$6,Rec_Result,"راسب"))</f>
        <v>0</v>
      </c>
      <c r="CU34">
        <f>IF(OR(K34=0,AG34&gt;0),0,COUNTIFS(Rec_Emp,الموظفون!$A$32,Rec_Course,'مصفوفة التدريب'!N$6,Rec_Result,"راسب"))</f>
        <v>0</v>
      </c>
      <c r="CV34">
        <f>IF(OR(L34=0,AH34&gt;0),0,COUNTIFS(Rec_Emp,الموظفون!$A$32,Rec_Course,'مصفوفة التدريب'!O$6,Rec_Result,"راسب"))</f>
        <v>0</v>
      </c>
      <c r="CW34">
        <f>IF(OR(M34=0,AI34&gt;0),0,COUNTIFS(Rec_Emp,الموظفون!$A$32,Rec_Course,'مصفوفة التدريب'!P$6,Rec_Result,"راسب"))</f>
        <v>0</v>
      </c>
      <c r="CX34">
        <f>IF(OR(N34=0,AJ34&gt;0),0,COUNTIFS(Rec_Emp,الموظفون!$A$32,Rec_Course,'مصفوفة التدريب'!Q$6,Rec_Result,"راسب"))</f>
        <v>0</v>
      </c>
      <c r="CY34">
        <f>IF(OR(O34=0,AK34&gt;0),0,COUNTIFS(Rec_Emp,الموظفون!$A$32,Rec_Course,'مصفوفة التدريب'!R$6,Rec_Result,"راسب"))</f>
        <v>0</v>
      </c>
      <c r="CZ34">
        <f>IF(OR(P34=0,AL34&gt;0),0,COUNTIFS(Rec_Emp,الموظفون!$A$32,Rec_Course,'مصفوفة التدريب'!S$6,Rec_Result,"راسب"))</f>
        <v>0</v>
      </c>
      <c r="DA34">
        <f>IF(OR(Q34=0,AM34&gt;0),0,COUNTIFS(Rec_Emp,الموظفون!$A$32,Rec_Course,'مصفوفة التدريب'!T$6,Rec_Result,"راسب"))</f>
        <v>0</v>
      </c>
      <c r="DB34">
        <f>IF(OR(R34=0,AN34&gt;0),0,COUNTIFS(Rec_Emp,الموظفون!$A$32,Rec_Course,'مصفوفة التدريب'!U$6,Rec_Result,"راسب"))</f>
        <v>0</v>
      </c>
      <c r="DC34">
        <f>IF(OR(S34=0,AO34&gt;0),0,COUNTIFS(Rec_Emp,الموظفون!$A$32,Rec_Course,'مصفوفة التدريب'!V$6,Rec_Result,"راسب"))</f>
        <v>0</v>
      </c>
      <c r="DD34">
        <f>IF(OR(T34=0,AP34&gt;0),0,COUNTIFS(Rec_Emp,الموظفون!$A$32,Rec_Course,'مصفوفة التدريب'!W$6,Rec_Result,"راسب"))</f>
        <v>0</v>
      </c>
      <c r="DE34">
        <f>IF(OR(U34=0,AQ34&gt;0),0,COUNTIFS(Rec_Emp,الموظفون!$A$32,Rec_Course,'مصفوفة التدريب'!X$6,Rec_Result,"راسب"))</f>
        <v>0</v>
      </c>
      <c r="DF34">
        <f>IF(OR(V34=0,AR34&gt;0),0,COUNTIFS(Rec_Emp,الموظفون!$A$32,Rec_Course,'مصفوفة التدريب'!Y$6,Rec_Result,"راسب"))</f>
        <v>0</v>
      </c>
      <c r="DG34">
        <f>IF(OR(W34=0,AS34&gt;0),0,COUNTIFS(Rec_Emp,الموظفون!$A$32,Rec_Course,'مصفوفة التدريب'!Z$6,Rec_Result,"راسب"))</f>
        <v>0</v>
      </c>
      <c r="DH34">
        <f>IF(OR(X34=0,AT34&gt;0),0,COUNTIFS(Rec_Emp,الموظفون!$A$32,Rec_Course,'مصفوفة التدريب'!AA$6,Rec_Result,"راسب"))</f>
        <v>0</v>
      </c>
      <c r="DK34">
        <f>IF(OR(E34=0,AA34&gt;0),0,IFERROR(AVERAGEIFS(Plan_End,Plan_Role,الموظفون!$D$32,Plan_Course,'مصفوفة التدريب'!H$6,Plan_Sched,"فترة محددة"),IFERROR(AVERAGEIFS(Plan_End,Plan_Role,"جميع الموظفين",Plan_Course,'مصفوفة التدريب'!H$6,Plan_Sched,"فترة محددة"),0)))</f>
        <v>0</v>
      </c>
      <c r="DL34">
        <f>IF(OR(F34=0,AB34&gt;0),0,IFERROR(AVERAGEIFS(Plan_End,Plan_Role,الموظفون!$D$32,Plan_Course,'مصفوفة التدريب'!I$6,Plan_Sched,"فترة محددة"),IFERROR(AVERAGEIFS(Plan_End,Plan_Role,"جميع الموظفين",Plan_Course,'مصفوفة التدريب'!I$6,Plan_Sched,"فترة محددة"),0)))</f>
        <v>0</v>
      </c>
      <c r="DM34">
        <f>IF(OR(G34=0,AC34&gt;0),0,IFERROR(AVERAGEIFS(Plan_End,Plan_Role,الموظفون!$D$32,Plan_Course,'مصفوفة التدريب'!J$6,Plan_Sched,"فترة محددة"),IFERROR(AVERAGEIFS(Plan_End,Plan_Role,"جميع الموظفين",Plan_Course,'مصفوفة التدريب'!J$6,Plan_Sched,"فترة محددة"),0)))</f>
        <v>0</v>
      </c>
      <c r="DN34">
        <f>IF(OR(H34=0,AD34&gt;0),0,IFERROR(AVERAGEIFS(Plan_End,Plan_Role,الموظفون!$D$32,Plan_Course,'مصفوفة التدريب'!K$6,Plan_Sched,"فترة محددة"),IFERROR(AVERAGEIFS(Plan_End,Plan_Role,"جميع الموظفين",Plan_Course,'مصفوفة التدريب'!K$6,Plan_Sched,"فترة محددة"),0)))</f>
        <v>0</v>
      </c>
      <c r="DO34">
        <f>IF(OR(I34=0,AE34&gt;0),0,IFERROR(AVERAGEIFS(Plan_End,Plan_Role,الموظفون!$D$32,Plan_Course,'مصفوفة التدريب'!L$6,Plan_Sched,"فترة محددة"),IFERROR(AVERAGEIFS(Plan_End,Plan_Role,"جميع الموظفين",Plan_Course,'مصفوفة التدريب'!L$6,Plan_Sched,"فترة محددة"),0)))</f>
        <v>0</v>
      </c>
      <c r="DP34">
        <f>IF(OR(J34=0,AF34&gt;0),0,IFERROR(AVERAGEIFS(Plan_End,Plan_Role,الموظفون!$D$32,Plan_Course,'مصفوفة التدريب'!M$6,Plan_Sched,"فترة محددة"),IFERROR(AVERAGEIFS(Plan_End,Plan_Role,"جميع الموظفين",Plan_Course,'مصفوفة التدريب'!M$6,Plan_Sched,"فترة محددة"),0)))</f>
        <v>0</v>
      </c>
      <c r="DQ34">
        <f>IF(OR(K34=0,AG34&gt;0),0,IFERROR(AVERAGEIFS(Plan_End,Plan_Role,الموظفون!$D$32,Plan_Course,'مصفوفة التدريب'!N$6,Plan_Sched,"فترة محددة"),IFERROR(AVERAGEIFS(Plan_End,Plan_Role,"جميع الموظفين",Plan_Course,'مصفوفة التدريب'!N$6,Plan_Sched,"فترة محددة"),0)))</f>
        <v>0</v>
      </c>
      <c r="DR34">
        <f>IF(OR(L34=0,AH34&gt;0),0,IFERROR(AVERAGEIFS(Plan_End,Plan_Role,الموظفون!$D$32,Plan_Course,'مصفوفة التدريب'!O$6,Plan_Sched,"فترة محددة"),IFERROR(AVERAGEIFS(Plan_End,Plan_Role,"جميع الموظفين",Plan_Course,'مصفوفة التدريب'!O$6,Plan_Sched,"فترة محددة"),0)))</f>
        <v>0</v>
      </c>
      <c r="DS34">
        <f>IF(OR(M34=0,AI34&gt;0),0,IFERROR(AVERAGEIFS(Plan_End,Plan_Role,الموظفون!$D$32,Plan_Course,'مصفوفة التدريب'!P$6,Plan_Sched,"فترة محددة"),IFERROR(AVERAGEIFS(Plan_End,Plan_Role,"جميع الموظفين",Plan_Course,'مصفوفة التدريب'!P$6,Plan_Sched,"فترة محددة"),0)))</f>
        <v>0</v>
      </c>
      <c r="DT34">
        <f>IF(OR(N34=0,AJ34&gt;0),0,IFERROR(AVERAGEIFS(Plan_End,Plan_Role,الموظفون!$D$32,Plan_Course,'مصفوفة التدريب'!Q$6,Plan_Sched,"فترة محددة"),IFERROR(AVERAGEIFS(Plan_End,Plan_Role,"جميع الموظفين",Plan_Course,'مصفوفة التدريب'!Q$6,Plan_Sched,"فترة محددة"),0)))</f>
        <v>0</v>
      </c>
      <c r="DU34">
        <f>IF(OR(O34=0,AK34&gt;0),0,IFERROR(AVERAGEIFS(Plan_End,Plan_Role,الموظفون!$D$32,Plan_Course,'مصفوفة التدريب'!R$6,Plan_Sched,"فترة محددة"),IFERROR(AVERAGEIFS(Plan_End,Plan_Role,"جميع الموظفين",Plan_Course,'مصفوفة التدريب'!R$6,Plan_Sched,"فترة محددة"),0)))</f>
        <v>0</v>
      </c>
      <c r="DV34">
        <f>IF(OR(P34=0,AL34&gt;0),0,IFERROR(AVERAGEIFS(Plan_End,Plan_Role,الموظفون!$D$32,Plan_Course,'مصفوفة التدريب'!S$6,Plan_Sched,"فترة محددة"),IFERROR(AVERAGEIFS(Plan_End,Plan_Role,"جميع الموظفين",Plan_Course,'مصفوفة التدريب'!S$6,Plan_Sched,"فترة محددة"),0)))</f>
        <v>0</v>
      </c>
      <c r="DW34">
        <f>IF(OR(Q34=0,AM34&gt;0),0,IFERROR(AVERAGEIFS(Plan_End,Plan_Role,الموظفون!$D$32,Plan_Course,'مصفوفة التدريب'!T$6,Plan_Sched,"فترة محددة"),IFERROR(AVERAGEIFS(Plan_End,Plan_Role,"جميع الموظفين",Plan_Course,'مصفوفة التدريب'!T$6,Plan_Sched,"فترة محددة"),0)))</f>
        <v>0</v>
      </c>
      <c r="DX34">
        <f>IF(OR(R34=0,AN34&gt;0),0,IFERROR(AVERAGEIFS(Plan_End,Plan_Role,الموظفون!$D$32,Plan_Course,'مصفوفة التدريب'!U$6,Plan_Sched,"فترة محددة"),IFERROR(AVERAGEIFS(Plan_End,Plan_Role,"جميع الموظفين",Plan_Course,'مصفوفة التدريب'!U$6,Plan_Sched,"فترة محددة"),0)))</f>
        <v>0</v>
      </c>
      <c r="DY34">
        <f>IF(OR(S34=0,AO34&gt;0),0,IFERROR(AVERAGEIFS(Plan_End,Plan_Role,الموظفون!$D$32,Plan_Course,'مصفوفة التدريب'!V$6,Plan_Sched,"فترة محددة"),IFERROR(AVERAGEIFS(Plan_End,Plan_Role,"جميع الموظفين",Plan_Course,'مصفوفة التدريب'!V$6,Plan_Sched,"فترة محددة"),0)))</f>
        <v>0</v>
      </c>
      <c r="DZ34">
        <f>IF(OR(T34=0,AP34&gt;0),0,IFERROR(AVERAGEIFS(Plan_End,Plan_Role,الموظفون!$D$32,Plan_Course,'مصفوفة التدريب'!W$6,Plan_Sched,"فترة محددة"),IFERROR(AVERAGEIFS(Plan_End,Plan_Role,"جميع الموظفين",Plan_Course,'مصفوفة التدريب'!W$6,Plan_Sched,"فترة محددة"),0)))</f>
        <v>0</v>
      </c>
      <c r="EA34">
        <f>IF(OR(U34=0,AQ34&gt;0),0,IFERROR(AVERAGEIFS(Plan_End,Plan_Role,الموظفون!$D$32,Plan_Course,'مصفوفة التدريب'!X$6,Plan_Sched,"فترة محددة"),IFERROR(AVERAGEIFS(Plan_End,Plan_Role,"جميع الموظفين",Plan_Course,'مصفوفة التدريب'!X$6,Plan_Sched,"فترة محددة"),0)))</f>
        <v>0</v>
      </c>
      <c r="EB34">
        <f>IF(OR(V34=0,AR34&gt;0),0,IFERROR(AVERAGEIFS(Plan_End,Plan_Role,الموظفون!$D$32,Plan_Course,'مصفوفة التدريب'!Y$6,Plan_Sched,"فترة محددة"),IFERROR(AVERAGEIFS(Plan_End,Plan_Role,"جميع الموظفين",Plan_Course,'مصفوفة التدريب'!Y$6,Plan_Sched,"فترة محددة"),0)))</f>
        <v>0</v>
      </c>
      <c r="EC34">
        <f>IF(OR(W34=0,AS34&gt;0),0,IFERROR(AVERAGEIFS(Plan_End,Plan_Role,الموظفون!$D$32,Plan_Course,'مصفوفة التدريب'!Z$6,Plan_Sched,"فترة محددة"),IFERROR(AVERAGEIFS(Plan_End,Plan_Role,"جميع الموظفين",Plan_Course,'مصفوفة التدريب'!Z$6,Plan_Sched,"فترة محددة"),0)))</f>
        <v>0</v>
      </c>
      <c r="ED34">
        <f>IF(OR(X34=0,AT34&gt;0),0,IFERROR(AVERAGEIFS(Plan_End,Plan_Role,الموظفون!$D$32,Plan_Course,'مصفوفة التدريب'!AA$6,Plan_Sched,"فترة محددة"),IFERROR(AVERAGEIFS(Plan_End,Plan_Role,"جميع الموظفين",Plan_Course,'مصفوفة التدريب'!AA$6,Plan_Sched,"فترة محددة"),0)))</f>
        <v>0</v>
      </c>
      <c r="EG34">
        <f>IF(OR(E34=0,AA34&gt;0),0,IFERROR(AVERAGEIFS(Plan_Days,Plan_Role,الموظفون!$D$32,Plan_Course,'مصفوفة التدريب'!H$6,Plan_Sched,"خلال أيام من التعيين"),IFERROR(AVERAGEIFS(Plan_Days,Plan_Role,"جميع الموظفين",Plan_Course,'مصفوفة التدريب'!H$6,Plan_Sched,"خلال أيام من التعيين"),0)))</f>
        <v>0</v>
      </c>
      <c r="EH34">
        <f>IF(OR(F34=0,AB34&gt;0),0,IFERROR(AVERAGEIFS(Plan_Days,Plan_Role,الموظفون!$D$32,Plan_Course,'مصفوفة التدريب'!I$6,Plan_Sched,"خلال أيام من التعيين"),IFERROR(AVERAGEIFS(Plan_Days,Plan_Role,"جميع الموظفين",Plan_Course,'مصفوفة التدريب'!I$6,Plan_Sched,"خلال أيام من التعيين"),0)))</f>
        <v>0</v>
      </c>
      <c r="EI34">
        <f>IF(OR(G34=0,AC34&gt;0),0,IFERROR(AVERAGEIFS(Plan_Days,Plan_Role,الموظفون!$D$32,Plan_Course,'مصفوفة التدريب'!J$6,Plan_Sched,"خلال أيام من التعيين"),IFERROR(AVERAGEIFS(Plan_Days,Plan_Role,"جميع الموظفين",Plan_Course,'مصفوفة التدريب'!J$6,Plan_Sched,"خلال أيام من التعيين"),0)))</f>
        <v>0</v>
      </c>
      <c r="EJ34">
        <f>IF(OR(H34=0,AD34&gt;0),0,IFERROR(AVERAGEIFS(Plan_Days,Plan_Role,الموظفون!$D$32,Plan_Course,'مصفوفة التدريب'!K$6,Plan_Sched,"خلال أيام من التعيين"),IFERROR(AVERAGEIFS(Plan_Days,Plan_Role,"جميع الموظفين",Plan_Course,'مصفوفة التدريب'!K$6,Plan_Sched,"خلال أيام من التعيين"),0)))</f>
        <v>0</v>
      </c>
      <c r="EK34">
        <f>IF(OR(I34=0,AE34&gt;0),0,IFERROR(AVERAGEIFS(Plan_Days,Plan_Role,الموظفون!$D$32,Plan_Course,'مصفوفة التدريب'!L$6,Plan_Sched,"خلال أيام من التعيين"),IFERROR(AVERAGEIFS(Plan_Days,Plan_Role,"جميع الموظفين",Plan_Course,'مصفوفة التدريب'!L$6,Plan_Sched,"خلال أيام من التعيين"),0)))</f>
        <v>0</v>
      </c>
      <c r="EL34">
        <f>IF(OR(J34=0,AF34&gt;0),0,IFERROR(AVERAGEIFS(Plan_Days,Plan_Role,الموظفون!$D$32,Plan_Course,'مصفوفة التدريب'!M$6,Plan_Sched,"خلال أيام من التعيين"),IFERROR(AVERAGEIFS(Plan_Days,Plan_Role,"جميع الموظفين",Plan_Course,'مصفوفة التدريب'!M$6,Plan_Sched,"خلال أيام من التعيين"),0)))</f>
        <v>0</v>
      </c>
      <c r="EM34">
        <f>IF(OR(K34=0,AG34&gt;0),0,IFERROR(AVERAGEIFS(Plan_Days,Plan_Role,الموظفون!$D$32,Plan_Course,'مصفوفة التدريب'!N$6,Plan_Sched,"خلال أيام من التعيين"),IFERROR(AVERAGEIFS(Plan_Days,Plan_Role,"جميع الموظفين",Plan_Course,'مصفوفة التدريب'!N$6,Plan_Sched,"خلال أيام من التعيين"),0)))</f>
        <v>0</v>
      </c>
      <c r="EN34">
        <f>IF(OR(L34=0,AH34&gt;0),0,IFERROR(AVERAGEIFS(Plan_Days,Plan_Role,الموظفون!$D$32,Plan_Course,'مصفوفة التدريب'!O$6,Plan_Sched,"خلال أيام من التعيين"),IFERROR(AVERAGEIFS(Plan_Days,Plan_Role,"جميع الموظفين",Plan_Course,'مصفوفة التدريب'!O$6,Plan_Sched,"خلال أيام من التعيين"),0)))</f>
        <v>0</v>
      </c>
      <c r="EO34">
        <f>IF(OR(M34=0,AI34&gt;0),0,IFERROR(AVERAGEIFS(Plan_Days,Plan_Role,الموظفون!$D$32,Plan_Course,'مصفوفة التدريب'!P$6,Plan_Sched,"خلال أيام من التعيين"),IFERROR(AVERAGEIFS(Plan_Days,Plan_Role,"جميع الموظفين",Plan_Course,'مصفوفة التدريب'!P$6,Plan_Sched,"خلال أيام من التعيين"),0)))</f>
        <v>0</v>
      </c>
      <c r="EP34">
        <f>IF(OR(N34=0,AJ34&gt;0),0,IFERROR(AVERAGEIFS(Plan_Days,Plan_Role,الموظفون!$D$32,Plan_Course,'مصفوفة التدريب'!Q$6,Plan_Sched,"خلال أيام من التعيين"),IFERROR(AVERAGEIFS(Plan_Days,Plan_Role,"جميع الموظفين",Plan_Course,'مصفوفة التدريب'!Q$6,Plan_Sched,"خلال أيام من التعيين"),0)))</f>
        <v>0</v>
      </c>
      <c r="EQ34">
        <f>IF(OR(O34=0,AK34&gt;0),0,IFERROR(AVERAGEIFS(Plan_Days,Plan_Role,الموظفون!$D$32,Plan_Course,'مصفوفة التدريب'!R$6,Plan_Sched,"خلال أيام من التعيين"),IFERROR(AVERAGEIFS(Plan_Days,Plan_Role,"جميع الموظفين",Plan_Course,'مصفوفة التدريب'!R$6,Plan_Sched,"خلال أيام من التعيين"),0)))</f>
        <v>0</v>
      </c>
      <c r="ER34">
        <f>IF(OR(P34=0,AL34&gt;0),0,IFERROR(AVERAGEIFS(Plan_Days,Plan_Role,الموظفون!$D$32,Plan_Course,'مصفوفة التدريب'!S$6,Plan_Sched,"خلال أيام من التعيين"),IFERROR(AVERAGEIFS(Plan_Days,Plan_Role,"جميع الموظفين",Plan_Course,'مصفوفة التدريب'!S$6,Plan_Sched,"خلال أيام من التعيين"),0)))</f>
        <v>0</v>
      </c>
      <c r="ES34">
        <f>IF(OR(Q34=0,AM34&gt;0),0,IFERROR(AVERAGEIFS(Plan_Days,Plan_Role,الموظفون!$D$32,Plan_Course,'مصفوفة التدريب'!T$6,Plan_Sched,"خلال أيام من التعيين"),IFERROR(AVERAGEIFS(Plan_Days,Plan_Role,"جميع الموظفين",Plan_Course,'مصفوفة التدريب'!T$6,Plan_Sched,"خلال أيام من التعيين"),0)))</f>
        <v>0</v>
      </c>
      <c r="ET34">
        <f>IF(OR(R34=0,AN34&gt;0),0,IFERROR(AVERAGEIFS(Plan_Days,Plan_Role,الموظفون!$D$32,Plan_Course,'مصفوفة التدريب'!U$6,Plan_Sched,"خلال أيام من التعيين"),IFERROR(AVERAGEIFS(Plan_Days,Plan_Role,"جميع الموظفين",Plan_Course,'مصفوفة التدريب'!U$6,Plan_Sched,"خلال أيام من التعيين"),0)))</f>
        <v>0</v>
      </c>
      <c r="EU34">
        <f>IF(OR(S34=0,AO34&gt;0),0,IFERROR(AVERAGEIFS(Plan_Days,Plan_Role,الموظفون!$D$32,Plan_Course,'مصفوفة التدريب'!V$6,Plan_Sched,"خلال أيام من التعيين"),IFERROR(AVERAGEIFS(Plan_Days,Plan_Role,"جميع الموظفين",Plan_Course,'مصفوفة التدريب'!V$6,Plan_Sched,"خلال أيام من التعيين"),0)))</f>
        <v>0</v>
      </c>
      <c r="EV34">
        <f>IF(OR(T34=0,AP34&gt;0),0,IFERROR(AVERAGEIFS(Plan_Days,Plan_Role,الموظفون!$D$32,Plan_Course,'مصفوفة التدريب'!W$6,Plan_Sched,"خلال أيام من التعيين"),IFERROR(AVERAGEIFS(Plan_Days,Plan_Role,"جميع الموظفين",Plan_Course,'مصفوفة التدريب'!W$6,Plan_Sched,"خلال أيام من التعيين"),0)))</f>
        <v>0</v>
      </c>
      <c r="EW34">
        <f>IF(OR(U34=0,AQ34&gt;0),0,IFERROR(AVERAGEIFS(Plan_Days,Plan_Role,الموظفون!$D$32,Plan_Course,'مصفوفة التدريب'!X$6,Plan_Sched,"خلال أيام من التعيين"),IFERROR(AVERAGEIFS(Plan_Days,Plan_Role,"جميع الموظفين",Plan_Course,'مصفوفة التدريب'!X$6,Plan_Sched,"خلال أيام من التعيين"),0)))</f>
        <v>0</v>
      </c>
      <c r="EX34">
        <f>IF(OR(V34=0,AR34&gt;0),0,IFERROR(AVERAGEIFS(Plan_Days,Plan_Role,الموظفون!$D$32,Plan_Course,'مصفوفة التدريب'!Y$6,Plan_Sched,"خلال أيام من التعيين"),IFERROR(AVERAGEIFS(Plan_Days,Plan_Role,"جميع الموظفين",Plan_Course,'مصفوفة التدريب'!Y$6,Plan_Sched,"خلال أيام من التعيين"),0)))</f>
        <v>0</v>
      </c>
      <c r="EY34">
        <f>IF(OR(W34=0,AS34&gt;0),0,IFERROR(AVERAGEIFS(Plan_Days,Plan_Role,الموظفون!$D$32,Plan_Course,'مصفوفة التدريب'!Z$6,Plan_Sched,"خلال أيام من التعيين"),IFERROR(AVERAGEIFS(Plan_Days,Plan_Role,"جميع الموظفين",Plan_Course,'مصفوفة التدريب'!Z$6,Plan_Sched,"خلال أيام من التعيين"),0)))</f>
        <v>0</v>
      </c>
      <c r="EZ34">
        <f>IF(OR(X34=0,AT34&gt;0),0,IFERROR(AVERAGEIFS(Plan_Days,Plan_Role,الموظفون!$D$32,Plan_Course,'مصفوفة التدريب'!AA$6,Plan_Sched,"خلال أيام من التعيين"),IFERROR(AVERAGEIFS(Plan_Days,Plan_Role,"جميع الموظفين",Plan_Course,'مصفوفة التدريب'!AA$6,Plan_Sched,"خلال أيام من التعيين"),0)))</f>
        <v>0</v>
      </c>
      <c r="FC34">
        <f>IF(OR(E34=0,AA34&gt;0),0,MAX(IF(AND(الموظفون!$F$32&lt;&gt;"",DK34&lt;الموظفون!$F$32),0,DK34),IF(AND(الموظفون!$F$32&lt;&gt;"",EG34&gt;0),الموظفون!$F$32+EG34,0)))</f>
        <v>0</v>
      </c>
      <c r="FD34">
        <f>IF(OR(F34=0,AB34&gt;0),0,MAX(IF(AND(الموظفون!$F$32&lt;&gt;"",DL34&lt;الموظفون!$F$32),0,DL34),IF(AND(الموظفون!$F$32&lt;&gt;"",EH34&gt;0),الموظفون!$F$32+EH34,0)))</f>
        <v>0</v>
      </c>
      <c r="FE34">
        <f>IF(OR(G34=0,AC34&gt;0),0,MAX(IF(AND(الموظفون!$F$32&lt;&gt;"",DM34&lt;الموظفون!$F$32),0,DM34),IF(AND(الموظفون!$F$32&lt;&gt;"",EI34&gt;0),الموظفون!$F$32+EI34,0)))</f>
        <v>0</v>
      </c>
      <c r="FF34">
        <f>IF(OR(H34=0,AD34&gt;0),0,MAX(IF(AND(الموظفون!$F$32&lt;&gt;"",DN34&lt;الموظفون!$F$32),0,DN34),IF(AND(الموظفون!$F$32&lt;&gt;"",EJ34&gt;0),الموظفون!$F$32+EJ34,0)))</f>
        <v>0</v>
      </c>
      <c r="FG34">
        <f>IF(OR(I34=0,AE34&gt;0),0,MAX(IF(AND(الموظفون!$F$32&lt;&gt;"",DO34&lt;الموظفون!$F$32),0,DO34),IF(AND(الموظفون!$F$32&lt;&gt;"",EK34&gt;0),الموظفون!$F$32+EK34,0)))</f>
        <v>0</v>
      </c>
      <c r="FH34">
        <f>IF(OR(J34=0,AF34&gt;0),0,MAX(IF(AND(الموظفون!$F$32&lt;&gt;"",DP34&lt;الموظفون!$F$32),0,DP34),IF(AND(الموظفون!$F$32&lt;&gt;"",EL34&gt;0),الموظفون!$F$32+EL34,0)))</f>
        <v>0</v>
      </c>
      <c r="FI34">
        <f>IF(OR(K34=0,AG34&gt;0),0,MAX(IF(AND(الموظفون!$F$32&lt;&gt;"",DQ34&lt;الموظفون!$F$32),0,DQ34),IF(AND(الموظفون!$F$32&lt;&gt;"",EM34&gt;0),الموظفون!$F$32+EM34,0)))</f>
        <v>0</v>
      </c>
      <c r="FJ34">
        <f>IF(OR(L34=0,AH34&gt;0),0,MAX(IF(AND(الموظفون!$F$32&lt;&gt;"",DR34&lt;الموظفون!$F$32),0,DR34),IF(AND(الموظفون!$F$32&lt;&gt;"",EN34&gt;0),الموظفون!$F$32+EN34,0)))</f>
        <v>0</v>
      </c>
      <c r="FK34">
        <f>IF(OR(M34=0,AI34&gt;0),0,MAX(IF(AND(الموظفون!$F$32&lt;&gt;"",DS34&lt;الموظفون!$F$32),0,DS34),IF(AND(الموظفون!$F$32&lt;&gt;"",EO34&gt;0),الموظفون!$F$32+EO34,0)))</f>
        <v>0</v>
      </c>
      <c r="FL34">
        <f>IF(OR(N34=0,AJ34&gt;0),0,MAX(IF(AND(الموظفون!$F$32&lt;&gt;"",DT34&lt;الموظفون!$F$32),0,DT34),IF(AND(الموظفون!$F$32&lt;&gt;"",EP34&gt;0),الموظفون!$F$32+EP34,0)))</f>
        <v>0</v>
      </c>
      <c r="FM34">
        <f>IF(OR(O34=0,AK34&gt;0),0,MAX(IF(AND(الموظفون!$F$32&lt;&gt;"",DU34&lt;الموظفون!$F$32),0,DU34),IF(AND(الموظفون!$F$32&lt;&gt;"",EQ34&gt;0),الموظفون!$F$32+EQ34,0)))</f>
        <v>0</v>
      </c>
      <c r="FN34">
        <f>IF(OR(P34=0,AL34&gt;0),0,MAX(IF(AND(الموظفون!$F$32&lt;&gt;"",DV34&lt;الموظفون!$F$32),0,DV34),IF(AND(الموظفون!$F$32&lt;&gt;"",ER34&gt;0),الموظفون!$F$32+ER34,0)))</f>
        <v>0</v>
      </c>
      <c r="FO34">
        <f>IF(OR(Q34=0,AM34&gt;0),0,MAX(IF(AND(الموظفون!$F$32&lt;&gt;"",DW34&lt;الموظفون!$F$32),0,DW34),IF(AND(الموظفون!$F$32&lt;&gt;"",ES34&gt;0),الموظفون!$F$32+ES34,0)))</f>
        <v>0</v>
      </c>
      <c r="FP34">
        <f>IF(OR(R34=0,AN34&gt;0),0,MAX(IF(AND(الموظفون!$F$32&lt;&gt;"",DX34&lt;الموظفون!$F$32),0,DX34),IF(AND(الموظفون!$F$32&lt;&gt;"",ET34&gt;0),الموظفون!$F$32+ET34,0)))</f>
        <v>0</v>
      </c>
      <c r="FQ34">
        <f>IF(OR(S34=0,AO34&gt;0),0,MAX(IF(AND(الموظفون!$F$32&lt;&gt;"",DY34&lt;الموظفون!$F$32),0,DY34),IF(AND(الموظفون!$F$32&lt;&gt;"",EU34&gt;0),الموظفون!$F$32+EU34,0)))</f>
        <v>0</v>
      </c>
      <c r="FR34">
        <f>IF(OR(T34=0,AP34&gt;0),0,MAX(IF(AND(الموظفون!$F$32&lt;&gt;"",DZ34&lt;الموظفون!$F$32),0,DZ34),IF(AND(الموظفون!$F$32&lt;&gt;"",EV34&gt;0),الموظفون!$F$32+EV34,0)))</f>
        <v>0</v>
      </c>
      <c r="FS34">
        <f>IF(OR(U34=0,AQ34&gt;0),0,MAX(IF(AND(الموظفون!$F$32&lt;&gt;"",EA34&lt;الموظفون!$F$32),0,EA34),IF(AND(الموظفون!$F$32&lt;&gt;"",EW34&gt;0),الموظفون!$F$32+EW34,0)))</f>
        <v>0</v>
      </c>
      <c r="FT34">
        <f>IF(OR(V34=0,AR34&gt;0),0,MAX(IF(AND(الموظفون!$F$32&lt;&gt;"",EB34&lt;الموظفون!$F$32),0,EB34),IF(AND(الموظفون!$F$32&lt;&gt;"",EX34&gt;0),الموظفون!$F$32+EX34,0)))</f>
        <v>0</v>
      </c>
      <c r="FU34">
        <f>IF(OR(W34=0,AS34&gt;0),0,MAX(IF(AND(الموظفون!$F$32&lt;&gt;"",EC34&lt;الموظفون!$F$32),0,EC34),IF(AND(الموظفون!$F$32&lt;&gt;"",EY34&gt;0),الموظفون!$F$32+EY34,0)))</f>
        <v>0</v>
      </c>
      <c r="FV34">
        <f>IF(OR(X34=0,AT34&gt;0),0,MAX(IF(AND(الموظفون!$F$32&lt;&gt;"",ED34&lt;الموظفون!$F$32),0,ED34),IF(AND(الموظفون!$F$32&lt;&gt;"",EZ34&gt;0),الموظفون!$F$32+EZ34,0)))</f>
        <v>0</v>
      </c>
    </row>
    <row r="35" spans="5:178" x14ac:dyDescent="0.3">
      <c r="E35">
        <f>IF(OR(الموظفون!$A$33="",'مصفوفة التدريب'!H$6=""),0,COUNTIFS(Plan_Role,الموظفون!$D$33,Plan_Course,'مصفوفة التدريب'!H$6)+COUNTIFS(Plan_Role,"جميع الموظفين",Plan_Course,'مصفوفة التدريب'!H$6))</f>
        <v>0</v>
      </c>
      <c r="F35">
        <f>IF(OR(الموظفون!$A$33="",'مصفوفة التدريب'!I$6=""),0,COUNTIFS(Plan_Role,الموظفون!$D$33,Plan_Course,'مصفوفة التدريب'!I$6)+COUNTIFS(Plan_Role,"جميع الموظفين",Plan_Course,'مصفوفة التدريب'!I$6))</f>
        <v>0</v>
      </c>
      <c r="G35">
        <f>IF(OR(الموظفون!$A$33="",'مصفوفة التدريب'!J$6=""),0,COUNTIFS(Plan_Role,الموظفون!$D$33,Plan_Course,'مصفوفة التدريب'!J$6)+COUNTIFS(Plan_Role,"جميع الموظفين",Plan_Course,'مصفوفة التدريب'!J$6))</f>
        <v>0</v>
      </c>
      <c r="H35">
        <f>IF(OR(الموظفون!$A$33="",'مصفوفة التدريب'!K$6=""),0,COUNTIFS(Plan_Role,الموظفون!$D$33,Plan_Course,'مصفوفة التدريب'!K$6)+COUNTIFS(Plan_Role,"جميع الموظفين",Plan_Course,'مصفوفة التدريب'!K$6))</f>
        <v>0</v>
      </c>
      <c r="I35">
        <f>IF(OR(الموظفون!$A$33="",'مصفوفة التدريب'!L$6=""),0,COUNTIFS(Plan_Role,الموظفون!$D$33,Plan_Course,'مصفوفة التدريب'!L$6)+COUNTIFS(Plan_Role,"جميع الموظفين",Plan_Course,'مصفوفة التدريب'!L$6))</f>
        <v>0</v>
      </c>
      <c r="J35">
        <f>IF(OR(الموظفون!$A$33="",'مصفوفة التدريب'!M$6=""),0,COUNTIFS(Plan_Role,الموظفون!$D$33,Plan_Course,'مصفوفة التدريب'!M$6)+COUNTIFS(Plan_Role,"جميع الموظفين",Plan_Course,'مصفوفة التدريب'!M$6))</f>
        <v>0</v>
      </c>
      <c r="K35">
        <f>IF(OR(الموظفون!$A$33="",'مصفوفة التدريب'!N$6=""),0,COUNTIFS(Plan_Role,الموظفون!$D$33,Plan_Course,'مصفوفة التدريب'!N$6)+COUNTIFS(Plan_Role,"جميع الموظفين",Plan_Course,'مصفوفة التدريب'!N$6))</f>
        <v>0</v>
      </c>
      <c r="L35">
        <f>IF(OR(الموظفون!$A$33="",'مصفوفة التدريب'!O$6=""),0,COUNTIFS(Plan_Role,الموظفون!$D$33,Plan_Course,'مصفوفة التدريب'!O$6)+COUNTIFS(Plan_Role,"جميع الموظفين",Plan_Course,'مصفوفة التدريب'!O$6))</f>
        <v>0</v>
      </c>
      <c r="M35">
        <f>IF(OR(الموظفون!$A$33="",'مصفوفة التدريب'!P$6=""),0,COUNTIFS(Plan_Role,الموظفون!$D$33,Plan_Course,'مصفوفة التدريب'!P$6)+COUNTIFS(Plan_Role,"جميع الموظفين",Plan_Course,'مصفوفة التدريب'!P$6))</f>
        <v>0</v>
      </c>
      <c r="N35">
        <f>IF(OR(الموظفون!$A$33="",'مصفوفة التدريب'!Q$6=""),0,COUNTIFS(Plan_Role,الموظفون!$D$33,Plan_Course,'مصفوفة التدريب'!Q$6)+COUNTIFS(Plan_Role,"جميع الموظفين",Plan_Course,'مصفوفة التدريب'!Q$6))</f>
        <v>0</v>
      </c>
      <c r="O35">
        <f>IF(OR(الموظفون!$A$33="",'مصفوفة التدريب'!R$6=""),0,COUNTIFS(Plan_Role,الموظفون!$D$33,Plan_Course,'مصفوفة التدريب'!R$6)+COUNTIFS(Plan_Role,"جميع الموظفين",Plan_Course,'مصفوفة التدريب'!R$6))</f>
        <v>0</v>
      </c>
      <c r="P35">
        <f>IF(OR(الموظفون!$A$33="",'مصفوفة التدريب'!S$6=""),0,COUNTIFS(Plan_Role,الموظفون!$D$33,Plan_Course,'مصفوفة التدريب'!S$6)+COUNTIFS(Plan_Role,"جميع الموظفين",Plan_Course,'مصفوفة التدريب'!S$6))</f>
        <v>0</v>
      </c>
      <c r="Q35">
        <f>IF(OR(الموظفون!$A$33="",'مصفوفة التدريب'!T$6=""),0,COUNTIFS(Plan_Role,الموظفون!$D$33,Plan_Course,'مصفوفة التدريب'!T$6)+COUNTIFS(Plan_Role,"جميع الموظفين",Plan_Course,'مصفوفة التدريب'!T$6))</f>
        <v>0</v>
      </c>
      <c r="R35">
        <f>IF(OR(الموظفون!$A$33="",'مصفوفة التدريب'!U$6=""),0,COUNTIFS(Plan_Role,الموظفون!$D$33,Plan_Course,'مصفوفة التدريب'!U$6)+COUNTIFS(Plan_Role,"جميع الموظفين",Plan_Course,'مصفوفة التدريب'!U$6))</f>
        <v>0</v>
      </c>
      <c r="S35">
        <f>IF(OR(الموظفون!$A$33="",'مصفوفة التدريب'!V$6=""),0,COUNTIFS(Plan_Role,الموظفون!$D$33,Plan_Course,'مصفوفة التدريب'!V$6)+COUNTIFS(Plan_Role,"جميع الموظفين",Plan_Course,'مصفوفة التدريب'!V$6))</f>
        <v>0</v>
      </c>
      <c r="T35">
        <f>IF(OR(الموظفون!$A$33="",'مصفوفة التدريب'!W$6=""),0,COUNTIFS(Plan_Role,الموظفون!$D$33,Plan_Course,'مصفوفة التدريب'!W$6)+COUNTIFS(Plan_Role,"جميع الموظفين",Plan_Course,'مصفوفة التدريب'!W$6))</f>
        <v>0</v>
      </c>
      <c r="U35">
        <f>IF(OR(الموظفون!$A$33="",'مصفوفة التدريب'!X$6=""),0,COUNTIFS(Plan_Role,الموظفون!$D$33,Plan_Course,'مصفوفة التدريب'!X$6)+COUNTIFS(Plan_Role,"جميع الموظفين",Plan_Course,'مصفوفة التدريب'!X$6))</f>
        <v>0</v>
      </c>
      <c r="V35">
        <f>IF(OR(الموظفون!$A$33="",'مصفوفة التدريب'!Y$6=""),0,COUNTIFS(Plan_Role,الموظفون!$D$33,Plan_Course,'مصفوفة التدريب'!Y$6)+COUNTIFS(Plan_Role,"جميع الموظفين",Plan_Course,'مصفوفة التدريب'!Y$6))</f>
        <v>0</v>
      </c>
      <c r="W35">
        <f>IF(OR(الموظفون!$A$33="",'مصفوفة التدريب'!Z$6=""),0,COUNTIFS(Plan_Role,الموظفون!$D$33,Plan_Course,'مصفوفة التدريب'!Z$6)+COUNTIFS(Plan_Role,"جميع الموظفين",Plan_Course,'مصفوفة التدريب'!Z$6))</f>
        <v>0</v>
      </c>
      <c r="X35">
        <f>IF(OR(الموظفون!$A$33="",'مصفوفة التدريب'!AA$6=""),0,COUNTIFS(Plan_Role,الموظفون!$D$33,Plan_Course,'مصفوفة التدريب'!AA$6)+COUNTIFS(Plan_Role,"جميع الموظفين",Plan_Course,'مصفوفة التدريب'!AA$6))</f>
        <v>0</v>
      </c>
      <c r="AA35">
        <f>IF(E35=0,0,COUNTIFS(Rec_Emp,الموظفون!$A$33,Rec_Course,'مصفوفة التدريب'!H$6,Rec_Done,1))</f>
        <v>0</v>
      </c>
      <c r="AB35">
        <f>IF(F35=0,0,COUNTIFS(Rec_Emp,الموظفون!$A$33,Rec_Course,'مصفوفة التدريب'!I$6,Rec_Done,1))</f>
        <v>0</v>
      </c>
      <c r="AC35">
        <f>IF(G35=0,0,COUNTIFS(Rec_Emp,الموظفون!$A$33,Rec_Course,'مصفوفة التدريب'!J$6,Rec_Done,1))</f>
        <v>0</v>
      </c>
      <c r="AD35">
        <f>IF(H35=0,0,COUNTIFS(Rec_Emp,الموظفون!$A$33,Rec_Course,'مصفوفة التدريب'!K$6,Rec_Done,1))</f>
        <v>0</v>
      </c>
      <c r="AE35">
        <f>IF(I35=0,0,COUNTIFS(Rec_Emp,الموظفون!$A$33,Rec_Course,'مصفوفة التدريب'!L$6,Rec_Done,1))</f>
        <v>0</v>
      </c>
      <c r="AF35">
        <f>IF(J35=0,0,COUNTIFS(Rec_Emp,الموظفون!$A$33,Rec_Course,'مصفوفة التدريب'!M$6,Rec_Done,1))</f>
        <v>0</v>
      </c>
      <c r="AG35">
        <f>IF(K35=0,0,COUNTIFS(Rec_Emp,الموظفون!$A$33,Rec_Course,'مصفوفة التدريب'!N$6,Rec_Done,1))</f>
        <v>0</v>
      </c>
      <c r="AH35">
        <f>IF(L35=0,0,COUNTIFS(Rec_Emp,الموظفون!$A$33,Rec_Course,'مصفوفة التدريب'!O$6,Rec_Done,1))</f>
        <v>0</v>
      </c>
      <c r="AI35">
        <f>IF(M35=0,0,COUNTIFS(Rec_Emp,الموظفون!$A$33,Rec_Course,'مصفوفة التدريب'!P$6,Rec_Done,1))</f>
        <v>0</v>
      </c>
      <c r="AJ35">
        <f>IF(N35=0,0,COUNTIFS(Rec_Emp,الموظفون!$A$33,Rec_Course,'مصفوفة التدريب'!Q$6,Rec_Done,1))</f>
        <v>0</v>
      </c>
      <c r="AK35">
        <f>IF(O35=0,0,COUNTIFS(Rec_Emp,الموظفون!$A$33,Rec_Course,'مصفوفة التدريب'!R$6,Rec_Done,1))</f>
        <v>0</v>
      </c>
      <c r="AL35">
        <f>IF(P35=0,0,COUNTIFS(Rec_Emp,الموظفون!$A$33,Rec_Course,'مصفوفة التدريب'!S$6,Rec_Done,1))</f>
        <v>0</v>
      </c>
      <c r="AM35">
        <f>IF(Q35=0,0,COUNTIFS(Rec_Emp,الموظفون!$A$33,Rec_Course,'مصفوفة التدريب'!T$6,Rec_Done,1))</f>
        <v>0</v>
      </c>
      <c r="AN35">
        <f>IF(R35=0,0,COUNTIFS(Rec_Emp,الموظفون!$A$33,Rec_Course,'مصفوفة التدريب'!U$6,Rec_Done,1))</f>
        <v>0</v>
      </c>
      <c r="AO35">
        <f>IF(S35=0,0,COUNTIFS(Rec_Emp,الموظفون!$A$33,Rec_Course,'مصفوفة التدريب'!V$6,Rec_Done,1))</f>
        <v>0</v>
      </c>
      <c r="AP35">
        <f>IF(T35=0,0,COUNTIFS(Rec_Emp,الموظفون!$A$33,Rec_Course,'مصفوفة التدريب'!W$6,Rec_Done,1))</f>
        <v>0</v>
      </c>
      <c r="AQ35">
        <f>IF(U35=0,0,COUNTIFS(Rec_Emp,الموظفون!$A$33,Rec_Course,'مصفوفة التدريب'!X$6,Rec_Done,1))</f>
        <v>0</v>
      </c>
      <c r="AR35">
        <f>IF(V35=0,0,COUNTIFS(Rec_Emp,الموظفون!$A$33,Rec_Course,'مصفوفة التدريب'!Y$6,Rec_Done,1))</f>
        <v>0</v>
      </c>
      <c r="AS35">
        <f>IF(W35=0,0,COUNTIFS(Rec_Emp,الموظفون!$A$33,Rec_Course,'مصفوفة التدريب'!Z$6,Rec_Done,1))</f>
        <v>0</v>
      </c>
      <c r="AT35">
        <f>IF(X35=0,0,COUNTIFS(Rec_Emp,الموظفون!$A$33,Rec_Course,'مصفوفة التدريب'!AA$6,Rec_Done,1))</f>
        <v>0</v>
      </c>
      <c r="AW35">
        <f ca="1">IF(AA35=0,0,COUNTIFS(Rec_Emp,الموظفون!$A$33,Rec_Course,'مصفوفة التدريب'!H$6,Rec_Done,1,Rec_Exp,"&gt;="&amp;TODAY()))</f>
        <v>0</v>
      </c>
      <c r="AX35">
        <f ca="1">IF(AB35=0,0,COUNTIFS(Rec_Emp,الموظفون!$A$33,Rec_Course,'مصفوفة التدريب'!I$6,Rec_Done,1,Rec_Exp,"&gt;="&amp;TODAY()))</f>
        <v>0</v>
      </c>
      <c r="AY35">
        <f ca="1">IF(AC35=0,0,COUNTIFS(Rec_Emp,الموظفون!$A$33,Rec_Course,'مصفوفة التدريب'!J$6,Rec_Done,1,Rec_Exp,"&gt;="&amp;TODAY()))</f>
        <v>0</v>
      </c>
      <c r="AZ35">
        <f ca="1">IF(AD35=0,0,COUNTIFS(Rec_Emp,الموظفون!$A$33,Rec_Course,'مصفوفة التدريب'!K$6,Rec_Done,1,Rec_Exp,"&gt;="&amp;TODAY()))</f>
        <v>0</v>
      </c>
      <c r="BA35">
        <f ca="1">IF(AE35=0,0,COUNTIFS(Rec_Emp,الموظفون!$A$33,Rec_Course,'مصفوفة التدريب'!L$6,Rec_Done,1,Rec_Exp,"&gt;="&amp;TODAY()))</f>
        <v>0</v>
      </c>
      <c r="BB35">
        <f ca="1">IF(AF35=0,0,COUNTIFS(Rec_Emp,الموظفون!$A$33,Rec_Course,'مصفوفة التدريب'!M$6,Rec_Done,1,Rec_Exp,"&gt;="&amp;TODAY()))</f>
        <v>0</v>
      </c>
      <c r="BC35">
        <f ca="1">IF(AG35=0,0,COUNTIFS(Rec_Emp,الموظفون!$A$33,Rec_Course,'مصفوفة التدريب'!N$6,Rec_Done,1,Rec_Exp,"&gt;="&amp;TODAY()))</f>
        <v>0</v>
      </c>
      <c r="BD35">
        <f ca="1">IF(AH35=0,0,COUNTIFS(Rec_Emp,الموظفون!$A$33,Rec_Course,'مصفوفة التدريب'!O$6,Rec_Done,1,Rec_Exp,"&gt;="&amp;TODAY()))</f>
        <v>0</v>
      </c>
      <c r="BE35">
        <f ca="1">IF(AI35=0,0,COUNTIFS(Rec_Emp,الموظفون!$A$33,Rec_Course,'مصفوفة التدريب'!P$6,Rec_Done,1,Rec_Exp,"&gt;="&amp;TODAY()))</f>
        <v>0</v>
      </c>
      <c r="BF35">
        <f ca="1">IF(AJ35=0,0,COUNTIFS(Rec_Emp,الموظفون!$A$33,Rec_Course,'مصفوفة التدريب'!Q$6,Rec_Done,1,Rec_Exp,"&gt;="&amp;TODAY()))</f>
        <v>0</v>
      </c>
      <c r="BG35">
        <f ca="1">IF(AK35=0,0,COUNTIFS(Rec_Emp,الموظفون!$A$33,Rec_Course,'مصفوفة التدريب'!R$6,Rec_Done,1,Rec_Exp,"&gt;="&amp;TODAY()))</f>
        <v>0</v>
      </c>
      <c r="BH35">
        <f ca="1">IF(AL35=0,0,COUNTIFS(Rec_Emp,الموظفون!$A$33,Rec_Course,'مصفوفة التدريب'!S$6,Rec_Done,1,Rec_Exp,"&gt;="&amp;TODAY()))</f>
        <v>0</v>
      </c>
      <c r="BI35">
        <f ca="1">IF(AM35=0,0,COUNTIFS(Rec_Emp,الموظفون!$A$33,Rec_Course,'مصفوفة التدريب'!T$6,Rec_Done,1,Rec_Exp,"&gt;="&amp;TODAY()))</f>
        <v>0</v>
      </c>
      <c r="BJ35">
        <f ca="1">IF(AN35=0,0,COUNTIFS(Rec_Emp,الموظفون!$A$33,Rec_Course,'مصفوفة التدريب'!U$6,Rec_Done,1,Rec_Exp,"&gt;="&amp;TODAY()))</f>
        <v>0</v>
      </c>
      <c r="BK35">
        <f ca="1">IF(AO35=0,0,COUNTIFS(Rec_Emp,الموظفون!$A$33,Rec_Course,'مصفوفة التدريب'!V$6,Rec_Done,1,Rec_Exp,"&gt;="&amp;TODAY()))</f>
        <v>0</v>
      </c>
      <c r="BL35">
        <f ca="1">IF(AP35=0,0,COUNTIFS(Rec_Emp,الموظفون!$A$33,Rec_Course,'مصفوفة التدريب'!W$6,Rec_Done,1,Rec_Exp,"&gt;="&amp;TODAY()))</f>
        <v>0</v>
      </c>
      <c r="BM35">
        <f ca="1">IF(AQ35=0,0,COUNTIFS(Rec_Emp,الموظفون!$A$33,Rec_Course,'مصفوفة التدريب'!X$6,Rec_Done,1,Rec_Exp,"&gt;="&amp;TODAY()))</f>
        <v>0</v>
      </c>
      <c r="BN35">
        <f ca="1">IF(AR35=0,0,COUNTIFS(Rec_Emp,الموظفون!$A$33,Rec_Course,'مصفوفة التدريب'!Y$6,Rec_Done,1,Rec_Exp,"&gt;="&amp;TODAY()))</f>
        <v>0</v>
      </c>
      <c r="BO35">
        <f ca="1">IF(AS35=0,0,COUNTIFS(Rec_Emp,الموظفون!$A$33,Rec_Course,'مصفوفة التدريب'!Z$6,Rec_Done,1,Rec_Exp,"&gt;="&amp;TODAY()))</f>
        <v>0</v>
      </c>
      <c r="BP35">
        <f ca="1">IF(AT35=0,0,COUNTIFS(Rec_Emp,الموظفون!$A$33,Rec_Course,'مصفوفة التدريب'!AA$6,Rec_Done,1,Rec_Exp,"&gt;="&amp;TODAY()))</f>
        <v>0</v>
      </c>
      <c r="BS35">
        <f ca="1">IF(AW35=0,0,COUNTIFS(Rec_Emp,الموظفون!$A$33,Rec_Course,'مصفوفة التدريب'!H$6,Rec_Done,1,Rec_Exp,"&gt;"&amp;(TODAY()+WarnDays)))</f>
        <v>0</v>
      </c>
      <c r="BT35">
        <f ca="1">IF(AX35=0,0,COUNTIFS(Rec_Emp,الموظفون!$A$33,Rec_Course,'مصفوفة التدريب'!I$6,Rec_Done,1,Rec_Exp,"&gt;"&amp;(TODAY()+WarnDays)))</f>
        <v>0</v>
      </c>
      <c r="BU35">
        <f ca="1">IF(AY35=0,0,COUNTIFS(Rec_Emp,الموظفون!$A$33,Rec_Course,'مصفوفة التدريب'!J$6,Rec_Done,1,Rec_Exp,"&gt;"&amp;(TODAY()+WarnDays)))</f>
        <v>0</v>
      </c>
      <c r="BV35">
        <f ca="1">IF(AZ35=0,0,COUNTIFS(Rec_Emp,الموظفون!$A$33,Rec_Course,'مصفوفة التدريب'!K$6,Rec_Done,1,Rec_Exp,"&gt;"&amp;(TODAY()+WarnDays)))</f>
        <v>0</v>
      </c>
      <c r="BW35">
        <f ca="1">IF(BA35=0,0,COUNTIFS(Rec_Emp,الموظفون!$A$33,Rec_Course,'مصفوفة التدريب'!L$6,Rec_Done,1,Rec_Exp,"&gt;"&amp;(TODAY()+WarnDays)))</f>
        <v>0</v>
      </c>
      <c r="BX35">
        <f ca="1">IF(BB35=0,0,COUNTIFS(Rec_Emp,الموظفون!$A$33,Rec_Course,'مصفوفة التدريب'!M$6,Rec_Done,1,Rec_Exp,"&gt;"&amp;(TODAY()+WarnDays)))</f>
        <v>0</v>
      </c>
      <c r="BY35">
        <f ca="1">IF(BC35=0,0,COUNTIFS(Rec_Emp,الموظفون!$A$33,Rec_Course,'مصفوفة التدريب'!N$6,Rec_Done,1,Rec_Exp,"&gt;"&amp;(TODAY()+WarnDays)))</f>
        <v>0</v>
      </c>
      <c r="BZ35">
        <f ca="1">IF(BD35=0,0,COUNTIFS(Rec_Emp,الموظفون!$A$33,Rec_Course,'مصفوفة التدريب'!O$6,Rec_Done,1,Rec_Exp,"&gt;"&amp;(TODAY()+WarnDays)))</f>
        <v>0</v>
      </c>
      <c r="CA35">
        <f ca="1">IF(BE35=0,0,COUNTIFS(Rec_Emp,الموظفون!$A$33,Rec_Course,'مصفوفة التدريب'!P$6,Rec_Done,1,Rec_Exp,"&gt;"&amp;(TODAY()+WarnDays)))</f>
        <v>0</v>
      </c>
      <c r="CB35">
        <f ca="1">IF(BF35=0,0,COUNTIFS(Rec_Emp,الموظفون!$A$33,Rec_Course,'مصفوفة التدريب'!Q$6,Rec_Done,1,Rec_Exp,"&gt;"&amp;(TODAY()+WarnDays)))</f>
        <v>0</v>
      </c>
      <c r="CC35">
        <f ca="1">IF(BG35=0,0,COUNTIFS(Rec_Emp,الموظفون!$A$33,Rec_Course,'مصفوفة التدريب'!R$6,Rec_Done,1,Rec_Exp,"&gt;"&amp;(TODAY()+WarnDays)))</f>
        <v>0</v>
      </c>
      <c r="CD35">
        <f ca="1">IF(BH35=0,0,COUNTIFS(Rec_Emp,الموظفون!$A$33,Rec_Course,'مصفوفة التدريب'!S$6,Rec_Done,1,Rec_Exp,"&gt;"&amp;(TODAY()+WarnDays)))</f>
        <v>0</v>
      </c>
      <c r="CE35">
        <f ca="1">IF(BI35=0,0,COUNTIFS(Rec_Emp,الموظفون!$A$33,Rec_Course,'مصفوفة التدريب'!T$6,Rec_Done,1,Rec_Exp,"&gt;"&amp;(TODAY()+WarnDays)))</f>
        <v>0</v>
      </c>
      <c r="CF35">
        <f ca="1">IF(BJ35=0,0,COUNTIFS(Rec_Emp,الموظفون!$A$33,Rec_Course,'مصفوفة التدريب'!U$6,Rec_Done,1,Rec_Exp,"&gt;"&amp;(TODAY()+WarnDays)))</f>
        <v>0</v>
      </c>
      <c r="CG35">
        <f ca="1">IF(BK35=0,0,COUNTIFS(Rec_Emp,الموظفون!$A$33,Rec_Course,'مصفوفة التدريب'!V$6,Rec_Done,1,Rec_Exp,"&gt;"&amp;(TODAY()+WarnDays)))</f>
        <v>0</v>
      </c>
      <c r="CH35">
        <f ca="1">IF(BL35=0,0,COUNTIFS(Rec_Emp,الموظفون!$A$33,Rec_Course,'مصفوفة التدريب'!W$6,Rec_Done,1,Rec_Exp,"&gt;"&amp;(TODAY()+WarnDays)))</f>
        <v>0</v>
      </c>
      <c r="CI35">
        <f ca="1">IF(BM35=0,0,COUNTIFS(Rec_Emp,الموظفون!$A$33,Rec_Course,'مصفوفة التدريب'!X$6,Rec_Done,1,Rec_Exp,"&gt;"&amp;(TODAY()+WarnDays)))</f>
        <v>0</v>
      </c>
      <c r="CJ35">
        <f ca="1">IF(BN35=0,0,COUNTIFS(Rec_Emp,الموظفون!$A$33,Rec_Course,'مصفوفة التدريب'!Y$6,Rec_Done,1,Rec_Exp,"&gt;"&amp;(TODAY()+WarnDays)))</f>
        <v>0</v>
      </c>
      <c r="CK35">
        <f ca="1">IF(BO35=0,0,COUNTIFS(Rec_Emp,الموظفون!$A$33,Rec_Course,'مصفوفة التدريب'!Z$6,Rec_Done,1,Rec_Exp,"&gt;"&amp;(TODAY()+WarnDays)))</f>
        <v>0</v>
      </c>
      <c r="CL35">
        <f ca="1">IF(BP35=0,0,COUNTIFS(Rec_Emp,الموظفون!$A$33,Rec_Course,'مصفوفة التدريب'!AA$6,Rec_Done,1,Rec_Exp,"&gt;"&amp;(TODAY()+WarnDays)))</f>
        <v>0</v>
      </c>
      <c r="CO35">
        <f>IF(OR(E35=0,AA35&gt;0),0,COUNTIFS(Rec_Emp,الموظفون!$A$33,Rec_Course,'مصفوفة التدريب'!H$6,Rec_Result,"راسب"))</f>
        <v>0</v>
      </c>
      <c r="CP35">
        <f>IF(OR(F35=0,AB35&gt;0),0,COUNTIFS(Rec_Emp,الموظفون!$A$33,Rec_Course,'مصفوفة التدريب'!I$6,Rec_Result,"راسب"))</f>
        <v>0</v>
      </c>
      <c r="CQ35">
        <f>IF(OR(G35=0,AC35&gt;0),0,COUNTIFS(Rec_Emp,الموظفون!$A$33,Rec_Course,'مصفوفة التدريب'!J$6,Rec_Result,"راسب"))</f>
        <v>0</v>
      </c>
      <c r="CR35">
        <f>IF(OR(H35=0,AD35&gt;0),0,COUNTIFS(Rec_Emp,الموظفون!$A$33,Rec_Course,'مصفوفة التدريب'!K$6,Rec_Result,"راسب"))</f>
        <v>0</v>
      </c>
      <c r="CS35">
        <f>IF(OR(I35=0,AE35&gt;0),0,COUNTIFS(Rec_Emp,الموظفون!$A$33,Rec_Course,'مصفوفة التدريب'!L$6,Rec_Result,"راسب"))</f>
        <v>0</v>
      </c>
      <c r="CT35">
        <f>IF(OR(J35=0,AF35&gt;0),0,COUNTIFS(Rec_Emp,الموظفون!$A$33,Rec_Course,'مصفوفة التدريب'!M$6,Rec_Result,"راسب"))</f>
        <v>0</v>
      </c>
      <c r="CU35">
        <f>IF(OR(K35=0,AG35&gt;0),0,COUNTIFS(Rec_Emp,الموظفون!$A$33,Rec_Course,'مصفوفة التدريب'!N$6,Rec_Result,"راسب"))</f>
        <v>0</v>
      </c>
      <c r="CV35">
        <f>IF(OR(L35=0,AH35&gt;0),0,COUNTIFS(Rec_Emp,الموظفون!$A$33,Rec_Course,'مصفوفة التدريب'!O$6,Rec_Result,"راسب"))</f>
        <v>0</v>
      </c>
      <c r="CW35">
        <f>IF(OR(M35=0,AI35&gt;0),0,COUNTIFS(Rec_Emp,الموظفون!$A$33,Rec_Course,'مصفوفة التدريب'!P$6,Rec_Result,"راسب"))</f>
        <v>0</v>
      </c>
      <c r="CX35">
        <f>IF(OR(N35=0,AJ35&gt;0),0,COUNTIFS(Rec_Emp,الموظفون!$A$33,Rec_Course,'مصفوفة التدريب'!Q$6,Rec_Result,"راسب"))</f>
        <v>0</v>
      </c>
      <c r="CY35">
        <f>IF(OR(O35=0,AK35&gt;0),0,COUNTIFS(Rec_Emp,الموظفون!$A$33,Rec_Course,'مصفوفة التدريب'!R$6,Rec_Result,"راسب"))</f>
        <v>0</v>
      </c>
      <c r="CZ35">
        <f>IF(OR(P35=0,AL35&gt;0),0,COUNTIFS(Rec_Emp,الموظفون!$A$33,Rec_Course,'مصفوفة التدريب'!S$6,Rec_Result,"راسب"))</f>
        <v>0</v>
      </c>
      <c r="DA35">
        <f>IF(OR(Q35=0,AM35&gt;0),0,COUNTIFS(Rec_Emp,الموظفون!$A$33,Rec_Course,'مصفوفة التدريب'!T$6,Rec_Result,"راسب"))</f>
        <v>0</v>
      </c>
      <c r="DB35">
        <f>IF(OR(R35=0,AN35&gt;0),0,COUNTIFS(Rec_Emp,الموظفون!$A$33,Rec_Course,'مصفوفة التدريب'!U$6,Rec_Result,"راسب"))</f>
        <v>0</v>
      </c>
      <c r="DC35">
        <f>IF(OR(S35=0,AO35&gt;0),0,COUNTIFS(Rec_Emp,الموظفون!$A$33,Rec_Course,'مصفوفة التدريب'!V$6,Rec_Result,"راسب"))</f>
        <v>0</v>
      </c>
      <c r="DD35">
        <f>IF(OR(T35=0,AP35&gt;0),0,COUNTIFS(Rec_Emp,الموظفون!$A$33,Rec_Course,'مصفوفة التدريب'!W$6,Rec_Result,"راسب"))</f>
        <v>0</v>
      </c>
      <c r="DE35">
        <f>IF(OR(U35=0,AQ35&gt;0),0,COUNTIFS(Rec_Emp,الموظفون!$A$33,Rec_Course,'مصفوفة التدريب'!X$6,Rec_Result,"راسب"))</f>
        <v>0</v>
      </c>
      <c r="DF35">
        <f>IF(OR(V35=0,AR35&gt;0),0,COUNTIFS(Rec_Emp,الموظفون!$A$33,Rec_Course,'مصفوفة التدريب'!Y$6,Rec_Result,"راسب"))</f>
        <v>0</v>
      </c>
      <c r="DG35">
        <f>IF(OR(W35=0,AS35&gt;0),0,COUNTIFS(Rec_Emp,الموظفون!$A$33,Rec_Course,'مصفوفة التدريب'!Z$6,Rec_Result,"راسب"))</f>
        <v>0</v>
      </c>
      <c r="DH35">
        <f>IF(OR(X35=0,AT35&gt;0),0,COUNTIFS(Rec_Emp,الموظفون!$A$33,Rec_Course,'مصفوفة التدريب'!AA$6,Rec_Result,"راسب"))</f>
        <v>0</v>
      </c>
      <c r="DK35">
        <f>IF(OR(E35=0,AA35&gt;0),0,IFERROR(AVERAGEIFS(Plan_End,Plan_Role,الموظفون!$D$33,Plan_Course,'مصفوفة التدريب'!H$6,Plan_Sched,"فترة محددة"),IFERROR(AVERAGEIFS(Plan_End,Plan_Role,"جميع الموظفين",Plan_Course,'مصفوفة التدريب'!H$6,Plan_Sched,"فترة محددة"),0)))</f>
        <v>0</v>
      </c>
      <c r="DL35">
        <f>IF(OR(F35=0,AB35&gt;0),0,IFERROR(AVERAGEIFS(Plan_End,Plan_Role,الموظفون!$D$33,Plan_Course,'مصفوفة التدريب'!I$6,Plan_Sched,"فترة محددة"),IFERROR(AVERAGEIFS(Plan_End,Plan_Role,"جميع الموظفين",Plan_Course,'مصفوفة التدريب'!I$6,Plan_Sched,"فترة محددة"),0)))</f>
        <v>0</v>
      </c>
      <c r="DM35">
        <f>IF(OR(G35=0,AC35&gt;0),0,IFERROR(AVERAGEIFS(Plan_End,Plan_Role,الموظفون!$D$33,Plan_Course,'مصفوفة التدريب'!J$6,Plan_Sched,"فترة محددة"),IFERROR(AVERAGEIFS(Plan_End,Plan_Role,"جميع الموظفين",Plan_Course,'مصفوفة التدريب'!J$6,Plan_Sched,"فترة محددة"),0)))</f>
        <v>0</v>
      </c>
      <c r="DN35">
        <f>IF(OR(H35=0,AD35&gt;0),0,IFERROR(AVERAGEIFS(Plan_End,Plan_Role,الموظفون!$D$33,Plan_Course,'مصفوفة التدريب'!K$6,Plan_Sched,"فترة محددة"),IFERROR(AVERAGEIFS(Plan_End,Plan_Role,"جميع الموظفين",Plan_Course,'مصفوفة التدريب'!K$6,Plan_Sched,"فترة محددة"),0)))</f>
        <v>0</v>
      </c>
      <c r="DO35">
        <f>IF(OR(I35=0,AE35&gt;0),0,IFERROR(AVERAGEIFS(Plan_End,Plan_Role,الموظفون!$D$33,Plan_Course,'مصفوفة التدريب'!L$6,Plan_Sched,"فترة محددة"),IFERROR(AVERAGEIFS(Plan_End,Plan_Role,"جميع الموظفين",Plan_Course,'مصفوفة التدريب'!L$6,Plan_Sched,"فترة محددة"),0)))</f>
        <v>0</v>
      </c>
      <c r="DP35">
        <f>IF(OR(J35=0,AF35&gt;0),0,IFERROR(AVERAGEIFS(Plan_End,Plan_Role,الموظفون!$D$33,Plan_Course,'مصفوفة التدريب'!M$6,Plan_Sched,"فترة محددة"),IFERROR(AVERAGEIFS(Plan_End,Plan_Role,"جميع الموظفين",Plan_Course,'مصفوفة التدريب'!M$6,Plan_Sched,"فترة محددة"),0)))</f>
        <v>0</v>
      </c>
      <c r="DQ35">
        <f>IF(OR(K35=0,AG35&gt;0),0,IFERROR(AVERAGEIFS(Plan_End,Plan_Role,الموظفون!$D$33,Plan_Course,'مصفوفة التدريب'!N$6,Plan_Sched,"فترة محددة"),IFERROR(AVERAGEIFS(Plan_End,Plan_Role,"جميع الموظفين",Plan_Course,'مصفوفة التدريب'!N$6,Plan_Sched,"فترة محددة"),0)))</f>
        <v>0</v>
      </c>
      <c r="DR35">
        <f>IF(OR(L35=0,AH35&gt;0),0,IFERROR(AVERAGEIFS(Plan_End,Plan_Role,الموظفون!$D$33,Plan_Course,'مصفوفة التدريب'!O$6,Plan_Sched,"فترة محددة"),IFERROR(AVERAGEIFS(Plan_End,Plan_Role,"جميع الموظفين",Plan_Course,'مصفوفة التدريب'!O$6,Plan_Sched,"فترة محددة"),0)))</f>
        <v>0</v>
      </c>
      <c r="DS35">
        <f>IF(OR(M35=0,AI35&gt;0),0,IFERROR(AVERAGEIFS(Plan_End,Plan_Role,الموظفون!$D$33,Plan_Course,'مصفوفة التدريب'!P$6,Plan_Sched,"فترة محددة"),IFERROR(AVERAGEIFS(Plan_End,Plan_Role,"جميع الموظفين",Plan_Course,'مصفوفة التدريب'!P$6,Plan_Sched,"فترة محددة"),0)))</f>
        <v>0</v>
      </c>
      <c r="DT35">
        <f>IF(OR(N35=0,AJ35&gt;0),0,IFERROR(AVERAGEIFS(Plan_End,Plan_Role,الموظفون!$D$33,Plan_Course,'مصفوفة التدريب'!Q$6,Plan_Sched,"فترة محددة"),IFERROR(AVERAGEIFS(Plan_End,Plan_Role,"جميع الموظفين",Plan_Course,'مصفوفة التدريب'!Q$6,Plan_Sched,"فترة محددة"),0)))</f>
        <v>0</v>
      </c>
      <c r="DU35">
        <f>IF(OR(O35=0,AK35&gt;0),0,IFERROR(AVERAGEIFS(Plan_End,Plan_Role,الموظفون!$D$33,Plan_Course,'مصفوفة التدريب'!R$6,Plan_Sched,"فترة محددة"),IFERROR(AVERAGEIFS(Plan_End,Plan_Role,"جميع الموظفين",Plan_Course,'مصفوفة التدريب'!R$6,Plan_Sched,"فترة محددة"),0)))</f>
        <v>0</v>
      </c>
      <c r="DV35">
        <f>IF(OR(P35=0,AL35&gt;0),0,IFERROR(AVERAGEIFS(Plan_End,Plan_Role,الموظفون!$D$33,Plan_Course,'مصفوفة التدريب'!S$6,Plan_Sched,"فترة محددة"),IFERROR(AVERAGEIFS(Plan_End,Plan_Role,"جميع الموظفين",Plan_Course,'مصفوفة التدريب'!S$6,Plan_Sched,"فترة محددة"),0)))</f>
        <v>0</v>
      </c>
      <c r="DW35">
        <f>IF(OR(Q35=0,AM35&gt;0),0,IFERROR(AVERAGEIFS(Plan_End,Plan_Role,الموظفون!$D$33,Plan_Course,'مصفوفة التدريب'!T$6,Plan_Sched,"فترة محددة"),IFERROR(AVERAGEIFS(Plan_End,Plan_Role,"جميع الموظفين",Plan_Course,'مصفوفة التدريب'!T$6,Plan_Sched,"فترة محددة"),0)))</f>
        <v>0</v>
      </c>
      <c r="DX35">
        <f>IF(OR(R35=0,AN35&gt;0),0,IFERROR(AVERAGEIFS(Plan_End,Plan_Role,الموظفون!$D$33,Plan_Course,'مصفوفة التدريب'!U$6,Plan_Sched,"فترة محددة"),IFERROR(AVERAGEIFS(Plan_End,Plan_Role,"جميع الموظفين",Plan_Course,'مصفوفة التدريب'!U$6,Plan_Sched,"فترة محددة"),0)))</f>
        <v>0</v>
      </c>
      <c r="DY35">
        <f>IF(OR(S35=0,AO35&gt;0),0,IFERROR(AVERAGEIFS(Plan_End,Plan_Role,الموظفون!$D$33,Plan_Course,'مصفوفة التدريب'!V$6,Plan_Sched,"فترة محددة"),IFERROR(AVERAGEIFS(Plan_End,Plan_Role,"جميع الموظفين",Plan_Course,'مصفوفة التدريب'!V$6,Plan_Sched,"فترة محددة"),0)))</f>
        <v>0</v>
      </c>
      <c r="DZ35">
        <f>IF(OR(T35=0,AP35&gt;0),0,IFERROR(AVERAGEIFS(Plan_End,Plan_Role,الموظفون!$D$33,Plan_Course,'مصفوفة التدريب'!W$6,Plan_Sched,"فترة محددة"),IFERROR(AVERAGEIFS(Plan_End,Plan_Role,"جميع الموظفين",Plan_Course,'مصفوفة التدريب'!W$6,Plan_Sched,"فترة محددة"),0)))</f>
        <v>0</v>
      </c>
      <c r="EA35">
        <f>IF(OR(U35=0,AQ35&gt;0),0,IFERROR(AVERAGEIFS(Plan_End,Plan_Role,الموظفون!$D$33,Plan_Course,'مصفوفة التدريب'!X$6,Plan_Sched,"فترة محددة"),IFERROR(AVERAGEIFS(Plan_End,Plan_Role,"جميع الموظفين",Plan_Course,'مصفوفة التدريب'!X$6,Plan_Sched,"فترة محددة"),0)))</f>
        <v>0</v>
      </c>
      <c r="EB35">
        <f>IF(OR(V35=0,AR35&gt;0),0,IFERROR(AVERAGEIFS(Plan_End,Plan_Role,الموظفون!$D$33,Plan_Course,'مصفوفة التدريب'!Y$6,Plan_Sched,"فترة محددة"),IFERROR(AVERAGEIFS(Plan_End,Plan_Role,"جميع الموظفين",Plan_Course,'مصفوفة التدريب'!Y$6,Plan_Sched,"فترة محددة"),0)))</f>
        <v>0</v>
      </c>
      <c r="EC35">
        <f>IF(OR(W35=0,AS35&gt;0),0,IFERROR(AVERAGEIFS(Plan_End,Plan_Role,الموظفون!$D$33,Plan_Course,'مصفوفة التدريب'!Z$6,Plan_Sched,"فترة محددة"),IFERROR(AVERAGEIFS(Plan_End,Plan_Role,"جميع الموظفين",Plan_Course,'مصفوفة التدريب'!Z$6,Plan_Sched,"فترة محددة"),0)))</f>
        <v>0</v>
      </c>
      <c r="ED35">
        <f>IF(OR(X35=0,AT35&gt;0),0,IFERROR(AVERAGEIFS(Plan_End,Plan_Role,الموظفون!$D$33,Plan_Course,'مصفوفة التدريب'!AA$6,Plan_Sched,"فترة محددة"),IFERROR(AVERAGEIFS(Plan_End,Plan_Role,"جميع الموظفين",Plan_Course,'مصفوفة التدريب'!AA$6,Plan_Sched,"فترة محددة"),0)))</f>
        <v>0</v>
      </c>
      <c r="EG35">
        <f>IF(OR(E35=0,AA35&gt;0),0,IFERROR(AVERAGEIFS(Plan_Days,Plan_Role,الموظفون!$D$33,Plan_Course,'مصفوفة التدريب'!H$6,Plan_Sched,"خلال أيام من التعيين"),IFERROR(AVERAGEIFS(Plan_Days,Plan_Role,"جميع الموظفين",Plan_Course,'مصفوفة التدريب'!H$6,Plan_Sched,"خلال أيام من التعيين"),0)))</f>
        <v>0</v>
      </c>
      <c r="EH35">
        <f>IF(OR(F35=0,AB35&gt;0),0,IFERROR(AVERAGEIFS(Plan_Days,Plan_Role,الموظفون!$D$33,Plan_Course,'مصفوفة التدريب'!I$6,Plan_Sched,"خلال أيام من التعيين"),IFERROR(AVERAGEIFS(Plan_Days,Plan_Role,"جميع الموظفين",Plan_Course,'مصفوفة التدريب'!I$6,Plan_Sched,"خلال أيام من التعيين"),0)))</f>
        <v>0</v>
      </c>
      <c r="EI35">
        <f>IF(OR(G35=0,AC35&gt;0),0,IFERROR(AVERAGEIFS(Plan_Days,Plan_Role,الموظفون!$D$33,Plan_Course,'مصفوفة التدريب'!J$6,Plan_Sched,"خلال أيام من التعيين"),IFERROR(AVERAGEIFS(Plan_Days,Plan_Role,"جميع الموظفين",Plan_Course,'مصفوفة التدريب'!J$6,Plan_Sched,"خلال أيام من التعيين"),0)))</f>
        <v>0</v>
      </c>
      <c r="EJ35">
        <f>IF(OR(H35=0,AD35&gt;0),0,IFERROR(AVERAGEIFS(Plan_Days,Plan_Role,الموظفون!$D$33,Plan_Course,'مصفوفة التدريب'!K$6,Plan_Sched,"خلال أيام من التعيين"),IFERROR(AVERAGEIFS(Plan_Days,Plan_Role,"جميع الموظفين",Plan_Course,'مصفوفة التدريب'!K$6,Plan_Sched,"خلال أيام من التعيين"),0)))</f>
        <v>0</v>
      </c>
      <c r="EK35">
        <f>IF(OR(I35=0,AE35&gt;0),0,IFERROR(AVERAGEIFS(Plan_Days,Plan_Role,الموظفون!$D$33,Plan_Course,'مصفوفة التدريب'!L$6,Plan_Sched,"خلال أيام من التعيين"),IFERROR(AVERAGEIFS(Plan_Days,Plan_Role,"جميع الموظفين",Plan_Course,'مصفوفة التدريب'!L$6,Plan_Sched,"خلال أيام من التعيين"),0)))</f>
        <v>0</v>
      </c>
      <c r="EL35">
        <f>IF(OR(J35=0,AF35&gt;0),0,IFERROR(AVERAGEIFS(Plan_Days,Plan_Role,الموظفون!$D$33,Plan_Course,'مصفوفة التدريب'!M$6,Plan_Sched,"خلال أيام من التعيين"),IFERROR(AVERAGEIFS(Plan_Days,Plan_Role,"جميع الموظفين",Plan_Course,'مصفوفة التدريب'!M$6,Plan_Sched,"خلال أيام من التعيين"),0)))</f>
        <v>0</v>
      </c>
      <c r="EM35">
        <f>IF(OR(K35=0,AG35&gt;0),0,IFERROR(AVERAGEIFS(Plan_Days,Plan_Role,الموظفون!$D$33,Plan_Course,'مصفوفة التدريب'!N$6,Plan_Sched,"خلال أيام من التعيين"),IFERROR(AVERAGEIFS(Plan_Days,Plan_Role,"جميع الموظفين",Plan_Course,'مصفوفة التدريب'!N$6,Plan_Sched,"خلال أيام من التعيين"),0)))</f>
        <v>0</v>
      </c>
      <c r="EN35">
        <f>IF(OR(L35=0,AH35&gt;0),0,IFERROR(AVERAGEIFS(Plan_Days,Plan_Role,الموظفون!$D$33,Plan_Course,'مصفوفة التدريب'!O$6,Plan_Sched,"خلال أيام من التعيين"),IFERROR(AVERAGEIFS(Plan_Days,Plan_Role,"جميع الموظفين",Plan_Course,'مصفوفة التدريب'!O$6,Plan_Sched,"خلال أيام من التعيين"),0)))</f>
        <v>0</v>
      </c>
      <c r="EO35">
        <f>IF(OR(M35=0,AI35&gt;0),0,IFERROR(AVERAGEIFS(Plan_Days,Plan_Role,الموظفون!$D$33,Plan_Course,'مصفوفة التدريب'!P$6,Plan_Sched,"خلال أيام من التعيين"),IFERROR(AVERAGEIFS(Plan_Days,Plan_Role,"جميع الموظفين",Plan_Course,'مصفوفة التدريب'!P$6,Plan_Sched,"خلال أيام من التعيين"),0)))</f>
        <v>0</v>
      </c>
      <c r="EP35">
        <f>IF(OR(N35=0,AJ35&gt;0),0,IFERROR(AVERAGEIFS(Plan_Days,Plan_Role,الموظفون!$D$33,Plan_Course,'مصفوفة التدريب'!Q$6,Plan_Sched,"خلال أيام من التعيين"),IFERROR(AVERAGEIFS(Plan_Days,Plan_Role,"جميع الموظفين",Plan_Course,'مصفوفة التدريب'!Q$6,Plan_Sched,"خلال أيام من التعيين"),0)))</f>
        <v>0</v>
      </c>
      <c r="EQ35">
        <f>IF(OR(O35=0,AK35&gt;0),0,IFERROR(AVERAGEIFS(Plan_Days,Plan_Role,الموظفون!$D$33,Plan_Course,'مصفوفة التدريب'!R$6,Plan_Sched,"خلال أيام من التعيين"),IFERROR(AVERAGEIFS(Plan_Days,Plan_Role,"جميع الموظفين",Plan_Course,'مصفوفة التدريب'!R$6,Plan_Sched,"خلال أيام من التعيين"),0)))</f>
        <v>0</v>
      </c>
      <c r="ER35">
        <f>IF(OR(P35=0,AL35&gt;0),0,IFERROR(AVERAGEIFS(Plan_Days,Plan_Role,الموظفون!$D$33,Plan_Course,'مصفوفة التدريب'!S$6,Plan_Sched,"خلال أيام من التعيين"),IFERROR(AVERAGEIFS(Plan_Days,Plan_Role,"جميع الموظفين",Plan_Course,'مصفوفة التدريب'!S$6,Plan_Sched,"خلال أيام من التعيين"),0)))</f>
        <v>0</v>
      </c>
      <c r="ES35">
        <f>IF(OR(Q35=0,AM35&gt;0),0,IFERROR(AVERAGEIFS(Plan_Days,Plan_Role,الموظفون!$D$33,Plan_Course,'مصفوفة التدريب'!T$6,Plan_Sched,"خلال أيام من التعيين"),IFERROR(AVERAGEIFS(Plan_Days,Plan_Role,"جميع الموظفين",Plan_Course,'مصفوفة التدريب'!T$6,Plan_Sched,"خلال أيام من التعيين"),0)))</f>
        <v>0</v>
      </c>
      <c r="ET35">
        <f>IF(OR(R35=0,AN35&gt;0),0,IFERROR(AVERAGEIFS(Plan_Days,Plan_Role,الموظفون!$D$33,Plan_Course,'مصفوفة التدريب'!U$6,Plan_Sched,"خلال أيام من التعيين"),IFERROR(AVERAGEIFS(Plan_Days,Plan_Role,"جميع الموظفين",Plan_Course,'مصفوفة التدريب'!U$6,Plan_Sched,"خلال أيام من التعيين"),0)))</f>
        <v>0</v>
      </c>
      <c r="EU35">
        <f>IF(OR(S35=0,AO35&gt;0),0,IFERROR(AVERAGEIFS(Plan_Days,Plan_Role,الموظفون!$D$33,Plan_Course,'مصفوفة التدريب'!V$6,Plan_Sched,"خلال أيام من التعيين"),IFERROR(AVERAGEIFS(Plan_Days,Plan_Role,"جميع الموظفين",Plan_Course,'مصفوفة التدريب'!V$6,Plan_Sched,"خلال أيام من التعيين"),0)))</f>
        <v>0</v>
      </c>
      <c r="EV35">
        <f>IF(OR(T35=0,AP35&gt;0),0,IFERROR(AVERAGEIFS(Plan_Days,Plan_Role,الموظفون!$D$33,Plan_Course,'مصفوفة التدريب'!W$6,Plan_Sched,"خلال أيام من التعيين"),IFERROR(AVERAGEIFS(Plan_Days,Plan_Role,"جميع الموظفين",Plan_Course,'مصفوفة التدريب'!W$6,Plan_Sched,"خلال أيام من التعيين"),0)))</f>
        <v>0</v>
      </c>
      <c r="EW35">
        <f>IF(OR(U35=0,AQ35&gt;0),0,IFERROR(AVERAGEIFS(Plan_Days,Plan_Role,الموظفون!$D$33,Plan_Course,'مصفوفة التدريب'!X$6,Plan_Sched,"خلال أيام من التعيين"),IFERROR(AVERAGEIFS(Plan_Days,Plan_Role,"جميع الموظفين",Plan_Course,'مصفوفة التدريب'!X$6,Plan_Sched,"خلال أيام من التعيين"),0)))</f>
        <v>0</v>
      </c>
      <c r="EX35">
        <f>IF(OR(V35=0,AR35&gt;0),0,IFERROR(AVERAGEIFS(Plan_Days,Plan_Role,الموظفون!$D$33,Plan_Course,'مصفوفة التدريب'!Y$6,Plan_Sched,"خلال أيام من التعيين"),IFERROR(AVERAGEIFS(Plan_Days,Plan_Role,"جميع الموظفين",Plan_Course,'مصفوفة التدريب'!Y$6,Plan_Sched,"خلال أيام من التعيين"),0)))</f>
        <v>0</v>
      </c>
      <c r="EY35">
        <f>IF(OR(W35=0,AS35&gt;0),0,IFERROR(AVERAGEIFS(Plan_Days,Plan_Role,الموظفون!$D$33,Plan_Course,'مصفوفة التدريب'!Z$6,Plan_Sched,"خلال أيام من التعيين"),IFERROR(AVERAGEIFS(Plan_Days,Plan_Role,"جميع الموظفين",Plan_Course,'مصفوفة التدريب'!Z$6,Plan_Sched,"خلال أيام من التعيين"),0)))</f>
        <v>0</v>
      </c>
      <c r="EZ35">
        <f>IF(OR(X35=0,AT35&gt;0),0,IFERROR(AVERAGEIFS(Plan_Days,Plan_Role,الموظفون!$D$33,Plan_Course,'مصفوفة التدريب'!AA$6,Plan_Sched,"خلال أيام من التعيين"),IFERROR(AVERAGEIFS(Plan_Days,Plan_Role,"جميع الموظفين",Plan_Course,'مصفوفة التدريب'!AA$6,Plan_Sched,"خلال أيام من التعيين"),0)))</f>
        <v>0</v>
      </c>
      <c r="FC35">
        <f>IF(OR(E35=0,AA35&gt;0),0,MAX(IF(AND(الموظفون!$F$33&lt;&gt;"",DK35&lt;الموظفون!$F$33),0,DK35),IF(AND(الموظفون!$F$33&lt;&gt;"",EG35&gt;0),الموظفون!$F$33+EG35,0)))</f>
        <v>0</v>
      </c>
      <c r="FD35">
        <f>IF(OR(F35=0,AB35&gt;0),0,MAX(IF(AND(الموظفون!$F$33&lt;&gt;"",DL35&lt;الموظفون!$F$33),0,DL35),IF(AND(الموظفون!$F$33&lt;&gt;"",EH35&gt;0),الموظفون!$F$33+EH35,0)))</f>
        <v>0</v>
      </c>
      <c r="FE35">
        <f>IF(OR(G35=0,AC35&gt;0),0,MAX(IF(AND(الموظفون!$F$33&lt;&gt;"",DM35&lt;الموظفون!$F$33),0,DM35),IF(AND(الموظفون!$F$33&lt;&gt;"",EI35&gt;0),الموظفون!$F$33+EI35,0)))</f>
        <v>0</v>
      </c>
      <c r="FF35">
        <f>IF(OR(H35=0,AD35&gt;0),0,MAX(IF(AND(الموظفون!$F$33&lt;&gt;"",DN35&lt;الموظفون!$F$33),0,DN35),IF(AND(الموظفون!$F$33&lt;&gt;"",EJ35&gt;0),الموظفون!$F$33+EJ35,0)))</f>
        <v>0</v>
      </c>
      <c r="FG35">
        <f>IF(OR(I35=0,AE35&gt;0),0,MAX(IF(AND(الموظفون!$F$33&lt;&gt;"",DO35&lt;الموظفون!$F$33),0,DO35),IF(AND(الموظفون!$F$33&lt;&gt;"",EK35&gt;0),الموظفون!$F$33+EK35,0)))</f>
        <v>0</v>
      </c>
      <c r="FH35">
        <f>IF(OR(J35=0,AF35&gt;0),0,MAX(IF(AND(الموظفون!$F$33&lt;&gt;"",DP35&lt;الموظفون!$F$33),0,DP35),IF(AND(الموظفون!$F$33&lt;&gt;"",EL35&gt;0),الموظفون!$F$33+EL35,0)))</f>
        <v>0</v>
      </c>
      <c r="FI35">
        <f>IF(OR(K35=0,AG35&gt;0),0,MAX(IF(AND(الموظفون!$F$33&lt;&gt;"",DQ35&lt;الموظفون!$F$33),0,DQ35),IF(AND(الموظفون!$F$33&lt;&gt;"",EM35&gt;0),الموظفون!$F$33+EM35,0)))</f>
        <v>0</v>
      </c>
      <c r="FJ35">
        <f>IF(OR(L35=0,AH35&gt;0),0,MAX(IF(AND(الموظفون!$F$33&lt;&gt;"",DR35&lt;الموظفون!$F$33),0,DR35),IF(AND(الموظفون!$F$33&lt;&gt;"",EN35&gt;0),الموظفون!$F$33+EN35,0)))</f>
        <v>0</v>
      </c>
      <c r="FK35">
        <f>IF(OR(M35=0,AI35&gt;0),0,MAX(IF(AND(الموظفون!$F$33&lt;&gt;"",DS35&lt;الموظفون!$F$33),0,DS35),IF(AND(الموظفون!$F$33&lt;&gt;"",EO35&gt;0),الموظفون!$F$33+EO35,0)))</f>
        <v>0</v>
      </c>
      <c r="FL35">
        <f>IF(OR(N35=0,AJ35&gt;0),0,MAX(IF(AND(الموظفون!$F$33&lt;&gt;"",DT35&lt;الموظفون!$F$33),0,DT35),IF(AND(الموظفون!$F$33&lt;&gt;"",EP35&gt;0),الموظفون!$F$33+EP35,0)))</f>
        <v>0</v>
      </c>
      <c r="FM35">
        <f>IF(OR(O35=0,AK35&gt;0),0,MAX(IF(AND(الموظفون!$F$33&lt;&gt;"",DU35&lt;الموظفون!$F$33),0,DU35),IF(AND(الموظفون!$F$33&lt;&gt;"",EQ35&gt;0),الموظفون!$F$33+EQ35,0)))</f>
        <v>0</v>
      </c>
      <c r="FN35">
        <f>IF(OR(P35=0,AL35&gt;0),0,MAX(IF(AND(الموظفون!$F$33&lt;&gt;"",DV35&lt;الموظفون!$F$33),0,DV35),IF(AND(الموظفون!$F$33&lt;&gt;"",ER35&gt;0),الموظفون!$F$33+ER35,0)))</f>
        <v>0</v>
      </c>
      <c r="FO35">
        <f>IF(OR(Q35=0,AM35&gt;0),0,MAX(IF(AND(الموظفون!$F$33&lt;&gt;"",DW35&lt;الموظفون!$F$33),0,DW35),IF(AND(الموظفون!$F$33&lt;&gt;"",ES35&gt;0),الموظفون!$F$33+ES35,0)))</f>
        <v>0</v>
      </c>
      <c r="FP35">
        <f>IF(OR(R35=0,AN35&gt;0),0,MAX(IF(AND(الموظفون!$F$33&lt;&gt;"",DX35&lt;الموظفون!$F$33),0,DX35),IF(AND(الموظفون!$F$33&lt;&gt;"",ET35&gt;0),الموظفون!$F$33+ET35,0)))</f>
        <v>0</v>
      </c>
      <c r="FQ35">
        <f>IF(OR(S35=0,AO35&gt;0),0,MAX(IF(AND(الموظفون!$F$33&lt;&gt;"",DY35&lt;الموظفون!$F$33),0,DY35),IF(AND(الموظفون!$F$33&lt;&gt;"",EU35&gt;0),الموظفون!$F$33+EU35,0)))</f>
        <v>0</v>
      </c>
      <c r="FR35">
        <f>IF(OR(T35=0,AP35&gt;0),0,MAX(IF(AND(الموظفون!$F$33&lt;&gt;"",DZ35&lt;الموظفون!$F$33),0,DZ35),IF(AND(الموظفون!$F$33&lt;&gt;"",EV35&gt;0),الموظفون!$F$33+EV35,0)))</f>
        <v>0</v>
      </c>
      <c r="FS35">
        <f>IF(OR(U35=0,AQ35&gt;0),0,MAX(IF(AND(الموظفون!$F$33&lt;&gt;"",EA35&lt;الموظفون!$F$33),0,EA35),IF(AND(الموظفون!$F$33&lt;&gt;"",EW35&gt;0),الموظفون!$F$33+EW35,0)))</f>
        <v>0</v>
      </c>
      <c r="FT35">
        <f>IF(OR(V35=0,AR35&gt;0),0,MAX(IF(AND(الموظفون!$F$33&lt;&gt;"",EB35&lt;الموظفون!$F$33),0,EB35),IF(AND(الموظفون!$F$33&lt;&gt;"",EX35&gt;0),الموظفون!$F$33+EX35,0)))</f>
        <v>0</v>
      </c>
      <c r="FU35">
        <f>IF(OR(W35=0,AS35&gt;0),0,MAX(IF(AND(الموظفون!$F$33&lt;&gt;"",EC35&lt;الموظفون!$F$33),0,EC35),IF(AND(الموظفون!$F$33&lt;&gt;"",EY35&gt;0),الموظفون!$F$33+EY35,0)))</f>
        <v>0</v>
      </c>
      <c r="FV35">
        <f>IF(OR(X35=0,AT35&gt;0),0,MAX(IF(AND(الموظفون!$F$33&lt;&gt;"",ED35&lt;الموظفون!$F$33),0,ED35),IF(AND(الموظفون!$F$33&lt;&gt;"",EZ35&gt;0),الموظفون!$F$33+EZ35,0)))</f>
        <v>0</v>
      </c>
    </row>
    <row r="36" spans="5:178" x14ac:dyDescent="0.3">
      <c r="E36">
        <f>IF(OR(الموظفون!$A$34="",'مصفوفة التدريب'!H$6=""),0,COUNTIFS(Plan_Role,الموظفون!$D$34,Plan_Course,'مصفوفة التدريب'!H$6)+COUNTIFS(Plan_Role,"جميع الموظفين",Plan_Course,'مصفوفة التدريب'!H$6))</f>
        <v>0</v>
      </c>
      <c r="F36">
        <f>IF(OR(الموظفون!$A$34="",'مصفوفة التدريب'!I$6=""),0,COUNTIFS(Plan_Role,الموظفون!$D$34,Plan_Course,'مصفوفة التدريب'!I$6)+COUNTIFS(Plan_Role,"جميع الموظفين",Plan_Course,'مصفوفة التدريب'!I$6))</f>
        <v>0</v>
      </c>
      <c r="G36">
        <f>IF(OR(الموظفون!$A$34="",'مصفوفة التدريب'!J$6=""),0,COUNTIFS(Plan_Role,الموظفون!$D$34,Plan_Course,'مصفوفة التدريب'!J$6)+COUNTIFS(Plan_Role,"جميع الموظفين",Plan_Course,'مصفوفة التدريب'!J$6))</f>
        <v>0</v>
      </c>
      <c r="H36">
        <f>IF(OR(الموظفون!$A$34="",'مصفوفة التدريب'!K$6=""),0,COUNTIFS(Plan_Role,الموظفون!$D$34,Plan_Course,'مصفوفة التدريب'!K$6)+COUNTIFS(Plan_Role,"جميع الموظفين",Plan_Course,'مصفوفة التدريب'!K$6))</f>
        <v>0</v>
      </c>
      <c r="I36">
        <f>IF(OR(الموظفون!$A$34="",'مصفوفة التدريب'!L$6=""),0,COUNTIFS(Plan_Role,الموظفون!$D$34,Plan_Course,'مصفوفة التدريب'!L$6)+COUNTIFS(Plan_Role,"جميع الموظفين",Plan_Course,'مصفوفة التدريب'!L$6))</f>
        <v>0</v>
      </c>
      <c r="J36">
        <f>IF(OR(الموظفون!$A$34="",'مصفوفة التدريب'!M$6=""),0,COUNTIFS(Plan_Role,الموظفون!$D$34,Plan_Course,'مصفوفة التدريب'!M$6)+COUNTIFS(Plan_Role,"جميع الموظفين",Plan_Course,'مصفوفة التدريب'!M$6))</f>
        <v>0</v>
      </c>
      <c r="K36">
        <f>IF(OR(الموظفون!$A$34="",'مصفوفة التدريب'!N$6=""),0,COUNTIFS(Plan_Role,الموظفون!$D$34,Plan_Course,'مصفوفة التدريب'!N$6)+COUNTIFS(Plan_Role,"جميع الموظفين",Plan_Course,'مصفوفة التدريب'!N$6))</f>
        <v>0</v>
      </c>
      <c r="L36">
        <f>IF(OR(الموظفون!$A$34="",'مصفوفة التدريب'!O$6=""),0,COUNTIFS(Plan_Role,الموظفون!$D$34,Plan_Course,'مصفوفة التدريب'!O$6)+COUNTIFS(Plan_Role,"جميع الموظفين",Plan_Course,'مصفوفة التدريب'!O$6))</f>
        <v>0</v>
      </c>
      <c r="M36">
        <f>IF(OR(الموظفون!$A$34="",'مصفوفة التدريب'!P$6=""),0,COUNTIFS(Plan_Role,الموظفون!$D$34,Plan_Course,'مصفوفة التدريب'!P$6)+COUNTIFS(Plan_Role,"جميع الموظفين",Plan_Course,'مصفوفة التدريب'!P$6))</f>
        <v>0</v>
      </c>
      <c r="N36">
        <f>IF(OR(الموظفون!$A$34="",'مصفوفة التدريب'!Q$6=""),0,COUNTIFS(Plan_Role,الموظفون!$D$34,Plan_Course,'مصفوفة التدريب'!Q$6)+COUNTIFS(Plan_Role,"جميع الموظفين",Plan_Course,'مصفوفة التدريب'!Q$6))</f>
        <v>0</v>
      </c>
      <c r="O36">
        <f>IF(OR(الموظفون!$A$34="",'مصفوفة التدريب'!R$6=""),0,COUNTIFS(Plan_Role,الموظفون!$D$34,Plan_Course,'مصفوفة التدريب'!R$6)+COUNTIFS(Plan_Role,"جميع الموظفين",Plan_Course,'مصفوفة التدريب'!R$6))</f>
        <v>0</v>
      </c>
      <c r="P36">
        <f>IF(OR(الموظفون!$A$34="",'مصفوفة التدريب'!S$6=""),0,COUNTIFS(Plan_Role,الموظفون!$D$34,Plan_Course,'مصفوفة التدريب'!S$6)+COUNTIFS(Plan_Role,"جميع الموظفين",Plan_Course,'مصفوفة التدريب'!S$6))</f>
        <v>0</v>
      </c>
      <c r="Q36">
        <f>IF(OR(الموظفون!$A$34="",'مصفوفة التدريب'!T$6=""),0,COUNTIFS(Plan_Role,الموظفون!$D$34,Plan_Course,'مصفوفة التدريب'!T$6)+COUNTIFS(Plan_Role,"جميع الموظفين",Plan_Course,'مصفوفة التدريب'!T$6))</f>
        <v>0</v>
      </c>
      <c r="R36">
        <f>IF(OR(الموظفون!$A$34="",'مصفوفة التدريب'!U$6=""),0,COUNTIFS(Plan_Role,الموظفون!$D$34,Plan_Course,'مصفوفة التدريب'!U$6)+COUNTIFS(Plan_Role,"جميع الموظفين",Plan_Course,'مصفوفة التدريب'!U$6))</f>
        <v>0</v>
      </c>
      <c r="S36">
        <f>IF(OR(الموظفون!$A$34="",'مصفوفة التدريب'!V$6=""),0,COUNTIFS(Plan_Role,الموظفون!$D$34,Plan_Course,'مصفوفة التدريب'!V$6)+COUNTIFS(Plan_Role,"جميع الموظفين",Plan_Course,'مصفوفة التدريب'!V$6))</f>
        <v>0</v>
      </c>
      <c r="T36">
        <f>IF(OR(الموظفون!$A$34="",'مصفوفة التدريب'!W$6=""),0,COUNTIFS(Plan_Role,الموظفون!$D$34,Plan_Course,'مصفوفة التدريب'!W$6)+COUNTIFS(Plan_Role,"جميع الموظفين",Plan_Course,'مصفوفة التدريب'!W$6))</f>
        <v>0</v>
      </c>
      <c r="U36">
        <f>IF(OR(الموظفون!$A$34="",'مصفوفة التدريب'!X$6=""),0,COUNTIFS(Plan_Role,الموظفون!$D$34,Plan_Course,'مصفوفة التدريب'!X$6)+COUNTIFS(Plan_Role,"جميع الموظفين",Plan_Course,'مصفوفة التدريب'!X$6))</f>
        <v>0</v>
      </c>
      <c r="V36">
        <f>IF(OR(الموظفون!$A$34="",'مصفوفة التدريب'!Y$6=""),0,COUNTIFS(Plan_Role,الموظفون!$D$34,Plan_Course,'مصفوفة التدريب'!Y$6)+COUNTIFS(Plan_Role,"جميع الموظفين",Plan_Course,'مصفوفة التدريب'!Y$6))</f>
        <v>0</v>
      </c>
      <c r="W36">
        <f>IF(OR(الموظفون!$A$34="",'مصفوفة التدريب'!Z$6=""),0,COUNTIFS(Plan_Role,الموظفون!$D$34,Plan_Course,'مصفوفة التدريب'!Z$6)+COUNTIFS(Plan_Role,"جميع الموظفين",Plan_Course,'مصفوفة التدريب'!Z$6))</f>
        <v>0</v>
      </c>
      <c r="X36">
        <f>IF(OR(الموظفون!$A$34="",'مصفوفة التدريب'!AA$6=""),0,COUNTIFS(Plan_Role,الموظفون!$D$34,Plan_Course,'مصفوفة التدريب'!AA$6)+COUNTIFS(Plan_Role,"جميع الموظفين",Plan_Course,'مصفوفة التدريب'!AA$6))</f>
        <v>0</v>
      </c>
      <c r="AA36">
        <f>IF(E36=0,0,COUNTIFS(Rec_Emp,الموظفون!$A$34,Rec_Course,'مصفوفة التدريب'!H$6,Rec_Done,1))</f>
        <v>0</v>
      </c>
      <c r="AB36">
        <f>IF(F36=0,0,COUNTIFS(Rec_Emp,الموظفون!$A$34,Rec_Course,'مصفوفة التدريب'!I$6,Rec_Done,1))</f>
        <v>0</v>
      </c>
      <c r="AC36">
        <f>IF(G36=0,0,COUNTIFS(Rec_Emp,الموظفون!$A$34,Rec_Course,'مصفوفة التدريب'!J$6,Rec_Done,1))</f>
        <v>0</v>
      </c>
      <c r="AD36">
        <f>IF(H36=0,0,COUNTIFS(Rec_Emp,الموظفون!$A$34,Rec_Course,'مصفوفة التدريب'!K$6,Rec_Done,1))</f>
        <v>0</v>
      </c>
      <c r="AE36">
        <f>IF(I36=0,0,COUNTIFS(Rec_Emp,الموظفون!$A$34,Rec_Course,'مصفوفة التدريب'!L$6,Rec_Done,1))</f>
        <v>0</v>
      </c>
      <c r="AF36">
        <f>IF(J36=0,0,COUNTIFS(Rec_Emp,الموظفون!$A$34,Rec_Course,'مصفوفة التدريب'!M$6,Rec_Done,1))</f>
        <v>0</v>
      </c>
      <c r="AG36">
        <f>IF(K36=0,0,COUNTIFS(Rec_Emp,الموظفون!$A$34,Rec_Course,'مصفوفة التدريب'!N$6,Rec_Done,1))</f>
        <v>0</v>
      </c>
      <c r="AH36">
        <f>IF(L36=0,0,COUNTIFS(Rec_Emp,الموظفون!$A$34,Rec_Course,'مصفوفة التدريب'!O$6,Rec_Done,1))</f>
        <v>0</v>
      </c>
      <c r="AI36">
        <f>IF(M36=0,0,COUNTIFS(Rec_Emp,الموظفون!$A$34,Rec_Course,'مصفوفة التدريب'!P$6,Rec_Done,1))</f>
        <v>0</v>
      </c>
      <c r="AJ36">
        <f>IF(N36=0,0,COUNTIFS(Rec_Emp,الموظفون!$A$34,Rec_Course,'مصفوفة التدريب'!Q$6,Rec_Done,1))</f>
        <v>0</v>
      </c>
      <c r="AK36">
        <f>IF(O36=0,0,COUNTIFS(Rec_Emp,الموظفون!$A$34,Rec_Course,'مصفوفة التدريب'!R$6,Rec_Done,1))</f>
        <v>0</v>
      </c>
      <c r="AL36">
        <f>IF(P36=0,0,COUNTIFS(Rec_Emp,الموظفون!$A$34,Rec_Course,'مصفوفة التدريب'!S$6,Rec_Done,1))</f>
        <v>0</v>
      </c>
      <c r="AM36">
        <f>IF(Q36=0,0,COUNTIFS(Rec_Emp,الموظفون!$A$34,Rec_Course,'مصفوفة التدريب'!T$6,Rec_Done,1))</f>
        <v>0</v>
      </c>
      <c r="AN36">
        <f>IF(R36=0,0,COUNTIFS(Rec_Emp,الموظفون!$A$34,Rec_Course,'مصفوفة التدريب'!U$6,Rec_Done,1))</f>
        <v>0</v>
      </c>
      <c r="AO36">
        <f>IF(S36=0,0,COUNTIFS(Rec_Emp,الموظفون!$A$34,Rec_Course,'مصفوفة التدريب'!V$6,Rec_Done,1))</f>
        <v>0</v>
      </c>
      <c r="AP36">
        <f>IF(T36=0,0,COUNTIFS(Rec_Emp,الموظفون!$A$34,Rec_Course,'مصفوفة التدريب'!W$6,Rec_Done,1))</f>
        <v>0</v>
      </c>
      <c r="AQ36">
        <f>IF(U36=0,0,COUNTIFS(Rec_Emp,الموظفون!$A$34,Rec_Course,'مصفوفة التدريب'!X$6,Rec_Done,1))</f>
        <v>0</v>
      </c>
      <c r="AR36">
        <f>IF(V36=0,0,COUNTIFS(Rec_Emp,الموظفون!$A$34,Rec_Course,'مصفوفة التدريب'!Y$6,Rec_Done,1))</f>
        <v>0</v>
      </c>
      <c r="AS36">
        <f>IF(W36=0,0,COUNTIFS(Rec_Emp,الموظفون!$A$34,Rec_Course,'مصفوفة التدريب'!Z$6,Rec_Done,1))</f>
        <v>0</v>
      </c>
      <c r="AT36">
        <f>IF(X36=0,0,COUNTIFS(Rec_Emp,الموظفون!$A$34,Rec_Course,'مصفوفة التدريب'!AA$6,Rec_Done,1))</f>
        <v>0</v>
      </c>
      <c r="AW36">
        <f ca="1">IF(AA36=0,0,COUNTIFS(Rec_Emp,الموظفون!$A$34,Rec_Course,'مصفوفة التدريب'!H$6,Rec_Done,1,Rec_Exp,"&gt;="&amp;TODAY()))</f>
        <v>0</v>
      </c>
      <c r="AX36">
        <f ca="1">IF(AB36=0,0,COUNTIFS(Rec_Emp,الموظفون!$A$34,Rec_Course,'مصفوفة التدريب'!I$6,Rec_Done,1,Rec_Exp,"&gt;="&amp;TODAY()))</f>
        <v>0</v>
      </c>
      <c r="AY36">
        <f ca="1">IF(AC36=0,0,COUNTIFS(Rec_Emp,الموظفون!$A$34,Rec_Course,'مصفوفة التدريب'!J$6,Rec_Done,1,Rec_Exp,"&gt;="&amp;TODAY()))</f>
        <v>0</v>
      </c>
      <c r="AZ36">
        <f ca="1">IF(AD36=0,0,COUNTIFS(Rec_Emp,الموظفون!$A$34,Rec_Course,'مصفوفة التدريب'!K$6,Rec_Done,1,Rec_Exp,"&gt;="&amp;TODAY()))</f>
        <v>0</v>
      </c>
      <c r="BA36">
        <f ca="1">IF(AE36=0,0,COUNTIFS(Rec_Emp,الموظفون!$A$34,Rec_Course,'مصفوفة التدريب'!L$6,Rec_Done,1,Rec_Exp,"&gt;="&amp;TODAY()))</f>
        <v>0</v>
      </c>
      <c r="BB36">
        <f ca="1">IF(AF36=0,0,COUNTIFS(Rec_Emp,الموظفون!$A$34,Rec_Course,'مصفوفة التدريب'!M$6,Rec_Done,1,Rec_Exp,"&gt;="&amp;TODAY()))</f>
        <v>0</v>
      </c>
      <c r="BC36">
        <f ca="1">IF(AG36=0,0,COUNTIFS(Rec_Emp,الموظفون!$A$34,Rec_Course,'مصفوفة التدريب'!N$6,Rec_Done,1,Rec_Exp,"&gt;="&amp;TODAY()))</f>
        <v>0</v>
      </c>
      <c r="BD36">
        <f ca="1">IF(AH36=0,0,COUNTIFS(Rec_Emp,الموظفون!$A$34,Rec_Course,'مصفوفة التدريب'!O$6,Rec_Done,1,Rec_Exp,"&gt;="&amp;TODAY()))</f>
        <v>0</v>
      </c>
      <c r="BE36">
        <f ca="1">IF(AI36=0,0,COUNTIFS(Rec_Emp,الموظفون!$A$34,Rec_Course,'مصفوفة التدريب'!P$6,Rec_Done,1,Rec_Exp,"&gt;="&amp;TODAY()))</f>
        <v>0</v>
      </c>
      <c r="BF36">
        <f ca="1">IF(AJ36=0,0,COUNTIFS(Rec_Emp,الموظفون!$A$34,Rec_Course,'مصفوفة التدريب'!Q$6,Rec_Done,1,Rec_Exp,"&gt;="&amp;TODAY()))</f>
        <v>0</v>
      </c>
      <c r="BG36">
        <f ca="1">IF(AK36=0,0,COUNTIFS(Rec_Emp,الموظفون!$A$34,Rec_Course,'مصفوفة التدريب'!R$6,Rec_Done,1,Rec_Exp,"&gt;="&amp;TODAY()))</f>
        <v>0</v>
      </c>
      <c r="BH36">
        <f ca="1">IF(AL36=0,0,COUNTIFS(Rec_Emp,الموظفون!$A$34,Rec_Course,'مصفوفة التدريب'!S$6,Rec_Done,1,Rec_Exp,"&gt;="&amp;TODAY()))</f>
        <v>0</v>
      </c>
      <c r="BI36">
        <f ca="1">IF(AM36=0,0,COUNTIFS(Rec_Emp,الموظفون!$A$34,Rec_Course,'مصفوفة التدريب'!T$6,Rec_Done,1,Rec_Exp,"&gt;="&amp;TODAY()))</f>
        <v>0</v>
      </c>
      <c r="BJ36">
        <f ca="1">IF(AN36=0,0,COUNTIFS(Rec_Emp,الموظفون!$A$34,Rec_Course,'مصفوفة التدريب'!U$6,Rec_Done,1,Rec_Exp,"&gt;="&amp;TODAY()))</f>
        <v>0</v>
      </c>
      <c r="BK36">
        <f ca="1">IF(AO36=0,0,COUNTIFS(Rec_Emp,الموظفون!$A$34,Rec_Course,'مصفوفة التدريب'!V$6,Rec_Done,1,Rec_Exp,"&gt;="&amp;TODAY()))</f>
        <v>0</v>
      </c>
      <c r="BL36">
        <f ca="1">IF(AP36=0,0,COUNTIFS(Rec_Emp,الموظفون!$A$34,Rec_Course,'مصفوفة التدريب'!W$6,Rec_Done,1,Rec_Exp,"&gt;="&amp;TODAY()))</f>
        <v>0</v>
      </c>
      <c r="BM36">
        <f ca="1">IF(AQ36=0,0,COUNTIFS(Rec_Emp,الموظفون!$A$34,Rec_Course,'مصفوفة التدريب'!X$6,Rec_Done,1,Rec_Exp,"&gt;="&amp;TODAY()))</f>
        <v>0</v>
      </c>
      <c r="BN36">
        <f ca="1">IF(AR36=0,0,COUNTIFS(Rec_Emp,الموظفون!$A$34,Rec_Course,'مصفوفة التدريب'!Y$6,Rec_Done,1,Rec_Exp,"&gt;="&amp;TODAY()))</f>
        <v>0</v>
      </c>
      <c r="BO36">
        <f ca="1">IF(AS36=0,0,COUNTIFS(Rec_Emp,الموظفون!$A$34,Rec_Course,'مصفوفة التدريب'!Z$6,Rec_Done,1,Rec_Exp,"&gt;="&amp;TODAY()))</f>
        <v>0</v>
      </c>
      <c r="BP36">
        <f ca="1">IF(AT36=0,0,COUNTIFS(Rec_Emp,الموظفون!$A$34,Rec_Course,'مصفوفة التدريب'!AA$6,Rec_Done,1,Rec_Exp,"&gt;="&amp;TODAY()))</f>
        <v>0</v>
      </c>
      <c r="BS36">
        <f ca="1">IF(AW36=0,0,COUNTIFS(Rec_Emp,الموظفون!$A$34,Rec_Course,'مصفوفة التدريب'!H$6,Rec_Done,1,Rec_Exp,"&gt;"&amp;(TODAY()+WarnDays)))</f>
        <v>0</v>
      </c>
      <c r="BT36">
        <f ca="1">IF(AX36=0,0,COUNTIFS(Rec_Emp,الموظفون!$A$34,Rec_Course,'مصفوفة التدريب'!I$6,Rec_Done,1,Rec_Exp,"&gt;"&amp;(TODAY()+WarnDays)))</f>
        <v>0</v>
      </c>
      <c r="BU36">
        <f ca="1">IF(AY36=0,0,COUNTIFS(Rec_Emp,الموظفون!$A$34,Rec_Course,'مصفوفة التدريب'!J$6,Rec_Done,1,Rec_Exp,"&gt;"&amp;(TODAY()+WarnDays)))</f>
        <v>0</v>
      </c>
      <c r="BV36">
        <f ca="1">IF(AZ36=0,0,COUNTIFS(Rec_Emp,الموظفون!$A$34,Rec_Course,'مصفوفة التدريب'!K$6,Rec_Done,1,Rec_Exp,"&gt;"&amp;(TODAY()+WarnDays)))</f>
        <v>0</v>
      </c>
      <c r="BW36">
        <f ca="1">IF(BA36=0,0,COUNTIFS(Rec_Emp,الموظفون!$A$34,Rec_Course,'مصفوفة التدريب'!L$6,Rec_Done,1,Rec_Exp,"&gt;"&amp;(TODAY()+WarnDays)))</f>
        <v>0</v>
      </c>
      <c r="BX36">
        <f ca="1">IF(BB36=0,0,COUNTIFS(Rec_Emp,الموظفون!$A$34,Rec_Course,'مصفوفة التدريب'!M$6,Rec_Done,1,Rec_Exp,"&gt;"&amp;(TODAY()+WarnDays)))</f>
        <v>0</v>
      </c>
      <c r="BY36">
        <f ca="1">IF(BC36=0,0,COUNTIFS(Rec_Emp,الموظفون!$A$34,Rec_Course,'مصفوفة التدريب'!N$6,Rec_Done,1,Rec_Exp,"&gt;"&amp;(TODAY()+WarnDays)))</f>
        <v>0</v>
      </c>
      <c r="BZ36">
        <f ca="1">IF(BD36=0,0,COUNTIFS(Rec_Emp,الموظفون!$A$34,Rec_Course,'مصفوفة التدريب'!O$6,Rec_Done,1,Rec_Exp,"&gt;"&amp;(TODAY()+WarnDays)))</f>
        <v>0</v>
      </c>
      <c r="CA36">
        <f ca="1">IF(BE36=0,0,COUNTIFS(Rec_Emp,الموظفون!$A$34,Rec_Course,'مصفوفة التدريب'!P$6,Rec_Done,1,Rec_Exp,"&gt;"&amp;(TODAY()+WarnDays)))</f>
        <v>0</v>
      </c>
      <c r="CB36">
        <f ca="1">IF(BF36=0,0,COUNTIFS(Rec_Emp,الموظفون!$A$34,Rec_Course,'مصفوفة التدريب'!Q$6,Rec_Done,1,Rec_Exp,"&gt;"&amp;(TODAY()+WarnDays)))</f>
        <v>0</v>
      </c>
      <c r="CC36">
        <f ca="1">IF(BG36=0,0,COUNTIFS(Rec_Emp,الموظفون!$A$34,Rec_Course,'مصفوفة التدريب'!R$6,Rec_Done,1,Rec_Exp,"&gt;"&amp;(TODAY()+WarnDays)))</f>
        <v>0</v>
      </c>
      <c r="CD36">
        <f ca="1">IF(BH36=0,0,COUNTIFS(Rec_Emp,الموظفون!$A$34,Rec_Course,'مصفوفة التدريب'!S$6,Rec_Done,1,Rec_Exp,"&gt;"&amp;(TODAY()+WarnDays)))</f>
        <v>0</v>
      </c>
      <c r="CE36">
        <f ca="1">IF(BI36=0,0,COUNTIFS(Rec_Emp,الموظفون!$A$34,Rec_Course,'مصفوفة التدريب'!T$6,Rec_Done,1,Rec_Exp,"&gt;"&amp;(TODAY()+WarnDays)))</f>
        <v>0</v>
      </c>
      <c r="CF36">
        <f ca="1">IF(BJ36=0,0,COUNTIFS(Rec_Emp,الموظفون!$A$34,Rec_Course,'مصفوفة التدريب'!U$6,Rec_Done,1,Rec_Exp,"&gt;"&amp;(TODAY()+WarnDays)))</f>
        <v>0</v>
      </c>
      <c r="CG36">
        <f ca="1">IF(BK36=0,0,COUNTIFS(Rec_Emp,الموظفون!$A$34,Rec_Course,'مصفوفة التدريب'!V$6,Rec_Done,1,Rec_Exp,"&gt;"&amp;(TODAY()+WarnDays)))</f>
        <v>0</v>
      </c>
      <c r="CH36">
        <f ca="1">IF(BL36=0,0,COUNTIFS(Rec_Emp,الموظفون!$A$34,Rec_Course,'مصفوفة التدريب'!W$6,Rec_Done,1,Rec_Exp,"&gt;"&amp;(TODAY()+WarnDays)))</f>
        <v>0</v>
      </c>
      <c r="CI36">
        <f ca="1">IF(BM36=0,0,COUNTIFS(Rec_Emp,الموظفون!$A$34,Rec_Course,'مصفوفة التدريب'!X$6,Rec_Done,1,Rec_Exp,"&gt;"&amp;(TODAY()+WarnDays)))</f>
        <v>0</v>
      </c>
      <c r="CJ36">
        <f ca="1">IF(BN36=0,0,COUNTIFS(Rec_Emp,الموظفون!$A$34,Rec_Course,'مصفوفة التدريب'!Y$6,Rec_Done,1,Rec_Exp,"&gt;"&amp;(TODAY()+WarnDays)))</f>
        <v>0</v>
      </c>
      <c r="CK36">
        <f ca="1">IF(BO36=0,0,COUNTIFS(Rec_Emp,الموظفون!$A$34,Rec_Course,'مصفوفة التدريب'!Z$6,Rec_Done,1,Rec_Exp,"&gt;"&amp;(TODAY()+WarnDays)))</f>
        <v>0</v>
      </c>
      <c r="CL36">
        <f ca="1">IF(BP36=0,0,COUNTIFS(Rec_Emp,الموظفون!$A$34,Rec_Course,'مصفوفة التدريب'!AA$6,Rec_Done,1,Rec_Exp,"&gt;"&amp;(TODAY()+WarnDays)))</f>
        <v>0</v>
      </c>
      <c r="CO36">
        <f>IF(OR(E36=0,AA36&gt;0),0,COUNTIFS(Rec_Emp,الموظفون!$A$34,Rec_Course,'مصفوفة التدريب'!H$6,Rec_Result,"راسب"))</f>
        <v>0</v>
      </c>
      <c r="CP36">
        <f>IF(OR(F36=0,AB36&gt;0),0,COUNTIFS(Rec_Emp,الموظفون!$A$34,Rec_Course,'مصفوفة التدريب'!I$6,Rec_Result,"راسب"))</f>
        <v>0</v>
      </c>
      <c r="CQ36">
        <f>IF(OR(G36=0,AC36&gt;0),0,COUNTIFS(Rec_Emp,الموظفون!$A$34,Rec_Course,'مصفوفة التدريب'!J$6,Rec_Result,"راسب"))</f>
        <v>0</v>
      </c>
      <c r="CR36">
        <f>IF(OR(H36=0,AD36&gt;0),0,COUNTIFS(Rec_Emp,الموظفون!$A$34,Rec_Course,'مصفوفة التدريب'!K$6,Rec_Result,"راسب"))</f>
        <v>0</v>
      </c>
      <c r="CS36">
        <f>IF(OR(I36=0,AE36&gt;0),0,COUNTIFS(Rec_Emp,الموظفون!$A$34,Rec_Course,'مصفوفة التدريب'!L$6,Rec_Result,"راسب"))</f>
        <v>0</v>
      </c>
      <c r="CT36">
        <f>IF(OR(J36=0,AF36&gt;0),0,COUNTIFS(Rec_Emp,الموظفون!$A$34,Rec_Course,'مصفوفة التدريب'!M$6,Rec_Result,"راسب"))</f>
        <v>0</v>
      </c>
      <c r="CU36">
        <f>IF(OR(K36=0,AG36&gt;0),0,COUNTIFS(Rec_Emp,الموظفون!$A$34,Rec_Course,'مصفوفة التدريب'!N$6,Rec_Result,"راسب"))</f>
        <v>0</v>
      </c>
      <c r="CV36">
        <f>IF(OR(L36=0,AH36&gt;0),0,COUNTIFS(Rec_Emp,الموظفون!$A$34,Rec_Course,'مصفوفة التدريب'!O$6,Rec_Result,"راسب"))</f>
        <v>0</v>
      </c>
      <c r="CW36">
        <f>IF(OR(M36=0,AI36&gt;0),0,COUNTIFS(Rec_Emp,الموظفون!$A$34,Rec_Course,'مصفوفة التدريب'!P$6,Rec_Result,"راسب"))</f>
        <v>0</v>
      </c>
      <c r="CX36">
        <f>IF(OR(N36=0,AJ36&gt;0),0,COUNTIFS(Rec_Emp,الموظفون!$A$34,Rec_Course,'مصفوفة التدريب'!Q$6,Rec_Result,"راسب"))</f>
        <v>0</v>
      </c>
      <c r="CY36">
        <f>IF(OR(O36=0,AK36&gt;0),0,COUNTIFS(Rec_Emp,الموظفون!$A$34,Rec_Course,'مصفوفة التدريب'!R$6,Rec_Result,"راسب"))</f>
        <v>0</v>
      </c>
      <c r="CZ36">
        <f>IF(OR(P36=0,AL36&gt;0),0,COUNTIFS(Rec_Emp,الموظفون!$A$34,Rec_Course,'مصفوفة التدريب'!S$6,Rec_Result,"راسب"))</f>
        <v>0</v>
      </c>
      <c r="DA36">
        <f>IF(OR(Q36=0,AM36&gt;0),0,COUNTIFS(Rec_Emp,الموظفون!$A$34,Rec_Course,'مصفوفة التدريب'!T$6,Rec_Result,"راسب"))</f>
        <v>0</v>
      </c>
      <c r="DB36">
        <f>IF(OR(R36=0,AN36&gt;0),0,COUNTIFS(Rec_Emp,الموظفون!$A$34,Rec_Course,'مصفوفة التدريب'!U$6,Rec_Result,"راسب"))</f>
        <v>0</v>
      </c>
      <c r="DC36">
        <f>IF(OR(S36=0,AO36&gt;0),0,COUNTIFS(Rec_Emp,الموظفون!$A$34,Rec_Course,'مصفوفة التدريب'!V$6,Rec_Result,"راسب"))</f>
        <v>0</v>
      </c>
      <c r="DD36">
        <f>IF(OR(T36=0,AP36&gt;0),0,COUNTIFS(Rec_Emp,الموظفون!$A$34,Rec_Course,'مصفوفة التدريب'!W$6,Rec_Result,"راسب"))</f>
        <v>0</v>
      </c>
      <c r="DE36">
        <f>IF(OR(U36=0,AQ36&gt;0),0,COUNTIFS(Rec_Emp,الموظفون!$A$34,Rec_Course,'مصفوفة التدريب'!X$6,Rec_Result,"راسب"))</f>
        <v>0</v>
      </c>
      <c r="DF36">
        <f>IF(OR(V36=0,AR36&gt;0),0,COUNTIFS(Rec_Emp,الموظفون!$A$34,Rec_Course,'مصفوفة التدريب'!Y$6,Rec_Result,"راسب"))</f>
        <v>0</v>
      </c>
      <c r="DG36">
        <f>IF(OR(W36=0,AS36&gt;0),0,COUNTIFS(Rec_Emp,الموظفون!$A$34,Rec_Course,'مصفوفة التدريب'!Z$6,Rec_Result,"راسب"))</f>
        <v>0</v>
      </c>
      <c r="DH36">
        <f>IF(OR(X36=0,AT36&gt;0),0,COUNTIFS(Rec_Emp,الموظفون!$A$34,Rec_Course,'مصفوفة التدريب'!AA$6,Rec_Result,"راسب"))</f>
        <v>0</v>
      </c>
      <c r="DK36">
        <f>IF(OR(E36=0,AA36&gt;0),0,IFERROR(AVERAGEIFS(Plan_End,Plan_Role,الموظفون!$D$34,Plan_Course,'مصفوفة التدريب'!H$6,Plan_Sched,"فترة محددة"),IFERROR(AVERAGEIFS(Plan_End,Plan_Role,"جميع الموظفين",Plan_Course,'مصفوفة التدريب'!H$6,Plan_Sched,"فترة محددة"),0)))</f>
        <v>0</v>
      </c>
      <c r="DL36">
        <f>IF(OR(F36=0,AB36&gt;0),0,IFERROR(AVERAGEIFS(Plan_End,Plan_Role,الموظفون!$D$34,Plan_Course,'مصفوفة التدريب'!I$6,Plan_Sched,"فترة محددة"),IFERROR(AVERAGEIFS(Plan_End,Plan_Role,"جميع الموظفين",Plan_Course,'مصفوفة التدريب'!I$6,Plan_Sched,"فترة محددة"),0)))</f>
        <v>0</v>
      </c>
      <c r="DM36">
        <f>IF(OR(G36=0,AC36&gt;0),0,IFERROR(AVERAGEIFS(Plan_End,Plan_Role,الموظفون!$D$34,Plan_Course,'مصفوفة التدريب'!J$6,Plan_Sched,"فترة محددة"),IFERROR(AVERAGEIFS(Plan_End,Plan_Role,"جميع الموظفين",Plan_Course,'مصفوفة التدريب'!J$6,Plan_Sched,"فترة محددة"),0)))</f>
        <v>0</v>
      </c>
      <c r="DN36">
        <f>IF(OR(H36=0,AD36&gt;0),0,IFERROR(AVERAGEIFS(Plan_End,Plan_Role,الموظفون!$D$34,Plan_Course,'مصفوفة التدريب'!K$6,Plan_Sched,"فترة محددة"),IFERROR(AVERAGEIFS(Plan_End,Plan_Role,"جميع الموظفين",Plan_Course,'مصفوفة التدريب'!K$6,Plan_Sched,"فترة محددة"),0)))</f>
        <v>0</v>
      </c>
      <c r="DO36">
        <f>IF(OR(I36=0,AE36&gt;0),0,IFERROR(AVERAGEIFS(Plan_End,Plan_Role,الموظفون!$D$34,Plan_Course,'مصفوفة التدريب'!L$6,Plan_Sched,"فترة محددة"),IFERROR(AVERAGEIFS(Plan_End,Plan_Role,"جميع الموظفين",Plan_Course,'مصفوفة التدريب'!L$6,Plan_Sched,"فترة محددة"),0)))</f>
        <v>0</v>
      </c>
      <c r="DP36">
        <f>IF(OR(J36=0,AF36&gt;0),0,IFERROR(AVERAGEIFS(Plan_End,Plan_Role,الموظفون!$D$34,Plan_Course,'مصفوفة التدريب'!M$6,Plan_Sched,"فترة محددة"),IFERROR(AVERAGEIFS(Plan_End,Plan_Role,"جميع الموظفين",Plan_Course,'مصفوفة التدريب'!M$6,Plan_Sched,"فترة محددة"),0)))</f>
        <v>0</v>
      </c>
      <c r="DQ36">
        <f>IF(OR(K36=0,AG36&gt;0),0,IFERROR(AVERAGEIFS(Plan_End,Plan_Role,الموظفون!$D$34,Plan_Course,'مصفوفة التدريب'!N$6,Plan_Sched,"فترة محددة"),IFERROR(AVERAGEIFS(Plan_End,Plan_Role,"جميع الموظفين",Plan_Course,'مصفوفة التدريب'!N$6,Plan_Sched,"فترة محددة"),0)))</f>
        <v>0</v>
      </c>
      <c r="DR36">
        <f>IF(OR(L36=0,AH36&gt;0),0,IFERROR(AVERAGEIFS(Plan_End,Plan_Role,الموظفون!$D$34,Plan_Course,'مصفوفة التدريب'!O$6,Plan_Sched,"فترة محددة"),IFERROR(AVERAGEIFS(Plan_End,Plan_Role,"جميع الموظفين",Plan_Course,'مصفوفة التدريب'!O$6,Plan_Sched,"فترة محددة"),0)))</f>
        <v>0</v>
      </c>
      <c r="DS36">
        <f>IF(OR(M36=0,AI36&gt;0),0,IFERROR(AVERAGEIFS(Plan_End,Plan_Role,الموظفون!$D$34,Plan_Course,'مصفوفة التدريب'!P$6,Plan_Sched,"فترة محددة"),IFERROR(AVERAGEIFS(Plan_End,Plan_Role,"جميع الموظفين",Plan_Course,'مصفوفة التدريب'!P$6,Plan_Sched,"فترة محددة"),0)))</f>
        <v>0</v>
      </c>
      <c r="DT36">
        <f>IF(OR(N36=0,AJ36&gt;0),0,IFERROR(AVERAGEIFS(Plan_End,Plan_Role,الموظفون!$D$34,Plan_Course,'مصفوفة التدريب'!Q$6,Plan_Sched,"فترة محددة"),IFERROR(AVERAGEIFS(Plan_End,Plan_Role,"جميع الموظفين",Plan_Course,'مصفوفة التدريب'!Q$6,Plan_Sched,"فترة محددة"),0)))</f>
        <v>0</v>
      </c>
      <c r="DU36">
        <f>IF(OR(O36=0,AK36&gt;0),0,IFERROR(AVERAGEIFS(Plan_End,Plan_Role,الموظفون!$D$34,Plan_Course,'مصفوفة التدريب'!R$6,Plan_Sched,"فترة محددة"),IFERROR(AVERAGEIFS(Plan_End,Plan_Role,"جميع الموظفين",Plan_Course,'مصفوفة التدريب'!R$6,Plan_Sched,"فترة محددة"),0)))</f>
        <v>0</v>
      </c>
      <c r="DV36">
        <f>IF(OR(P36=0,AL36&gt;0),0,IFERROR(AVERAGEIFS(Plan_End,Plan_Role,الموظفون!$D$34,Plan_Course,'مصفوفة التدريب'!S$6,Plan_Sched,"فترة محددة"),IFERROR(AVERAGEIFS(Plan_End,Plan_Role,"جميع الموظفين",Plan_Course,'مصفوفة التدريب'!S$6,Plan_Sched,"فترة محددة"),0)))</f>
        <v>0</v>
      </c>
      <c r="DW36">
        <f>IF(OR(Q36=0,AM36&gt;0),0,IFERROR(AVERAGEIFS(Plan_End,Plan_Role,الموظفون!$D$34,Plan_Course,'مصفوفة التدريب'!T$6,Plan_Sched,"فترة محددة"),IFERROR(AVERAGEIFS(Plan_End,Plan_Role,"جميع الموظفين",Plan_Course,'مصفوفة التدريب'!T$6,Plan_Sched,"فترة محددة"),0)))</f>
        <v>0</v>
      </c>
      <c r="DX36">
        <f>IF(OR(R36=0,AN36&gt;0),0,IFERROR(AVERAGEIFS(Plan_End,Plan_Role,الموظفون!$D$34,Plan_Course,'مصفوفة التدريب'!U$6,Plan_Sched,"فترة محددة"),IFERROR(AVERAGEIFS(Plan_End,Plan_Role,"جميع الموظفين",Plan_Course,'مصفوفة التدريب'!U$6,Plan_Sched,"فترة محددة"),0)))</f>
        <v>0</v>
      </c>
      <c r="DY36">
        <f>IF(OR(S36=0,AO36&gt;0),0,IFERROR(AVERAGEIFS(Plan_End,Plan_Role,الموظفون!$D$34,Plan_Course,'مصفوفة التدريب'!V$6,Plan_Sched,"فترة محددة"),IFERROR(AVERAGEIFS(Plan_End,Plan_Role,"جميع الموظفين",Plan_Course,'مصفوفة التدريب'!V$6,Plan_Sched,"فترة محددة"),0)))</f>
        <v>0</v>
      </c>
      <c r="DZ36">
        <f>IF(OR(T36=0,AP36&gt;0),0,IFERROR(AVERAGEIFS(Plan_End,Plan_Role,الموظفون!$D$34,Plan_Course,'مصفوفة التدريب'!W$6,Plan_Sched,"فترة محددة"),IFERROR(AVERAGEIFS(Plan_End,Plan_Role,"جميع الموظفين",Plan_Course,'مصفوفة التدريب'!W$6,Plan_Sched,"فترة محددة"),0)))</f>
        <v>0</v>
      </c>
      <c r="EA36">
        <f>IF(OR(U36=0,AQ36&gt;0),0,IFERROR(AVERAGEIFS(Plan_End,Plan_Role,الموظفون!$D$34,Plan_Course,'مصفوفة التدريب'!X$6,Plan_Sched,"فترة محددة"),IFERROR(AVERAGEIFS(Plan_End,Plan_Role,"جميع الموظفين",Plan_Course,'مصفوفة التدريب'!X$6,Plan_Sched,"فترة محددة"),0)))</f>
        <v>0</v>
      </c>
      <c r="EB36">
        <f>IF(OR(V36=0,AR36&gt;0),0,IFERROR(AVERAGEIFS(Plan_End,Plan_Role,الموظفون!$D$34,Plan_Course,'مصفوفة التدريب'!Y$6,Plan_Sched,"فترة محددة"),IFERROR(AVERAGEIFS(Plan_End,Plan_Role,"جميع الموظفين",Plan_Course,'مصفوفة التدريب'!Y$6,Plan_Sched,"فترة محددة"),0)))</f>
        <v>0</v>
      </c>
      <c r="EC36">
        <f>IF(OR(W36=0,AS36&gt;0),0,IFERROR(AVERAGEIFS(Plan_End,Plan_Role,الموظفون!$D$34,Plan_Course,'مصفوفة التدريب'!Z$6,Plan_Sched,"فترة محددة"),IFERROR(AVERAGEIFS(Plan_End,Plan_Role,"جميع الموظفين",Plan_Course,'مصفوفة التدريب'!Z$6,Plan_Sched,"فترة محددة"),0)))</f>
        <v>0</v>
      </c>
      <c r="ED36">
        <f>IF(OR(X36=0,AT36&gt;0),0,IFERROR(AVERAGEIFS(Plan_End,Plan_Role,الموظفون!$D$34,Plan_Course,'مصفوفة التدريب'!AA$6,Plan_Sched,"فترة محددة"),IFERROR(AVERAGEIFS(Plan_End,Plan_Role,"جميع الموظفين",Plan_Course,'مصفوفة التدريب'!AA$6,Plan_Sched,"فترة محددة"),0)))</f>
        <v>0</v>
      </c>
      <c r="EG36">
        <f>IF(OR(E36=0,AA36&gt;0),0,IFERROR(AVERAGEIFS(Plan_Days,Plan_Role,الموظفون!$D$34,Plan_Course,'مصفوفة التدريب'!H$6,Plan_Sched,"خلال أيام من التعيين"),IFERROR(AVERAGEIFS(Plan_Days,Plan_Role,"جميع الموظفين",Plan_Course,'مصفوفة التدريب'!H$6,Plan_Sched,"خلال أيام من التعيين"),0)))</f>
        <v>0</v>
      </c>
      <c r="EH36">
        <f>IF(OR(F36=0,AB36&gt;0),0,IFERROR(AVERAGEIFS(Plan_Days,Plan_Role,الموظفون!$D$34,Plan_Course,'مصفوفة التدريب'!I$6,Plan_Sched,"خلال أيام من التعيين"),IFERROR(AVERAGEIFS(Plan_Days,Plan_Role,"جميع الموظفين",Plan_Course,'مصفوفة التدريب'!I$6,Plan_Sched,"خلال أيام من التعيين"),0)))</f>
        <v>0</v>
      </c>
      <c r="EI36">
        <f>IF(OR(G36=0,AC36&gt;0),0,IFERROR(AVERAGEIFS(Plan_Days,Plan_Role,الموظفون!$D$34,Plan_Course,'مصفوفة التدريب'!J$6,Plan_Sched,"خلال أيام من التعيين"),IFERROR(AVERAGEIFS(Plan_Days,Plan_Role,"جميع الموظفين",Plan_Course,'مصفوفة التدريب'!J$6,Plan_Sched,"خلال أيام من التعيين"),0)))</f>
        <v>0</v>
      </c>
      <c r="EJ36">
        <f>IF(OR(H36=0,AD36&gt;0),0,IFERROR(AVERAGEIFS(Plan_Days,Plan_Role,الموظفون!$D$34,Plan_Course,'مصفوفة التدريب'!K$6,Plan_Sched,"خلال أيام من التعيين"),IFERROR(AVERAGEIFS(Plan_Days,Plan_Role,"جميع الموظفين",Plan_Course,'مصفوفة التدريب'!K$6,Plan_Sched,"خلال أيام من التعيين"),0)))</f>
        <v>0</v>
      </c>
      <c r="EK36">
        <f>IF(OR(I36=0,AE36&gt;0),0,IFERROR(AVERAGEIFS(Plan_Days,Plan_Role,الموظفون!$D$34,Plan_Course,'مصفوفة التدريب'!L$6,Plan_Sched,"خلال أيام من التعيين"),IFERROR(AVERAGEIFS(Plan_Days,Plan_Role,"جميع الموظفين",Plan_Course,'مصفوفة التدريب'!L$6,Plan_Sched,"خلال أيام من التعيين"),0)))</f>
        <v>0</v>
      </c>
      <c r="EL36">
        <f>IF(OR(J36=0,AF36&gt;0),0,IFERROR(AVERAGEIFS(Plan_Days,Plan_Role,الموظفون!$D$34,Plan_Course,'مصفوفة التدريب'!M$6,Plan_Sched,"خلال أيام من التعيين"),IFERROR(AVERAGEIFS(Plan_Days,Plan_Role,"جميع الموظفين",Plan_Course,'مصفوفة التدريب'!M$6,Plan_Sched,"خلال أيام من التعيين"),0)))</f>
        <v>0</v>
      </c>
      <c r="EM36">
        <f>IF(OR(K36=0,AG36&gt;0),0,IFERROR(AVERAGEIFS(Plan_Days,Plan_Role,الموظفون!$D$34,Plan_Course,'مصفوفة التدريب'!N$6,Plan_Sched,"خلال أيام من التعيين"),IFERROR(AVERAGEIFS(Plan_Days,Plan_Role,"جميع الموظفين",Plan_Course,'مصفوفة التدريب'!N$6,Plan_Sched,"خلال أيام من التعيين"),0)))</f>
        <v>0</v>
      </c>
      <c r="EN36">
        <f>IF(OR(L36=0,AH36&gt;0),0,IFERROR(AVERAGEIFS(Plan_Days,Plan_Role,الموظفون!$D$34,Plan_Course,'مصفوفة التدريب'!O$6,Plan_Sched,"خلال أيام من التعيين"),IFERROR(AVERAGEIFS(Plan_Days,Plan_Role,"جميع الموظفين",Plan_Course,'مصفوفة التدريب'!O$6,Plan_Sched,"خلال أيام من التعيين"),0)))</f>
        <v>0</v>
      </c>
      <c r="EO36">
        <f>IF(OR(M36=0,AI36&gt;0),0,IFERROR(AVERAGEIFS(Plan_Days,Plan_Role,الموظفون!$D$34,Plan_Course,'مصفوفة التدريب'!P$6,Plan_Sched,"خلال أيام من التعيين"),IFERROR(AVERAGEIFS(Plan_Days,Plan_Role,"جميع الموظفين",Plan_Course,'مصفوفة التدريب'!P$6,Plan_Sched,"خلال أيام من التعيين"),0)))</f>
        <v>0</v>
      </c>
      <c r="EP36">
        <f>IF(OR(N36=0,AJ36&gt;0),0,IFERROR(AVERAGEIFS(Plan_Days,Plan_Role,الموظفون!$D$34,Plan_Course,'مصفوفة التدريب'!Q$6,Plan_Sched,"خلال أيام من التعيين"),IFERROR(AVERAGEIFS(Plan_Days,Plan_Role,"جميع الموظفين",Plan_Course,'مصفوفة التدريب'!Q$6,Plan_Sched,"خلال أيام من التعيين"),0)))</f>
        <v>0</v>
      </c>
      <c r="EQ36">
        <f>IF(OR(O36=0,AK36&gt;0),0,IFERROR(AVERAGEIFS(Plan_Days,Plan_Role,الموظفون!$D$34,Plan_Course,'مصفوفة التدريب'!R$6,Plan_Sched,"خلال أيام من التعيين"),IFERROR(AVERAGEIFS(Plan_Days,Plan_Role,"جميع الموظفين",Plan_Course,'مصفوفة التدريب'!R$6,Plan_Sched,"خلال أيام من التعيين"),0)))</f>
        <v>0</v>
      </c>
      <c r="ER36">
        <f>IF(OR(P36=0,AL36&gt;0),0,IFERROR(AVERAGEIFS(Plan_Days,Plan_Role,الموظفون!$D$34,Plan_Course,'مصفوفة التدريب'!S$6,Plan_Sched,"خلال أيام من التعيين"),IFERROR(AVERAGEIFS(Plan_Days,Plan_Role,"جميع الموظفين",Plan_Course,'مصفوفة التدريب'!S$6,Plan_Sched,"خلال أيام من التعيين"),0)))</f>
        <v>0</v>
      </c>
      <c r="ES36">
        <f>IF(OR(Q36=0,AM36&gt;0),0,IFERROR(AVERAGEIFS(Plan_Days,Plan_Role,الموظفون!$D$34,Plan_Course,'مصفوفة التدريب'!T$6,Plan_Sched,"خلال أيام من التعيين"),IFERROR(AVERAGEIFS(Plan_Days,Plan_Role,"جميع الموظفين",Plan_Course,'مصفوفة التدريب'!T$6,Plan_Sched,"خلال أيام من التعيين"),0)))</f>
        <v>0</v>
      </c>
      <c r="ET36">
        <f>IF(OR(R36=0,AN36&gt;0),0,IFERROR(AVERAGEIFS(Plan_Days,Plan_Role,الموظفون!$D$34,Plan_Course,'مصفوفة التدريب'!U$6,Plan_Sched,"خلال أيام من التعيين"),IFERROR(AVERAGEIFS(Plan_Days,Plan_Role,"جميع الموظفين",Plan_Course,'مصفوفة التدريب'!U$6,Plan_Sched,"خلال أيام من التعيين"),0)))</f>
        <v>0</v>
      </c>
      <c r="EU36">
        <f>IF(OR(S36=0,AO36&gt;0),0,IFERROR(AVERAGEIFS(Plan_Days,Plan_Role,الموظفون!$D$34,Plan_Course,'مصفوفة التدريب'!V$6,Plan_Sched,"خلال أيام من التعيين"),IFERROR(AVERAGEIFS(Plan_Days,Plan_Role,"جميع الموظفين",Plan_Course,'مصفوفة التدريب'!V$6,Plan_Sched,"خلال أيام من التعيين"),0)))</f>
        <v>0</v>
      </c>
      <c r="EV36">
        <f>IF(OR(T36=0,AP36&gt;0),0,IFERROR(AVERAGEIFS(Plan_Days,Plan_Role,الموظفون!$D$34,Plan_Course,'مصفوفة التدريب'!W$6,Plan_Sched,"خلال أيام من التعيين"),IFERROR(AVERAGEIFS(Plan_Days,Plan_Role,"جميع الموظفين",Plan_Course,'مصفوفة التدريب'!W$6,Plan_Sched,"خلال أيام من التعيين"),0)))</f>
        <v>0</v>
      </c>
      <c r="EW36">
        <f>IF(OR(U36=0,AQ36&gt;0),0,IFERROR(AVERAGEIFS(Plan_Days,Plan_Role,الموظفون!$D$34,Plan_Course,'مصفوفة التدريب'!X$6,Plan_Sched,"خلال أيام من التعيين"),IFERROR(AVERAGEIFS(Plan_Days,Plan_Role,"جميع الموظفين",Plan_Course,'مصفوفة التدريب'!X$6,Plan_Sched,"خلال أيام من التعيين"),0)))</f>
        <v>0</v>
      </c>
      <c r="EX36">
        <f>IF(OR(V36=0,AR36&gt;0),0,IFERROR(AVERAGEIFS(Plan_Days,Plan_Role,الموظفون!$D$34,Plan_Course,'مصفوفة التدريب'!Y$6,Plan_Sched,"خلال أيام من التعيين"),IFERROR(AVERAGEIFS(Plan_Days,Plan_Role,"جميع الموظفين",Plan_Course,'مصفوفة التدريب'!Y$6,Plan_Sched,"خلال أيام من التعيين"),0)))</f>
        <v>0</v>
      </c>
      <c r="EY36">
        <f>IF(OR(W36=0,AS36&gt;0),0,IFERROR(AVERAGEIFS(Plan_Days,Plan_Role,الموظفون!$D$34,Plan_Course,'مصفوفة التدريب'!Z$6,Plan_Sched,"خلال أيام من التعيين"),IFERROR(AVERAGEIFS(Plan_Days,Plan_Role,"جميع الموظفين",Plan_Course,'مصفوفة التدريب'!Z$6,Plan_Sched,"خلال أيام من التعيين"),0)))</f>
        <v>0</v>
      </c>
      <c r="EZ36">
        <f>IF(OR(X36=0,AT36&gt;0),0,IFERROR(AVERAGEIFS(Plan_Days,Plan_Role,الموظفون!$D$34,Plan_Course,'مصفوفة التدريب'!AA$6,Plan_Sched,"خلال أيام من التعيين"),IFERROR(AVERAGEIFS(Plan_Days,Plan_Role,"جميع الموظفين",Plan_Course,'مصفوفة التدريب'!AA$6,Plan_Sched,"خلال أيام من التعيين"),0)))</f>
        <v>0</v>
      </c>
      <c r="FC36">
        <f>IF(OR(E36=0,AA36&gt;0),0,MAX(IF(AND(الموظفون!$F$34&lt;&gt;"",DK36&lt;الموظفون!$F$34),0,DK36),IF(AND(الموظفون!$F$34&lt;&gt;"",EG36&gt;0),الموظفون!$F$34+EG36,0)))</f>
        <v>0</v>
      </c>
      <c r="FD36">
        <f>IF(OR(F36=0,AB36&gt;0),0,MAX(IF(AND(الموظفون!$F$34&lt;&gt;"",DL36&lt;الموظفون!$F$34),0,DL36),IF(AND(الموظفون!$F$34&lt;&gt;"",EH36&gt;0),الموظفون!$F$34+EH36,0)))</f>
        <v>0</v>
      </c>
      <c r="FE36">
        <f>IF(OR(G36=0,AC36&gt;0),0,MAX(IF(AND(الموظفون!$F$34&lt;&gt;"",DM36&lt;الموظفون!$F$34),0,DM36),IF(AND(الموظفون!$F$34&lt;&gt;"",EI36&gt;0),الموظفون!$F$34+EI36,0)))</f>
        <v>0</v>
      </c>
      <c r="FF36">
        <f>IF(OR(H36=0,AD36&gt;0),0,MAX(IF(AND(الموظفون!$F$34&lt;&gt;"",DN36&lt;الموظفون!$F$34),0,DN36),IF(AND(الموظفون!$F$34&lt;&gt;"",EJ36&gt;0),الموظفون!$F$34+EJ36,0)))</f>
        <v>0</v>
      </c>
      <c r="FG36">
        <f>IF(OR(I36=0,AE36&gt;0),0,MAX(IF(AND(الموظفون!$F$34&lt;&gt;"",DO36&lt;الموظفون!$F$34),0,DO36),IF(AND(الموظفون!$F$34&lt;&gt;"",EK36&gt;0),الموظفون!$F$34+EK36,0)))</f>
        <v>0</v>
      </c>
      <c r="FH36">
        <f>IF(OR(J36=0,AF36&gt;0),0,MAX(IF(AND(الموظفون!$F$34&lt;&gt;"",DP36&lt;الموظفون!$F$34),0,DP36),IF(AND(الموظفون!$F$34&lt;&gt;"",EL36&gt;0),الموظفون!$F$34+EL36,0)))</f>
        <v>0</v>
      </c>
      <c r="FI36">
        <f>IF(OR(K36=0,AG36&gt;0),0,MAX(IF(AND(الموظفون!$F$34&lt;&gt;"",DQ36&lt;الموظفون!$F$34),0,DQ36),IF(AND(الموظفون!$F$34&lt;&gt;"",EM36&gt;0),الموظفون!$F$34+EM36,0)))</f>
        <v>0</v>
      </c>
      <c r="FJ36">
        <f>IF(OR(L36=0,AH36&gt;0),0,MAX(IF(AND(الموظفون!$F$34&lt;&gt;"",DR36&lt;الموظفون!$F$34),0,DR36),IF(AND(الموظفون!$F$34&lt;&gt;"",EN36&gt;0),الموظفون!$F$34+EN36,0)))</f>
        <v>0</v>
      </c>
      <c r="FK36">
        <f>IF(OR(M36=0,AI36&gt;0),0,MAX(IF(AND(الموظفون!$F$34&lt;&gt;"",DS36&lt;الموظفون!$F$34),0,DS36),IF(AND(الموظفون!$F$34&lt;&gt;"",EO36&gt;0),الموظفون!$F$34+EO36,0)))</f>
        <v>0</v>
      </c>
      <c r="FL36">
        <f>IF(OR(N36=0,AJ36&gt;0),0,MAX(IF(AND(الموظفون!$F$34&lt;&gt;"",DT36&lt;الموظفون!$F$34),0,DT36),IF(AND(الموظفون!$F$34&lt;&gt;"",EP36&gt;0),الموظفون!$F$34+EP36,0)))</f>
        <v>0</v>
      </c>
      <c r="FM36">
        <f>IF(OR(O36=0,AK36&gt;0),0,MAX(IF(AND(الموظفون!$F$34&lt;&gt;"",DU36&lt;الموظفون!$F$34),0,DU36),IF(AND(الموظفون!$F$34&lt;&gt;"",EQ36&gt;0),الموظفون!$F$34+EQ36,0)))</f>
        <v>0</v>
      </c>
      <c r="FN36">
        <f>IF(OR(P36=0,AL36&gt;0),0,MAX(IF(AND(الموظفون!$F$34&lt;&gt;"",DV36&lt;الموظفون!$F$34),0,DV36),IF(AND(الموظفون!$F$34&lt;&gt;"",ER36&gt;0),الموظفون!$F$34+ER36,0)))</f>
        <v>0</v>
      </c>
      <c r="FO36">
        <f>IF(OR(Q36=0,AM36&gt;0),0,MAX(IF(AND(الموظفون!$F$34&lt;&gt;"",DW36&lt;الموظفون!$F$34),0,DW36),IF(AND(الموظفون!$F$34&lt;&gt;"",ES36&gt;0),الموظفون!$F$34+ES36,0)))</f>
        <v>0</v>
      </c>
      <c r="FP36">
        <f>IF(OR(R36=0,AN36&gt;0),0,MAX(IF(AND(الموظفون!$F$34&lt;&gt;"",DX36&lt;الموظفون!$F$34),0,DX36),IF(AND(الموظفون!$F$34&lt;&gt;"",ET36&gt;0),الموظفون!$F$34+ET36,0)))</f>
        <v>0</v>
      </c>
      <c r="FQ36">
        <f>IF(OR(S36=0,AO36&gt;0),0,MAX(IF(AND(الموظفون!$F$34&lt;&gt;"",DY36&lt;الموظفون!$F$34),0,DY36),IF(AND(الموظفون!$F$34&lt;&gt;"",EU36&gt;0),الموظفون!$F$34+EU36,0)))</f>
        <v>0</v>
      </c>
      <c r="FR36">
        <f>IF(OR(T36=0,AP36&gt;0),0,MAX(IF(AND(الموظفون!$F$34&lt;&gt;"",DZ36&lt;الموظفون!$F$34),0,DZ36),IF(AND(الموظفون!$F$34&lt;&gt;"",EV36&gt;0),الموظفون!$F$34+EV36,0)))</f>
        <v>0</v>
      </c>
      <c r="FS36">
        <f>IF(OR(U36=0,AQ36&gt;0),0,MAX(IF(AND(الموظفون!$F$34&lt;&gt;"",EA36&lt;الموظفون!$F$34),0,EA36),IF(AND(الموظفون!$F$34&lt;&gt;"",EW36&gt;0),الموظفون!$F$34+EW36,0)))</f>
        <v>0</v>
      </c>
      <c r="FT36">
        <f>IF(OR(V36=0,AR36&gt;0),0,MAX(IF(AND(الموظفون!$F$34&lt;&gt;"",EB36&lt;الموظفون!$F$34),0,EB36),IF(AND(الموظفون!$F$34&lt;&gt;"",EX36&gt;0),الموظفون!$F$34+EX36,0)))</f>
        <v>0</v>
      </c>
      <c r="FU36">
        <f>IF(OR(W36=0,AS36&gt;0),0,MAX(IF(AND(الموظفون!$F$34&lt;&gt;"",EC36&lt;الموظفون!$F$34),0,EC36),IF(AND(الموظفون!$F$34&lt;&gt;"",EY36&gt;0),الموظفون!$F$34+EY36,0)))</f>
        <v>0</v>
      </c>
      <c r="FV36">
        <f>IF(OR(X36=0,AT36&gt;0),0,MAX(IF(AND(الموظفون!$F$34&lt;&gt;"",ED36&lt;الموظفون!$F$34),0,ED36),IF(AND(الموظفون!$F$34&lt;&gt;"",EZ36&gt;0),الموظفون!$F$34+EZ36,0)))</f>
        <v>0</v>
      </c>
    </row>
    <row r="37" spans="5:178" x14ac:dyDescent="0.3">
      <c r="E37">
        <f>IF(OR(الموظفون!$A$35="",'مصفوفة التدريب'!H$6=""),0,COUNTIFS(Plan_Role,الموظفون!$D$35,Plan_Course,'مصفوفة التدريب'!H$6)+COUNTIFS(Plan_Role,"جميع الموظفين",Plan_Course,'مصفوفة التدريب'!H$6))</f>
        <v>0</v>
      </c>
      <c r="F37">
        <f>IF(OR(الموظفون!$A$35="",'مصفوفة التدريب'!I$6=""),0,COUNTIFS(Plan_Role,الموظفون!$D$35,Plan_Course,'مصفوفة التدريب'!I$6)+COUNTIFS(Plan_Role,"جميع الموظفين",Plan_Course,'مصفوفة التدريب'!I$6))</f>
        <v>0</v>
      </c>
      <c r="G37">
        <f>IF(OR(الموظفون!$A$35="",'مصفوفة التدريب'!J$6=""),0,COUNTIFS(Plan_Role,الموظفون!$D$35,Plan_Course,'مصفوفة التدريب'!J$6)+COUNTIFS(Plan_Role,"جميع الموظفين",Plan_Course,'مصفوفة التدريب'!J$6))</f>
        <v>0</v>
      </c>
      <c r="H37">
        <f>IF(OR(الموظفون!$A$35="",'مصفوفة التدريب'!K$6=""),0,COUNTIFS(Plan_Role,الموظفون!$D$35,Plan_Course,'مصفوفة التدريب'!K$6)+COUNTIFS(Plan_Role,"جميع الموظفين",Plan_Course,'مصفوفة التدريب'!K$6))</f>
        <v>0</v>
      </c>
      <c r="I37">
        <f>IF(OR(الموظفون!$A$35="",'مصفوفة التدريب'!L$6=""),0,COUNTIFS(Plan_Role,الموظفون!$D$35,Plan_Course,'مصفوفة التدريب'!L$6)+COUNTIFS(Plan_Role,"جميع الموظفين",Plan_Course,'مصفوفة التدريب'!L$6))</f>
        <v>0</v>
      </c>
      <c r="J37">
        <f>IF(OR(الموظفون!$A$35="",'مصفوفة التدريب'!M$6=""),0,COUNTIFS(Plan_Role,الموظفون!$D$35,Plan_Course,'مصفوفة التدريب'!M$6)+COUNTIFS(Plan_Role,"جميع الموظفين",Plan_Course,'مصفوفة التدريب'!M$6))</f>
        <v>0</v>
      </c>
      <c r="K37">
        <f>IF(OR(الموظفون!$A$35="",'مصفوفة التدريب'!N$6=""),0,COUNTIFS(Plan_Role,الموظفون!$D$35,Plan_Course,'مصفوفة التدريب'!N$6)+COUNTIFS(Plan_Role,"جميع الموظفين",Plan_Course,'مصفوفة التدريب'!N$6))</f>
        <v>0</v>
      </c>
      <c r="L37">
        <f>IF(OR(الموظفون!$A$35="",'مصفوفة التدريب'!O$6=""),0,COUNTIFS(Plan_Role,الموظفون!$D$35,Plan_Course,'مصفوفة التدريب'!O$6)+COUNTIFS(Plan_Role,"جميع الموظفين",Plan_Course,'مصفوفة التدريب'!O$6))</f>
        <v>0</v>
      </c>
      <c r="M37">
        <f>IF(OR(الموظفون!$A$35="",'مصفوفة التدريب'!P$6=""),0,COUNTIFS(Plan_Role,الموظفون!$D$35,Plan_Course,'مصفوفة التدريب'!P$6)+COUNTIFS(Plan_Role,"جميع الموظفين",Plan_Course,'مصفوفة التدريب'!P$6))</f>
        <v>0</v>
      </c>
      <c r="N37">
        <f>IF(OR(الموظفون!$A$35="",'مصفوفة التدريب'!Q$6=""),0,COUNTIFS(Plan_Role,الموظفون!$D$35,Plan_Course,'مصفوفة التدريب'!Q$6)+COUNTIFS(Plan_Role,"جميع الموظفين",Plan_Course,'مصفوفة التدريب'!Q$6))</f>
        <v>0</v>
      </c>
      <c r="O37">
        <f>IF(OR(الموظفون!$A$35="",'مصفوفة التدريب'!R$6=""),0,COUNTIFS(Plan_Role,الموظفون!$D$35,Plan_Course,'مصفوفة التدريب'!R$6)+COUNTIFS(Plan_Role,"جميع الموظفين",Plan_Course,'مصفوفة التدريب'!R$6))</f>
        <v>0</v>
      </c>
      <c r="P37">
        <f>IF(OR(الموظفون!$A$35="",'مصفوفة التدريب'!S$6=""),0,COUNTIFS(Plan_Role,الموظفون!$D$35,Plan_Course,'مصفوفة التدريب'!S$6)+COUNTIFS(Plan_Role,"جميع الموظفين",Plan_Course,'مصفوفة التدريب'!S$6))</f>
        <v>0</v>
      </c>
      <c r="Q37">
        <f>IF(OR(الموظفون!$A$35="",'مصفوفة التدريب'!T$6=""),0,COUNTIFS(Plan_Role,الموظفون!$D$35,Plan_Course,'مصفوفة التدريب'!T$6)+COUNTIFS(Plan_Role,"جميع الموظفين",Plan_Course,'مصفوفة التدريب'!T$6))</f>
        <v>0</v>
      </c>
      <c r="R37">
        <f>IF(OR(الموظفون!$A$35="",'مصفوفة التدريب'!U$6=""),0,COUNTIFS(Plan_Role,الموظفون!$D$35,Plan_Course,'مصفوفة التدريب'!U$6)+COUNTIFS(Plan_Role,"جميع الموظفين",Plan_Course,'مصفوفة التدريب'!U$6))</f>
        <v>0</v>
      </c>
      <c r="S37">
        <f>IF(OR(الموظفون!$A$35="",'مصفوفة التدريب'!V$6=""),0,COUNTIFS(Plan_Role,الموظفون!$D$35,Plan_Course,'مصفوفة التدريب'!V$6)+COUNTIFS(Plan_Role,"جميع الموظفين",Plan_Course,'مصفوفة التدريب'!V$6))</f>
        <v>0</v>
      </c>
      <c r="T37">
        <f>IF(OR(الموظفون!$A$35="",'مصفوفة التدريب'!W$6=""),0,COUNTIFS(Plan_Role,الموظفون!$D$35,Plan_Course,'مصفوفة التدريب'!W$6)+COUNTIFS(Plan_Role,"جميع الموظفين",Plan_Course,'مصفوفة التدريب'!W$6))</f>
        <v>0</v>
      </c>
      <c r="U37">
        <f>IF(OR(الموظفون!$A$35="",'مصفوفة التدريب'!X$6=""),0,COUNTIFS(Plan_Role,الموظفون!$D$35,Plan_Course,'مصفوفة التدريب'!X$6)+COUNTIFS(Plan_Role,"جميع الموظفين",Plan_Course,'مصفوفة التدريب'!X$6))</f>
        <v>0</v>
      </c>
      <c r="V37">
        <f>IF(OR(الموظفون!$A$35="",'مصفوفة التدريب'!Y$6=""),0,COUNTIFS(Plan_Role,الموظفون!$D$35,Plan_Course,'مصفوفة التدريب'!Y$6)+COUNTIFS(Plan_Role,"جميع الموظفين",Plan_Course,'مصفوفة التدريب'!Y$6))</f>
        <v>0</v>
      </c>
      <c r="W37">
        <f>IF(OR(الموظفون!$A$35="",'مصفوفة التدريب'!Z$6=""),0,COUNTIFS(Plan_Role,الموظفون!$D$35,Plan_Course,'مصفوفة التدريب'!Z$6)+COUNTIFS(Plan_Role,"جميع الموظفين",Plan_Course,'مصفوفة التدريب'!Z$6))</f>
        <v>0</v>
      </c>
      <c r="X37">
        <f>IF(OR(الموظفون!$A$35="",'مصفوفة التدريب'!AA$6=""),0,COUNTIFS(Plan_Role,الموظفون!$D$35,Plan_Course,'مصفوفة التدريب'!AA$6)+COUNTIFS(Plan_Role,"جميع الموظفين",Plan_Course,'مصفوفة التدريب'!AA$6))</f>
        <v>0</v>
      </c>
      <c r="AA37">
        <f>IF(E37=0,0,COUNTIFS(Rec_Emp,الموظفون!$A$35,Rec_Course,'مصفوفة التدريب'!H$6,Rec_Done,1))</f>
        <v>0</v>
      </c>
      <c r="AB37">
        <f>IF(F37=0,0,COUNTIFS(Rec_Emp,الموظفون!$A$35,Rec_Course,'مصفوفة التدريب'!I$6,Rec_Done,1))</f>
        <v>0</v>
      </c>
      <c r="AC37">
        <f>IF(G37=0,0,COUNTIFS(Rec_Emp,الموظفون!$A$35,Rec_Course,'مصفوفة التدريب'!J$6,Rec_Done,1))</f>
        <v>0</v>
      </c>
      <c r="AD37">
        <f>IF(H37=0,0,COUNTIFS(Rec_Emp,الموظفون!$A$35,Rec_Course,'مصفوفة التدريب'!K$6,Rec_Done,1))</f>
        <v>0</v>
      </c>
      <c r="AE37">
        <f>IF(I37=0,0,COUNTIFS(Rec_Emp,الموظفون!$A$35,Rec_Course,'مصفوفة التدريب'!L$6,Rec_Done,1))</f>
        <v>0</v>
      </c>
      <c r="AF37">
        <f>IF(J37=0,0,COUNTIFS(Rec_Emp,الموظفون!$A$35,Rec_Course,'مصفوفة التدريب'!M$6,Rec_Done,1))</f>
        <v>0</v>
      </c>
      <c r="AG37">
        <f>IF(K37=0,0,COUNTIFS(Rec_Emp,الموظفون!$A$35,Rec_Course,'مصفوفة التدريب'!N$6,Rec_Done,1))</f>
        <v>0</v>
      </c>
      <c r="AH37">
        <f>IF(L37=0,0,COUNTIFS(Rec_Emp,الموظفون!$A$35,Rec_Course,'مصفوفة التدريب'!O$6,Rec_Done,1))</f>
        <v>0</v>
      </c>
      <c r="AI37">
        <f>IF(M37=0,0,COUNTIFS(Rec_Emp,الموظفون!$A$35,Rec_Course,'مصفوفة التدريب'!P$6,Rec_Done,1))</f>
        <v>0</v>
      </c>
      <c r="AJ37">
        <f>IF(N37=0,0,COUNTIFS(Rec_Emp,الموظفون!$A$35,Rec_Course,'مصفوفة التدريب'!Q$6,Rec_Done,1))</f>
        <v>0</v>
      </c>
      <c r="AK37">
        <f>IF(O37=0,0,COUNTIFS(Rec_Emp,الموظفون!$A$35,Rec_Course,'مصفوفة التدريب'!R$6,Rec_Done,1))</f>
        <v>0</v>
      </c>
      <c r="AL37">
        <f>IF(P37=0,0,COUNTIFS(Rec_Emp,الموظفون!$A$35,Rec_Course,'مصفوفة التدريب'!S$6,Rec_Done,1))</f>
        <v>0</v>
      </c>
      <c r="AM37">
        <f>IF(Q37=0,0,COUNTIFS(Rec_Emp,الموظفون!$A$35,Rec_Course,'مصفوفة التدريب'!T$6,Rec_Done,1))</f>
        <v>0</v>
      </c>
      <c r="AN37">
        <f>IF(R37=0,0,COUNTIFS(Rec_Emp,الموظفون!$A$35,Rec_Course,'مصفوفة التدريب'!U$6,Rec_Done,1))</f>
        <v>0</v>
      </c>
      <c r="AO37">
        <f>IF(S37=0,0,COUNTIFS(Rec_Emp,الموظفون!$A$35,Rec_Course,'مصفوفة التدريب'!V$6,Rec_Done,1))</f>
        <v>0</v>
      </c>
      <c r="AP37">
        <f>IF(T37=0,0,COUNTIFS(Rec_Emp,الموظفون!$A$35,Rec_Course,'مصفوفة التدريب'!W$6,Rec_Done,1))</f>
        <v>0</v>
      </c>
      <c r="AQ37">
        <f>IF(U37=0,0,COUNTIFS(Rec_Emp,الموظفون!$A$35,Rec_Course,'مصفوفة التدريب'!X$6,Rec_Done,1))</f>
        <v>0</v>
      </c>
      <c r="AR37">
        <f>IF(V37=0,0,COUNTIFS(Rec_Emp,الموظفون!$A$35,Rec_Course,'مصفوفة التدريب'!Y$6,Rec_Done,1))</f>
        <v>0</v>
      </c>
      <c r="AS37">
        <f>IF(W37=0,0,COUNTIFS(Rec_Emp,الموظفون!$A$35,Rec_Course,'مصفوفة التدريب'!Z$6,Rec_Done,1))</f>
        <v>0</v>
      </c>
      <c r="AT37">
        <f>IF(X37=0,0,COUNTIFS(Rec_Emp,الموظفون!$A$35,Rec_Course,'مصفوفة التدريب'!AA$6,Rec_Done,1))</f>
        <v>0</v>
      </c>
      <c r="AW37">
        <f ca="1">IF(AA37=0,0,COUNTIFS(Rec_Emp,الموظفون!$A$35,Rec_Course,'مصفوفة التدريب'!H$6,Rec_Done,1,Rec_Exp,"&gt;="&amp;TODAY()))</f>
        <v>0</v>
      </c>
      <c r="AX37">
        <f ca="1">IF(AB37=0,0,COUNTIFS(Rec_Emp,الموظفون!$A$35,Rec_Course,'مصفوفة التدريب'!I$6,Rec_Done,1,Rec_Exp,"&gt;="&amp;TODAY()))</f>
        <v>0</v>
      </c>
      <c r="AY37">
        <f ca="1">IF(AC37=0,0,COUNTIFS(Rec_Emp,الموظفون!$A$35,Rec_Course,'مصفوفة التدريب'!J$6,Rec_Done,1,Rec_Exp,"&gt;="&amp;TODAY()))</f>
        <v>0</v>
      </c>
      <c r="AZ37">
        <f ca="1">IF(AD37=0,0,COUNTIFS(Rec_Emp,الموظفون!$A$35,Rec_Course,'مصفوفة التدريب'!K$6,Rec_Done,1,Rec_Exp,"&gt;="&amp;TODAY()))</f>
        <v>0</v>
      </c>
      <c r="BA37">
        <f ca="1">IF(AE37=0,0,COUNTIFS(Rec_Emp,الموظفون!$A$35,Rec_Course,'مصفوفة التدريب'!L$6,Rec_Done,1,Rec_Exp,"&gt;="&amp;TODAY()))</f>
        <v>0</v>
      </c>
      <c r="BB37">
        <f ca="1">IF(AF37=0,0,COUNTIFS(Rec_Emp,الموظفون!$A$35,Rec_Course,'مصفوفة التدريب'!M$6,Rec_Done,1,Rec_Exp,"&gt;="&amp;TODAY()))</f>
        <v>0</v>
      </c>
      <c r="BC37">
        <f ca="1">IF(AG37=0,0,COUNTIFS(Rec_Emp,الموظفون!$A$35,Rec_Course,'مصفوفة التدريب'!N$6,Rec_Done,1,Rec_Exp,"&gt;="&amp;TODAY()))</f>
        <v>0</v>
      </c>
      <c r="BD37">
        <f ca="1">IF(AH37=0,0,COUNTIFS(Rec_Emp,الموظفون!$A$35,Rec_Course,'مصفوفة التدريب'!O$6,Rec_Done,1,Rec_Exp,"&gt;="&amp;TODAY()))</f>
        <v>0</v>
      </c>
      <c r="BE37">
        <f ca="1">IF(AI37=0,0,COUNTIFS(Rec_Emp,الموظفون!$A$35,Rec_Course,'مصفوفة التدريب'!P$6,Rec_Done,1,Rec_Exp,"&gt;="&amp;TODAY()))</f>
        <v>0</v>
      </c>
      <c r="BF37">
        <f ca="1">IF(AJ37=0,0,COUNTIFS(Rec_Emp,الموظفون!$A$35,Rec_Course,'مصفوفة التدريب'!Q$6,Rec_Done,1,Rec_Exp,"&gt;="&amp;TODAY()))</f>
        <v>0</v>
      </c>
      <c r="BG37">
        <f ca="1">IF(AK37=0,0,COUNTIFS(Rec_Emp,الموظفون!$A$35,Rec_Course,'مصفوفة التدريب'!R$6,Rec_Done,1,Rec_Exp,"&gt;="&amp;TODAY()))</f>
        <v>0</v>
      </c>
      <c r="BH37">
        <f ca="1">IF(AL37=0,0,COUNTIFS(Rec_Emp,الموظفون!$A$35,Rec_Course,'مصفوفة التدريب'!S$6,Rec_Done,1,Rec_Exp,"&gt;="&amp;TODAY()))</f>
        <v>0</v>
      </c>
      <c r="BI37">
        <f ca="1">IF(AM37=0,0,COUNTIFS(Rec_Emp,الموظفون!$A$35,Rec_Course,'مصفوفة التدريب'!T$6,Rec_Done,1,Rec_Exp,"&gt;="&amp;TODAY()))</f>
        <v>0</v>
      </c>
      <c r="BJ37">
        <f ca="1">IF(AN37=0,0,COUNTIFS(Rec_Emp,الموظفون!$A$35,Rec_Course,'مصفوفة التدريب'!U$6,Rec_Done,1,Rec_Exp,"&gt;="&amp;TODAY()))</f>
        <v>0</v>
      </c>
      <c r="BK37">
        <f ca="1">IF(AO37=0,0,COUNTIFS(Rec_Emp,الموظفون!$A$35,Rec_Course,'مصفوفة التدريب'!V$6,Rec_Done,1,Rec_Exp,"&gt;="&amp;TODAY()))</f>
        <v>0</v>
      </c>
      <c r="BL37">
        <f ca="1">IF(AP37=0,0,COUNTIFS(Rec_Emp,الموظفون!$A$35,Rec_Course,'مصفوفة التدريب'!W$6,Rec_Done,1,Rec_Exp,"&gt;="&amp;TODAY()))</f>
        <v>0</v>
      </c>
      <c r="BM37">
        <f ca="1">IF(AQ37=0,0,COUNTIFS(Rec_Emp,الموظفون!$A$35,Rec_Course,'مصفوفة التدريب'!X$6,Rec_Done,1,Rec_Exp,"&gt;="&amp;TODAY()))</f>
        <v>0</v>
      </c>
      <c r="BN37">
        <f ca="1">IF(AR37=0,0,COUNTIFS(Rec_Emp,الموظفون!$A$35,Rec_Course,'مصفوفة التدريب'!Y$6,Rec_Done,1,Rec_Exp,"&gt;="&amp;TODAY()))</f>
        <v>0</v>
      </c>
      <c r="BO37">
        <f ca="1">IF(AS37=0,0,COUNTIFS(Rec_Emp,الموظفون!$A$35,Rec_Course,'مصفوفة التدريب'!Z$6,Rec_Done,1,Rec_Exp,"&gt;="&amp;TODAY()))</f>
        <v>0</v>
      </c>
      <c r="BP37">
        <f ca="1">IF(AT37=0,0,COUNTIFS(Rec_Emp,الموظفون!$A$35,Rec_Course,'مصفوفة التدريب'!AA$6,Rec_Done,1,Rec_Exp,"&gt;="&amp;TODAY()))</f>
        <v>0</v>
      </c>
      <c r="BS37">
        <f ca="1">IF(AW37=0,0,COUNTIFS(Rec_Emp,الموظفون!$A$35,Rec_Course,'مصفوفة التدريب'!H$6,Rec_Done,1,Rec_Exp,"&gt;"&amp;(TODAY()+WarnDays)))</f>
        <v>0</v>
      </c>
      <c r="BT37">
        <f ca="1">IF(AX37=0,0,COUNTIFS(Rec_Emp,الموظفون!$A$35,Rec_Course,'مصفوفة التدريب'!I$6,Rec_Done,1,Rec_Exp,"&gt;"&amp;(TODAY()+WarnDays)))</f>
        <v>0</v>
      </c>
      <c r="BU37">
        <f ca="1">IF(AY37=0,0,COUNTIFS(Rec_Emp,الموظفون!$A$35,Rec_Course,'مصفوفة التدريب'!J$6,Rec_Done,1,Rec_Exp,"&gt;"&amp;(TODAY()+WarnDays)))</f>
        <v>0</v>
      </c>
      <c r="BV37">
        <f ca="1">IF(AZ37=0,0,COUNTIFS(Rec_Emp,الموظفون!$A$35,Rec_Course,'مصفوفة التدريب'!K$6,Rec_Done,1,Rec_Exp,"&gt;"&amp;(TODAY()+WarnDays)))</f>
        <v>0</v>
      </c>
      <c r="BW37">
        <f ca="1">IF(BA37=0,0,COUNTIFS(Rec_Emp,الموظفون!$A$35,Rec_Course,'مصفوفة التدريب'!L$6,Rec_Done,1,Rec_Exp,"&gt;"&amp;(TODAY()+WarnDays)))</f>
        <v>0</v>
      </c>
      <c r="BX37">
        <f ca="1">IF(BB37=0,0,COUNTIFS(Rec_Emp,الموظفون!$A$35,Rec_Course,'مصفوفة التدريب'!M$6,Rec_Done,1,Rec_Exp,"&gt;"&amp;(TODAY()+WarnDays)))</f>
        <v>0</v>
      </c>
      <c r="BY37">
        <f ca="1">IF(BC37=0,0,COUNTIFS(Rec_Emp,الموظفون!$A$35,Rec_Course,'مصفوفة التدريب'!N$6,Rec_Done,1,Rec_Exp,"&gt;"&amp;(TODAY()+WarnDays)))</f>
        <v>0</v>
      </c>
      <c r="BZ37">
        <f ca="1">IF(BD37=0,0,COUNTIFS(Rec_Emp,الموظفون!$A$35,Rec_Course,'مصفوفة التدريب'!O$6,Rec_Done,1,Rec_Exp,"&gt;"&amp;(TODAY()+WarnDays)))</f>
        <v>0</v>
      </c>
      <c r="CA37">
        <f ca="1">IF(BE37=0,0,COUNTIFS(Rec_Emp,الموظفون!$A$35,Rec_Course,'مصفوفة التدريب'!P$6,Rec_Done,1,Rec_Exp,"&gt;"&amp;(TODAY()+WarnDays)))</f>
        <v>0</v>
      </c>
      <c r="CB37">
        <f ca="1">IF(BF37=0,0,COUNTIFS(Rec_Emp,الموظفون!$A$35,Rec_Course,'مصفوفة التدريب'!Q$6,Rec_Done,1,Rec_Exp,"&gt;"&amp;(TODAY()+WarnDays)))</f>
        <v>0</v>
      </c>
      <c r="CC37">
        <f ca="1">IF(BG37=0,0,COUNTIFS(Rec_Emp,الموظفون!$A$35,Rec_Course,'مصفوفة التدريب'!R$6,Rec_Done,1,Rec_Exp,"&gt;"&amp;(TODAY()+WarnDays)))</f>
        <v>0</v>
      </c>
      <c r="CD37">
        <f ca="1">IF(BH37=0,0,COUNTIFS(Rec_Emp,الموظفون!$A$35,Rec_Course,'مصفوفة التدريب'!S$6,Rec_Done,1,Rec_Exp,"&gt;"&amp;(TODAY()+WarnDays)))</f>
        <v>0</v>
      </c>
      <c r="CE37">
        <f ca="1">IF(BI37=0,0,COUNTIFS(Rec_Emp,الموظفون!$A$35,Rec_Course,'مصفوفة التدريب'!T$6,Rec_Done,1,Rec_Exp,"&gt;"&amp;(TODAY()+WarnDays)))</f>
        <v>0</v>
      </c>
      <c r="CF37">
        <f ca="1">IF(BJ37=0,0,COUNTIFS(Rec_Emp,الموظفون!$A$35,Rec_Course,'مصفوفة التدريب'!U$6,Rec_Done,1,Rec_Exp,"&gt;"&amp;(TODAY()+WarnDays)))</f>
        <v>0</v>
      </c>
      <c r="CG37">
        <f ca="1">IF(BK37=0,0,COUNTIFS(Rec_Emp,الموظفون!$A$35,Rec_Course,'مصفوفة التدريب'!V$6,Rec_Done,1,Rec_Exp,"&gt;"&amp;(TODAY()+WarnDays)))</f>
        <v>0</v>
      </c>
      <c r="CH37">
        <f ca="1">IF(BL37=0,0,COUNTIFS(Rec_Emp,الموظفون!$A$35,Rec_Course,'مصفوفة التدريب'!W$6,Rec_Done,1,Rec_Exp,"&gt;"&amp;(TODAY()+WarnDays)))</f>
        <v>0</v>
      </c>
      <c r="CI37">
        <f ca="1">IF(BM37=0,0,COUNTIFS(Rec_Emp,الموظفون!$A$35,Rec_Course,'مصفوفة التدريب'!X$6,Rec_Done,1,Rec_Exp,"&gt;"&amp;(TODAY()+WarnDays)))</f>
        <v>0</v>
      </c>
      <c r="CJ37">
        <f ca="1">IF(BN37=0,0,COUNTIFS(Rec_Emp,الموظفون!$A$35,Rec_Course,'مصفوفة التدريب'!Y$6,Rec_Done,1,Rec_Exp,"&gt;"&amp;(TODAY()+WarnDays)))</f>
        <v>0</v>
      </c>
      <c r="CK37">
        <f ca="1">IF(BO37=0,0,COUNTIFS(Rec_Emp,الموظفون!$A$35,Rec_Course,'مصفوفة التدريب'!Z$6,Rec_Done,1,Rec_Exp,"&gt;"&amp;(TODAY()+WarnDays)))</f>
        <v>0</v>
      </c>
      <c r="CL37">
        <f ca="1">IF(BP37=0,0,COUNTIFS(Rec_Emp,الموظفون!$A$35,Rec_Course,'مصفوفة التدريب'!AA$6,Rec_Done,1,Rec_Exp,"&gt;"&amp;(TODAY()+WarnDays)))</f>
        <v>0</v>
      </c>
      <c r="CO37">
        <f>IF(OR(E37=0,AA37&gt;0),0,COUNTIFS(Rec_Emp,الموظفون!$A$35,Rec_Course,'مصفوفة التدريب'!H$6,Rec_Result,"راسب"))</f>
        <v>0</v>
      </c>
      <c r="CP37">
        <f>IF(OR(F37=0,AB37&gt;0),0,COUNTIFS(Rec_Emp,الموظفون!$A$35,Rec_Course,'مصفوفة التدريب'!I$6,Rec_Result,"راسب"))</f>
        <v>0</v>
      </c>
      <c r="CQ37">
        <f>IF(OR(G37=0,AC37&gt;0),0,COUNTIFS(Rec_Emp,الموظفون!$A$35,Rec_Course,'مصفوفة التدريب'!J$6,Rec_Result,"راسب"))</f>
        <v>0</v>
      </c>
      <c r="CR37">
        <f>IF(OR(H37=0,AD37&gt;0),0,COUNTIFS(Rec_Emp,الموظفون!$A$35,Rec_Course,'مصفوفة التدريب'!K$6,Rec_Result,"راسب"))</f>
        <v>0</v>
      </c>
      <c r="CS37">
        <f>IF(OR(I37=0,AE37&gt;0),0,COUNTIFS(Rec_Emp,الموظفون!$A$35,Rec_Course,'مصفوفة التدريب'!L$6,Rec_Result,"راسب"))</f>
        <v>0</v>
      </c>
      <c r="CT37">
        <f>IF(OR(J37=0,AF37&gt;0),0,COUNTIFS(Rec_Emp,الموظفون!$A$35,Rec_Course,'مصفوفة التدريب'!M$6,Rec_Result,"راسب"))</f>
        <v>0</v>
      </c>
      <c r="CU37">
        <f>IF(OR(K37=0,AG37&gt;0),0,COUNTIFS(Rec_Emp,الموظفون!$A$35,Rec_Course,'مصفوفة التدريب'!N$6,Rec_Result,"راسب"))</f>
        <v>0</v>
      </c>
      <c r="CV37">
        <f>IF(OR(L37=0,AH37&gt;0),0,COUNTIFS(Rec_Emp,الموظفون!$A$35,Rec_Course,'مصفوفة التدريب'!O$6,Rec_Result,"راسب"))</f>
        <v>0</v>
      </c>
      <c r="CW37">
        <f>IF(OR(M37=0,AI37&gt;0),0,COUNTIFS(Rec_Emp,الموظفون!$A$35,Rec_Course,'مصفوفة التدريب'!P$6,Rec_Result,"راسب"))</f>
        <v>0</v>
      </c>
      <c r="CX37">
        <f>IF(OR(N37=0,AJ37&gt;0),0,COUNTIFS(Rec_Emp,الموظفون!$A$35,Rec_Course,'مصفوفة التدريب'!Q$6,Rec_Result,"راسب"))</f>
        <v>0</v>
      </c>
      <c r="CY37">
        <f>IF(OR(O37=0,AK37&gt;0),0,COUNTIFS(Rec_Emp,الموظفون!$A$35,Rec_Course,'مصفوفة التدريب'!R$6,Rec_Result,"راسب"))</f>
        <v>0</v>
      </c>
      <c r="CZ37">
        <f>IF(OR(P37=0,AL37&gt;0),0,COUNTIFS(Rec_Emp,الموظفون!$A$35,Rec_Course,'مصفوفة التدريب'!S$6,Rec_Result,"راسب"))</f>
        <v>0</v>
      </c>
      <c r="DA37">
        <f>IF(OR(Q37=0,AM37&gt;0),0,COUNTIFS(Rec_Emp,الموظفون!$A$35,Rec_Course,'مصفوفة التدريب'!T$6,Rec_Result,"راسب"))</f>
        <v>0</v>
      </c>
      <c r="DB37">
        <f>IF(OR(R37=0,AN37&gt;0),0,COUNTIFS(Rec_Emp,الموظفون!$A$35,Rec_Course,'مصفوفة التدريب'!U$6,Rec_Result,"راسب"))</f>
        <v>0</v>
      </c>
      <c r="DC37">
        <f>IF(OR(S37=0,AO37&gt;0),0,COUNTIFS(Rec_Emp,الموظفون!$A$35,Rec_Course,'مصفوفة التدريب'!V$6,Rec_Result,"راسب"))</f>
        <v>0</v>
      </c>
      <c r="DD37">
        <f>IF(OR(T37=0,AP37&gt;0),0,COUNTIFS(Rec_Emp,الموظفون!$A$35,Rec_Course,'مصفوفة التدريب'!W$6,Rec_Result,"راسب"))</f>
        <v>0</v>
      </c>
      <c r="DE37">
        <f>IF(OR(U37=0,AQ37&gt;0),0,COUNTIFS(Rec_Emp,الموظفون!$A$35,Rec_Course,'مصفوفة التدريب'!X$6,Rec_Result,"راسب"))</f>
        <v>0</v>
      </c>
      <c r="DF37">
        <f>IF(OR(V37=0,AR37&gt;0),0,COUNTIFS(Rec_Emp,الموظفون!$A$35,Rec_Course,'مصفوفة التدريب'!Y$6,Rec_Result,"راسب"))</f>
        <v>0</v>
      </c>
      <c r="DG37">
        <f>IF(OR(W37=0,AS37&gt;0),0,COUNTIFS(Rec_Emp,الموظفون!$A$35,Rec_Course,'مصفوفة التدريب'!Z$6,Rec_Result,"راسب"))</f>
        <v>0</v>
      </c>
      <c r="DH37">
        <f>IF(OR(X37=0,AT37&gt;0),0,COUNTIFS(Rec_Emp,الموظفون!$A$35,Rec_Course,'مصفوفة التدريب'!AA$6,Rec_Result,"راسب"))</f>
        <v>0</v>
      </c>
      <c r="DK37">
        <f>IF(OR(E37=0,AA37&gt;0),0,IFERROR(AVERAGEIFS(Plan_End,Plan_Role,الموظفون!$D$35,Plan_Course,'مصفوفة التدريب'!H$6,Plan_Sched,"فترة محددة"),IFERROR(AVERAGEIFS(Plan_End,Plan_Role,"جميع الموظفين",Plan_Course,'مصفوفة التدريب'!H$6,Plan_Sched,"فترة محددة"),0)))</f>
        <v>0</v>
      </c>
      <c r="DL37">
        <f>IF(OR(F37=0,AB37&gt;0),0,IFERROR(AVERAGEIFS(Plan_End,Plan_Role,الموظفون!$D$35,Plan_Course,'مصفوفة التدريب'!I$6,Plan_Sched,"فترة محددة"),IFERROR(AVERAGEIFS(Plan_End,Plan_Role,"جميع الموظفين",Plan_Course,'مصفوفة التدريب'!I$6,Plan_Sched,"فترة محددة"),0)))</f>
        <v>0</v>
      </c>
      <c r="DM37">
        <f>IF(OR(G37=0,AC37&gt;0),0,IFERROR(AVERAGEIFS(Plan_End,Plan_Role,الموظفون!$D$35,Plan_Course,'مصفوفة التدريب'!J$6,Plan_Sched,"فترة محددة"),IFERROR(AVERAGEIFS(Plan_End,Plan_Role,"جميع الموظفين",Plan_Course,'مصفوفة التدريب'!J$6,Plan_Sched,"فترة محددة"),0)))</f>
        <v>0</v>
      </c>
      <c r="DN37">
        <f>IF(OR(H37=0,AD37&gt;0),0,IFERROR(AVERAGEIFS(Plan_End,Plan_Role,الموظفون!$D$35,Plan_Course,'مصفوفة التدريب'!K$6,Plan_Sched,"فترة محددة"),IFERROR(AVERAGEIFS(Plan_End,Plan_Role,"جميع الموظفين",Plan_Course,'مصفوفة التدريب'!K$6,Plan_Sched,"فترة محددة"),0)))</f>
        <v>0</v>
      </c>
      <c r="DO37">
        <f>IF(OR(I37=0,AE37&gt;0),0,IFERROR(AVERAGEIFS(Plan_End,Plan_Role,الموظفون!$D$35,Plan_Course,'مصفوفة التدريب'!L$6,Plan_Sched,"فترة محددة"),IFERROR(AVERAGEIFS(Plan_End,Plan_Role,"جميع الموظفين",Plan_Course,'مصفوفة التدريب'!L$6,Plan_Sched,"فترة محددة"),0)))</f>
        <v>0</v>
      </c>
      <c r="DP37">
        <f>IF(OR(J37=0,AF37&gt;0),0,IFERROR(AVERAGEIFS(Plan_End,Plan_Role,الموظفون!$D$35,Plan_Course,'مصفوفة التدريب'!M$6,Plan_Sched,"فترة محددة"),IFERROR(AVERAGEIFS(Plan_End,Plan_Role,"جميع الموظفين",Plan_Course,'مصفوفة التدريب'!M$6,Plan_Sched,"فترة محددة"),0)))</f>
        <v>0</v>
      </c>
      <c r="DQ37">
        <f>IF(OR(K37=0,AG37&gt;0),0,IFERROR(AVERAGEIFS(Plan_End,Plan_Role,الموظفون!$D$35,Plan_Course,'مصفوفة التدريب'!N$6,Plan_Sched,"فترة محددة"),IFERROR(AVERAGEIFS(Plan_End,Plan_Role,"جميع الموظفين",Plan_Course,'مصفوفة التدريب'!N$6,Plan_Sched,"فترة محددة"),0)))</f>
        <v>0</v>
      </c>
      <c r="DR37">
        <f>IF(OR(L37=0,AH37&gt;0),0,IFERROR(AVERAGEIFS(Plan_End,Plan_Role,الموظفون!$D$35,Plan_Course,'مصفوفة التدريب'!O$6,Plan_Sched,"فترة محددة"),IFERROR(AVERAGEIFS(Plan_End,Plan_Role,"جميع الموظفين",Plan_Course,'مصفوفة التدريب'!O$6,Plan_Sched,"فترة محددة"),0)))</f>
        <v>0</v>
      </c>
      <c r="DS37">
        <f>IF(OR(M37=0,AI37&gt;0),0,IFERROR(AVERAGEIFS(Plan_End,Plan_Role,الموظفون!$D$35,Plan_Course,'مصفوفة التدريب'!P$6,Plan_Sched,"فترة محددة"),IFERROR(AVERAGEIFS(Plan_End,Plan_Role,"جميع الموظفين",Plan_Course,'مصفوفة التدريب'!P$6,Plan_Sched,"فترة محددة"),0)))</f>
        <v>0</v>
      </c>
      <c r="DT37">
        <f>IF(OR(N37=0,AJ37&gt;0),0,IFERROR(AVERAGEIFS(Plan_End,Plan_Role,الموظفون!$D$35,Plan_Course,'مصفوفة التدريب'!Q$6,Plan_Sched,"فترة محددة"),IFERROR(AVERAGEIFS(Plan_End,Plan_Role,"جميع الموظفين",Plan_Course,'مصفوفة التدريب'!Q$6,Plan_Sched,"فترة محددة"),0)))</f>
        <v>0</v>
      </c>
      <c r="DU37">
        <f>IF(OR(O37=0,AK37&gt;0),0,IFERROR(AVERAGEIFS(Plan_End,Plan_Role,الموظفون!$D$35,Plan_Course,'مصفوفة التدريب'!R$6,Plan_Sched,"فترة محددة"),IFERROR(AVERAGEIFS(Plan_End,Plan_Role,"جميع الموظفين",Plan_Course,'مصفوفة التدريب'!R$6,Plan_Sched,"فترة محددة"),0)))</f>
        <v>0</v>
      </c>
      <c r="DV37">
        <f>IF(OR(P37=0,AL37&gt;0),0,IFERROR(AVERAGEIFS(Plan_End,Plan_Role,الموظفون!$D$35,Plan_Course,'مصفوفة التدريب'!S$6,Plan_Sched,"فترة محددة"),IFERROR(AVERAGEIFS(Plan_End,Plan_Role,"جميع الموظفين",Plan_Course,'مصفوفة التدريب'!S$6,Plan_Sched,"فترة محددة"),0)))</f>
        <v>0</v>
      </c>
      <c r="DW37">
        <f>IF(OR(Q37=0,AM37&gt;0),0,IFERROR(AVERAGEIFS(Plan_End,Plan_Role,الموظفون!$D$35,Plan_Course,'مصفوفة التدريب'!T$6,Plan_Sched,"فترة محددة"),IFERROR(AVERAGEIFS(Plan_End,Plan_Role,"جميع الموظفين",Plan_Course,'مصفوفة التدريب'!T$6,Plan_Sched,"فترة محددة"),0)))</f>
        <v>0</v>
      </c>
      <c r="DX37">
        <f>IF(OR(R37=0,AN37&gt;0),0,IFERROR(AVERAGEIFS(Plan_End,Plan_Role,الموظفون!$D$35,Plan_Course,'مصفوفة التدريب'!U$6,Plan_Sched,"فترة محددة"),IFERROR(AVERAGEIFS(Plan_End,Plan_Role,"جميع الموظفين",Plan_Course,'مصفوفة التدريب'!U$6,Plan_Sched,"فترة محددة"),0)))</f>
        <v>0</v>
      </c>
      <c r="DY37">
        <f>IF(OR(S37=0,AO37&gt;0),0,IFERROR(AVERAGEIFS(Plan_End,Plan_Role,الموظفون!$D$35,Plan_Course,'مصفوفة التدريب'!V$6,Plan_Sched,"فترة محددة"),IFERROR(AVERAGEIFS(Plan_End,Plan_Role,"جميع الموظفين",Plan_Course,'مصفوفة التدريب'!V$6,Plan_Sched,"فترة محددة"),0)))</f>
        <v>0</v>
      </c>
      <c r="DZ37">
        <f>IF(OR(T37=0,AP37&gt;0),0,IFERROR(AVERAGEIFS(Plan_End,Plan_Role,الموظفون!$D$35,Plan_Course,'مصفوفة التدريب'!W$6,Plan_Sched,"فترة محددة"),IFERROR(AVERAGEIFS(Plan_End,Plan_Role,"جميع الموظفين",Plan_Course,'مصفوفة التدريب'!W$6,Plan_Sched,"فترة محددة"),0)))</f>
        <v>0</v>
      </c>
      <c r="EA37">
        <f>IF(OR(U37=0,AQ37&gt;0),0,IFERROR(AVERAGEIFS(Plan_End,Plan_Role,الموظفون!$D$35,Plan_Course,'مصفوفة التدريب'!X$6,Plan_Sched,"فترة محددة"),IFERROR(AVERAGEIFS(Plan_End,Plan_Role,"جميع الموظفين",Plan_Course,'مصفوفة التدريب'!X$6,Plan_Sched,"فترة محددة"),0)))</f>
        <v>0</v>
      </c>
      <c r="EB37">
        <f>IF(OR(V37=0,AR37&gt;0),0,IFERROR(AVERAGEIFS(Plan_End,Plan_Role,الموظفون!$D$35,Plan_Course,'مصفوفة التدريب'!Y$6,Plan_Sched,"فترة محددة"),IFERROR(AVERAGEIFS(Plan_End,Plan_Role,"جميع الموظفين",Plan_Course,'مصفوفة التدريب'!Y$6,Plan_Sched,"فترة محددة"),0)))</f>
        <v>0</v>
      </c>
      <c r="EC37">
        <f>IF(OR(W37=0,AS37&gt;0),0,IFERROR(AVERAGEIFS(Plan_End,Plan_Role,الموظفون!$D$35,Plan_Course,'مصفوفة التدريب'!Z$6,Plan_Sched,"فترة محددة"),IFERROR(AVERAGEIFS(Plan_End,Plan_Role,"جميع الموظفين",Plan_Course,'مصفوفة التدريب'!Z$6,Plan_Sched,"فترة محددة"),0)))</f>
        <v>0</v>
      </c>
      <c r="ED37">
        <f>IF(OR(X37=0,AT37&gt;0),0,IFERROR(AVERAGEIFS(Plan_End,Plan_Role,الموظفون!$D$35,Plan_Course,'مصفوفة التدريب'!AA$6,Plan_Sched,"فترة محددة"),IFERROR(AVERAGEIFS(Plan_End,Plan_Role,"جميع الموظفين",Plan_Course,'مصفوفة التدريب'!AA$6,Plan_Sched,"فترة محددة"),0)))</f>
        <v>0</v>
      </c>
      <c r="EG37">
        <f>IF(OR(E37=0,AA37&gt;0),0,IFERROR(AVERAGEIFS(Plan_Days,Plan_Role,الموظفون!$D$35,Plan_Course,'مصفوفة التدريب'!H$6,Plan_Sched,"خلال أيام من التعيين"),IFERROR(AVERAGEIFS(Plan_Days,Plan_Role,"جميع الموظفين",Plan_Course,'مصفوفة التدريب'!H$6,Plan_Sched,"خلال أيام من التعيين"),0)))</f>
        <v>0</v>
      </c>
      <c r="EH37">
        <f>IF(OR(F37=0,AB37&gt;0),0,IFERROR(AVERAGEIFS(Plan_Days,Plan_Role,الموظفون!$D$35,Plan_Course,'مصفوفة التدريب'!I$6,Plan_Sched,"خلال أيام من التعيين"),IFERROR(AVERAGEIFS(Plan_Days,Plan_Role,"جميع الموظفين",Plan_Course,'مصفوفة التدريب'!I$6,Plan_Sched,"خلال أيام من التعيين"),0)))</f>
        <v>0</v>
      </c>
      <c r="EI37">
        <f>IF(OR(G37=0,AC37&gt;0),0,IFERROR(AVERAGEIFS(Plan_Days,Plan_Role,الموظفون!$D$35,Plan_Course,'مصفوفة التدريب'!J$6,Plan_Sched,"خلال أيام من التعيين"),IFERROR(AVERAGEIFS(Plan_Days,Plan_Role,"جميع الموظفين",Plan_Course,'مصفوفة التدريب'!J$6,Plan_Sched,"خلال أيام من التعيين"),0)))</f>
        <v>0</v>
      </c>
      <c r="EJ37">
        <f>IF(OR(H37=0,AD37&gt;0),0,IFERROR(AVERAGEIFS(Plan_Days,Plan_Role,الموظفون!$D$35,Plan_Course,'مصفوفة التدريب'!K$6,Plan_Sched,"خلال أيام من التعيين"),IFERROR(AVERAGEIFS(Plan_Days,Plan_Role,"جميع الموظفين",Plan_Course,'مصفوفة التدريب'!K$6,Plan_Sched,"خلال أيام من التعيين"),0)))</f>
        <v>0</v>
      </c>
      <c r="EK37">
        <f>IF(OR(I37=0,AE37&gt;0),0,IFERROR(AVERAGEIFS(Plan_Days,Plan_Role,الموظفون!$D$35,Plan_Course,'مصفوفة التدريب'!L$6,Plan_Sched,"خلال أيام من التعيين"),IFERROR(AVERAGEIFS(Plan_Days,Plan_Role,"جميع الموظفين",Plan_Course,'مصفوفة التدريب'!L$6,Plan_Sched,"خلال أيام من التعيين"),0)))</f>
        <v>0</v>
      </c>
      <c r="EL37">
        <f>IF(OR(J37=0,AF37&gt;0),0,IFERROR(AVERAGEIFS(Plan_Days,Plan_Role,الموظفون!$D$35,Plan_Course,'مصفوفة التدريب'!M$6,Plan_Sched,"خلال أيام من التعيين"),IFERROR(AVERAGEIFS(Plan_Days,Plan_Role,"جميع الموظفين",Plan_Course,'مصفوفة التدريب'!M$6,Plan_Sched,"خلال أيام من التعيين"),0)))</f>
        <v>0</v>
      </c>
      <c r="EM37">
        <f>IF(OR(K37=0,AG37&gt;0),0,IFERROR(AVERAGEIFS(Plan_Days,Plan_Role,الموظفون!$D$35,Plan_Course,'مصفوفة التدريب'!N$6,Plan_Sched,"خلال أيام من التعيين"),IFERROR(AVERAGEIFS(Plan_Days,Plan_Role,"جميع الموظفين",Plan_Course,'مصفوفة التدريب'!N$6,Plan_Sched,"خلال أيام من التعيين"),0)))</f>
        <v>0</v>
      </c>
      <c r="EN37">
        <f>IF(OR(L37=0,AH37&gt;0),0,IFERROR(AVERAGEIFS(Plan_Days,Plan_Role,الموظفون!$D$35,Plan_Course,'مصفوفة التدريب'!O$6,Plan_Sched,"خلال أيام من التعيين"),IFERROR(AVERAGEIFS(Plan_Days,Plan_Role,"جميع الموظفين",Plan_Course,'مصفوفة التدريب'!O$6,Plan_Sched,"خلال أيام من التعيين"),0)))</f>
        <v>0</v>
      </c>
      <c r="EO37">
        <f>IF(OR(M37=0,AI37&gt;0),0,IFERROR(AVERAGEIFS(Plan_Days,Plan_Role,الموظفون!$D$35,Plan_Course,'مصفوفة التدريب'!P$6,Plan_Sched,"خلال أيام من التعيين"),IFERROR(AVERAGEIFS(Plan_Days,Plan_Role,"جميع الموظفين",Plan_Course,'مصفوفة التدريب'!P$6,Plan_Sched,"خلال أيام من التعيين"),0)))</f>
        <v>0</v>
      </c>
      <c r="EP37">
        <f>IF(OR(N37=0,AJ37&gt;0),0,IFERROR(AVERAGEIFS(Plan_Days,Plan_Role,الموظفون!$D$35,Plan_Course,'مصفوفة التدريب'!Q$6,Plan_Sched,"خلال أيام من التعيين"),IFERROR(AVERAGEIFS(Plan_Days,Plan_Role,"جميع الموظفين",Plan_Course,'مصفوفة التدريب'!Q$6,Plan_Sched,"خلال أيام من التعيين"),0)))</f>
        <v>0</v>
      </c>
      <c r="EQ37">
        <f>IF(OR(O37=0,AK37&gt;0),0,IFERROR(AVERAGEIFS(Plan_Days,Plan_Role,الموظفون!$D$35,Plan_Course,'مصفوفة التدريب'!R$6,Plan_Sched,"خلال أيام من التعيين"),IFERROR(AVERAGEIFS(Plan_Days,Plan_Role,"جميع الموظفين",Plan_Course,'مصفوفة التدريب'!R$6,Plan_Sched,"خلال أيام من التعيين"),0)))</f>
        <v>0</v>
      </c>
      <c r="ER37">
        <f>IF(OR(P37=0,AL37&gt;0),0,IFERROR(AVERAGEIFS(Plan_Days,Plan_Role,الموظفون!$D$35,Plan_Course,'مصفوفة التدريب'!S$6,Plan_Sched,"خلال أيام من التعيين"),IFERROR(AVERAGEIFS(Plan_Days,Plan_Role,"جميع الموظفين",Plan_Course,'مصفوفة التدريب'!S$6,Plan_Sched,"خلال أيام من التعيين"),0)))</f>
        <v>0</v>
      </c>
      <c r="ES37">
        <f>IF(OR(Q37=0,AM37&gt;0),0,IFERROR(AVERAGEIFS(Plan_Days,Plan_Role,الموظفون!$D$35,Plan_Course,'مصفوفة التدريب'!T$6,Plan_Sched,"خلال أيام من التعيين"),IFERROR(AVERAGEIFS(Plan_Days,Plan_Role,"جميع الموظفين",Plan_Course,'مصفوفة التدريب'!T$6,Plan_Sched,"خلال أيام من التعيين"),0)))</f>
        <v>0</v>
      </c>
      <c r="ET37">
        <f>IF(OR(R37=0,AN37&gt;0),0,IFERROR(AVERAGEIFS(Plan_Days,Plan_Role,الموظفون!$D$35,Plan_Course,'مصفوفة التدريب'!U$6,Plan_Sched,"خلال أيام من التعيين"),IFERROR(AVERAGEIFS(Plan_Days,Plan_Role,"جميع الموظفين",Plan_Course,'مصفوفة التدريب'!U$6,Plan_Sched,"خلال أيام من التعيين"),0)))</f>
        <v>0</v>
      </c>
      <c r="EU37">
        <f>IF(OR(S37=0,AO37&gt;0),0,IFERROR(AVERAGEIFS(Plan_Days,Plan_Role,الموظفون!$D$35,Plan_Course,'مصفوفة التدريب'!V$6,Plan_Sched,"خلال أيام من التعيين"),IFERROR(AVERAGEIFS(Plan_Days,Plan_Role,"جميع الموظفين",Plan_Course,'مصفوفة التدريب'!V$6,Plan_Sched,"خلال أيام من التعيين"),0)))</f>
        <v>0</v>
      </c>
      <c r="EV37">
        <f>IF(OR(T37=0,AP37&gt;0),0,IFERROR(AVERAGEIFS(Plan_Days,Plan_Role,الموظفون!$D$35,Plan_Course,'مصفوفة التدريب'!W$6,Plan_Sched,"خلال أيام من التعيين"),IFERROR(AVERAGEIFS(Plan_Days,Plan_Role,"جميع الموظفين",Plan_Course,'مصفوفة التدريب'!W$6,Plan_Sched,"خلال أيام من التعيين"),0)))</f>
        <v>0</v>
      </c>
      <c r="EW37">
        <f>IF(OR(U37=0,AQ37&gt;0),0,IFERROR(AVERAGEIFS(Plan_Days,Plan_Role,الموظفون!$D$35,Plan_Course,'مصفوفة التدريب'!X$6,Plan_Sched,"خلال أيام من التعيين"),IFERROR(AVERAGEIFS(Plan_Days,Plan_Role,"جميع الموظفين",Plan_Course,'مصفوفة التدريب'!X$6,Plan_Sched,"خلال أيام من التعيين"),0)))</f>
        <v>0</v>
      </c>
      <c r="EX37">
        <f>IF(OR(V37=0,AR37&gt;0),0,IFERROR(AVERAGEIFS(Plan_Days,Plan_Role,الموظفون!$D$35,Plan_Course,'مصفوفة التدريب'!Y$6,Plan_Sched,"خلال أيام من التعيين"),IFERROR(AVERAGEIFS(Plan_Days,Plan_Role,"جميع الموظفين",Plan_Course,'مصفوفة التدريب'!Y$6,Plan_Sched,"خلال أيام من التعيين"),0)))</f>
        <v>0</v>
      </c>
      <c r="EY37">
        <f>IF(OR(W37=0,AS37&gt;0),0,IFERROR(AVERAGEIFS(Plan_Days,Plan_Role,الموظفون!$D$35,Plan_Course,'مصفوفة التدريب'!Z$6,Plan_Sched,"خلال أيام من التعيين"),IFERROR(AVERAGEIFS(Plan_Days,Plan_Role,"جميع الموظفين",Plan_Course,'مصفوفة التدريب'!Z$6,Plan_Sched,"خلال أيام من التعيين"),0)))</f>
        <v>0</v>
      </c>
      <c r="EZ37">
        <f>IF(OR(X37=0,AT37&gt;0),0,IFERROR(AVERAGEIFS(Plan_Days,Plan_Role,الموظفون!$D$35,Plan_Course,'مصفوفة التدريب'!AA$6,Plan_Sched,"خلال أيام من التعيين"),IFERROR(AVERAGEIFS(Plan_Days,Plan_Role,"جميع الموظفين",Plan_Course,'مصفوفة التدريب'!AA$6,Plan_Sched,"خلال أيام من التعيين"),0)))</f>
        <v>0</v>
      </c>
      <c r="FC37">
        <f>IF(OR(E37=0,AA37&gt;0),0,MAX(IF(AND(الموظفون!$F$35&lt;&gt;"",DK37&lt;الموظفون!$F$35),0,DK37),IF(AND(الموظفون!$F$35&lt;&gt;"",EG37&gt;0),الموظفون!$F$35+EG37,0)))</f>
        <v>0</v>
      </c>
      <c r="FD37">
        <f>IF(OR(F37=0,AB37&gt;0),0,MAX(IF(AND(الموظفون!$F$35&lt;&gt;"",DL37&lt;الموظفون!$F$35),0,DL37),IF(AND(الموظفون!$F$35&lt;&gt;"",EH37&gt;0),الموظفون!$F$35+EH37,0)))</f>
        <v>0</v>
      </c>
      <c r="FE37">
        <f>IF(OR(G37=0,AC37&gt;0),0,MAX(IF(AND(الموظفون!$F$35&lt;&gt;"",DM37&lt;الموظفون!$F$35),0,DM37),IF(AND(الموظفون!$F$35&lt;&gt;"",EI37&gt;0),الموظفون!$F$35+EI37,0)))</f>
        <v>0</v>
      </c>
      <c r="FF37">
        <f>IF(OR(H37=0,AD37&gt;0),0,MAX(IF(AND(الموظفون!$F$35&lt;&gt;"",DN37&lt;الموظفون!$F$35),0,DN37),IF(AND(الموظفون!$F$35&lt;&gt;"",EJ37&gt;0),الموظفون!$F$35+EJ37,0)))</f>
        <v>0</v>
      </c>
      <c r="FG37">
        <f>IF(OR(I37=0,AE37&gt;0),0,MAX(IF(AND(الموظفون!$F$35&lt;&gt;"",DO37&lt;الموظفون!$F$35),0,DO37),IF(AND(الموظفون!$F$35&lt;&gt;"",EK37&gt;0),الموظفون!$F$35+EK37,0)))</f>
        <v>0</v>
      </c>
      <c r="FH37">
        <f>IF(OR(J37=0,AF37&gt;0),0,MAX(IF(AND(الموظفون!$F$35&lt;&gt;"",DP37&lt;الموظفون!$F$35),0,DP37),IF(AND(الموظفون!$F$35&lt;&gt;"",EL37&gt;0),الموظفون!$F$35+EL37,0)))</f>
        <v>0</v>
      </c>
      <c r="FI37">
        <f>IF(OR(K37=0,AG37&gt;0),0,MAX(IF(AND(الموظفون!$F$35&lt;&gt;"",DQ37&lt;الموظفون!$F$35),0,DQ37),IF(AND(الموظفون!$F$35&lt;&gt;"",EM37&gt;0),الموظفون!$F$35+EM37,0)))</f>
        <v>0</v>
      </c>
      <c r="FJ37">
        <f>IF(OR(L37=0,AH37&gt;0),0,MAX(IF(AND(الموظفون!$F$35&lt;&gt;"",DR37&lt;الموظفون!$F$35),0,DR37),IF(AND(الموظفون!$F$35&lt;&gt;"",EN37&gt;0),الموظفون!$F$35+EN37,0)))</f>
        <v>0</v>
      </c>
      <c r="FK37">
        <f>IF(OR(M37=0,AI37&gt;0),0,MAX(IF(AND(الموظفون!$F$35&lt;&gt;"",DS37&lt;الموظفون!$F$35),0,DS37),IF(AND(الموظفون!$F$35&lt;&gt;"",EO37&gt;0),الموظفون!$F$35+EO37,0)))</f>
        <v>0</v>
      </c>
      <c r="FL37">
        <f>IF(OR(N37=0,AJ37&gt;0),0,MAX(IF(AND(الموظفون!$F$35&lt;&gt;"",DT37&lt;الموظفون!$F$35),0,DT37),IF(AND(الموظفون!$F$35&lt;&gt;"",EP37&gt;0),الموظفون!$F$35+EP37,0)))</f>
        <v>0</v>
      </c>
      <c r="FM37">
        <f>IF(OR(O37=0,AK37&gt;0),0,MAX(IF(AND(الموظفون!$F$35&lt;&gt;"",DU37&lt;الموظفون!$F$35),0,DU37),IF(AND(الموظفون!$F$35&lt;&gt;"",EQ37&gt;0),الموظفون!$F$35+EQ37,0)))</f>
        <v>0</v>
      </c>
      <c r="FN37">
        <f>IF(OR(P37=0,AL37&gt;0),0,MAX(IF(AND(الموظفون!$F$35&lt;&gt;"",DV37&lt;الموظفون!$F$35),0,DV37),IF(AND(الموظفون!$F$35&lt;&gt;"",ER37&gt;0),الموظفون!$F$35+ER37,0)))</f>
        <v>0</v>
      </c>
      <c r="FO37">
        <f>IF(OR(Q37=0,AM37&gt;0),0,MAX(IF(AND(الموظفون!$F$35&lt;&gt;"",DW37&lt;الموظفون!$F$35),0,DW37),IF(AND(الموظفون!$F$35&lt;&gt;"",ES37&gt;0),الموظفون!$F$35+ES37,0)))</f>
        <v>0</v>
      </c>
      <c r="FP37">
        <f>IF(OR(R37=0,AN37&gt;0),0,MAX(IF(AND(الموظفون!$F$35&lt;&gt;"",DX37&lt;الموظفون!$F$35),0,DX37),IF(AND(الموظفون!$F$35&lt;&gt;"",ET37&gt;0),الموظفون!$F$35+ET37,0)))</f>
        <v>0</v>
      </c>
      <c r="FQ37">
        <f>IF(OR(S37=0,AO37&gt;0),0,MAX(IF(AND(الموظفون!$F$35&lt;&gt;"",DY37&lt;الموظفون!$F$35),0,DY37),IF(AND(الموظفون!$F$35&lt;&gt;"",EU37&gt;0),الموظفون!$F$35+EU37,0)))</f>
        <v>0</v>
      </c>
      <c r="FR37">
        <f>IF(OR(T37=0,AP37&gt;0),0,MAX(IF(AND(الموظفون!$F$35&lt;&gt;"",DZ37&lt;الموظفون!$F$35),0,DZ37),IF(AND(الموظفون!$F$35&lt;&gt;"",EV37&gt;0),الموظفون!$F$35+EV37,0)))</f>
        <v>0</v>
      </c>
      <c r="FS37">
        <f>IF(OR(U37=0,AQ37&gt;0),0,MAX(IF(AND(الموظفون!$F$35&lt;&gt;"",EA37&lt;الموظفون!$F$35),0,EA37),IF(AND(الموظفون!$F$35&lt;&gt;"",EW37&gt;0),الموظفون!$F$35+EW37,0)))</f>
        <v>0</v>
      </c>
      <c r="FT37">
        <f>IF(OR(V37=0,AR37&gt;0),0,MAX(IF(AND(الموظفون!$F$35&lt;&gt;"",EB37&lt;الموظفون!$F$35),0,EB37),IF(AND(الموظفون!$F$35&lt;&gt;"",EX37&gt;0),الموظفون!$F$35+EX37,0)))</f>
        <v>0</v>
      </c>
      <c r="FU37">
        <f>IF(OR(W37=0,AS37&gt;0),0,MAX(IF(AND(الموظفون!$F$35&lt;&gt;"",EC37&lt;الموظفون!$F$35),0,EC37),IF(AND(الموظفون!$F$35&lt;&gt;"",EY37&gt;0),الموظفون!$F$35+EY37,0)))</f>
        <v>0</v>
      </c>
      <c r="FV37">
        <f>IF(OR(X37=0,AT37&gt;0),0,MAX(IF(AND(الموظفون!$F$35&lt;&gt;"",ED37&lt;الموظفون!$F$35),0,ED37),IF(AND(الموظفون!$F$35&lt;&gt;"",EZ37&gt;0),الموظفون!$F$35+EZ37,0)))</f>
        <v>0</v>
      </c>
    </row>
    <row r="38" spans="5:178" x14ac:dyDescent="0.3">
      <c r="E38">
        <f>IF(OR(الموظفون!$A$36="",'مصفوفة التدريب'!H$6=""),0,COUNTIFS(Plan_Role,الموظفون!$D$36,Plan_Course,'مصفوفة التدريب'!H$6)+COUNTIFS(Plan_Role,"جميع الموظفين",Plan_Course,'مصفوفة التدريب'!H$6))</f>
        <v>0</v>
      </c>
      <c r="F38">
        <f>IF(OR(الموظفون!$A$36="",'مصفوفة التدريب'!I$6=""),0,COUNTIFS(Plan_Role,الموظفون!$D$36,Plan_Course,'مصفوفة التدريب'!I$6)+COUNTIFS(Plan_Role,"جميع الموظفين",Plan_Course,'مصفوفة التدريب'!I$6))</f>
        <v>0</v>
      </c>
      <c r="G38">
        <f>IF(OR(الموظفون!$A$36="",'مصفوفة التدريب'!J$6=""),0,COUNTIFS(Plan_Role,الموظفون!$D$36,Plan_Course,'مصفوفة التدريب'!J$6)+COUNTIFS(Plan_Role,"جميع الموظفين",Plan_Course,'مصفوفة التدريب'!J$6))</f>
        <v>0</v>
      </c>
      <c r="H38">
        <f>IF(OR(الموظفون!$A$36="",'مصفوفة التدريب'!K$6=""),0,COUNTIFS(Plan_Role,الموظفون!$D$36,Plan_Course,'مصفوفة التدريب'!K$6)+COUNTIFS(Plan_Role,"جميع الموظفين",Plan_Course,'مصفوفة التدريب'!K$6))</f>
        <v>0</v>
      </c>
      <c r="I38">
        <f>IF(OR(الموظفون!$A$36="",'مصفوفة التدريب'!L$6=""),0,COUNTIFS(Plan_Role,الموظفون!$D$36,Plan_Course,'مصفوفة التدريب'!L$6)+COUNTIFS(Plan_Role,"جميع الموظفين",Plan_Course,'مصفوفة التدريب'!L$6))</f>
        <v>0</v>
      </c>
      <c r="J38">
        <f>IF(OR(الموظفون!$A$36="",'مصفوفة التدريب'!M$6=""),0,COUNTIFS(Plan_Role,الموظفون!$D$36,Plan_Course,'مصفوفة التدريب'!M$6)+COUNTIFS(Plan_Role,"جميع الموظفين",Plan_Course,'مصفوفة التدريب'!M$6))</f>
        <v>0</v>
      </c>
      <c r="K38">
        <f>IF(OR(الموظفون!$A$36="",'مصفوفة التدريب'!N$6=""),0,COUNTIFS(Plan_Role,الموظفون!$D$36,Plan_Course,'مصفوفة التدريب'!N$6)+COUNTIFS(Plan_Role,"جميع الموظفين",Plan_Course,'مصفوفة التدريب'!N$6))</f>
        <v>0</v>
      </c>
      <c r="L38">
        <f>IF(OR(الموظفون!$A$36="",'مصفوفة التدريب'!O$6=""),0,COUNTIFS(Plan_Role,الموظفون!$D$36,Plan_Course,'مصفوفة التدريب'!O$6)+COUNTIFS(Plan_Role,"جميع الموظفين",Plan_Course,'مصفوفة التدريب'!O$6))</f>
        <v>0</v>
      </c>
      <c r="M38">
        <f>IF(OR(الموظفون!$A$36="",'مصفوفة التدريب'!P$6=""),0,COUNTIFS(Plan_Role,الموظفون!$D$36,Plan_Course,'مصفوفة التدريب'!P$6)+COUNTIFS(Plan_Role,"جميع الموظفين",Plan_Course,'مصفوفة التدريب'!P$6))</f>
        <v>0</v>
      </c>
      <c r="N38">
        <f>IF(OR(الموظفون!$A$36="",'مصفوفة التدريب'!Q$6=""),0,COUNTIFS(Plan_Role,الموظفون!$D$36,Plan_Course,'مصفوفة التدريب'!Q$6)+COUNTIFS(Plan_Role,"جميع الموظفين",Plan_Course,'مصفوفة التدريب'!Q$6))</f>
        <v>0</v>
      </c>
      <c r="O38">
        <f>IF(OR(الموظفون!$A$36="",'مصفوفة التدريب'!R$6=""),0,COUNTIFS(Plan_Role,الموظفون!$D$36,Plan_Course,'مصفوفة التدريب'!R$6)+COUNTIFS(Plan_Role,"جميع الموظفين",Plan_Course,'مصفوفة التدريب'!R$6))</f>
        <v>0</v>
      </c>
      <c r="P38">
        <f>IF(OR(الموظفون!$A$36="",'مصفوفة التدريب'!S$6=""),0,COUNTIFS(Plan_Role,الموظفون!$D$36,Plan_Course,'مصفوفة التدريب'!S$6)+COUNTIFS(Plan_Role,"جميع الموظفين",Plan_Course,'مصفوفة التدريب'!S$6))</f>
        <v>0</v>
      </c>
      <c r="Q38">
        <f>IF(OR(الموظفون!$A$36="",'مصفوفة التدريب'!T$6=""),0,COUNTIFS(Plan_Role,الموظفون!$D$36,Plan_Course,'مصفوفة التدريب'!T$6)+COUNTIFS(Plan_Role,"جميع الموظفين",Plan_Course,'مصفوفة التدريب'!T$6))</f>
        <v>0</v>
      </c>
      <c r="R38">
        <f>IF(OR(الموظفون!$A$36="",'مصفوفة التدريب'!U$6=""),0,COUNTIFS(Plan_Role,الموظفون!$D$36,Plan_Course,'مصفوفة التدريب'!U$6)+COUNTIFS(Plan_Role,"جميع الموظفين",Plan_Course,'مصفوفة التدريب'!U$6))</f>
        <v>0</v>
      </c>
      <c r="S38">
        <f>IF(OR(الموظفون!$A$36="",'مصفوفة التدريب'!V$6=""),0,COUNTIFS(Plan_Role,الموظفون!$D$36,Plan_Course,'مصفوفة التدريب'!V$6)+COUNTIFS(Plan_Role,"جميع الموظفين",Plan_Course,'مصفوفة التدريب'!V$6))</f>
        <v>0</v>
      </c>
      <c r="T38">
        <f>IF(OR(الموظفون!$A$36="",'مصفوفة التدريب'!W$6=""),0,COUNTIFS(Plan_Role,الموظفون!$D$36,Plan_Course,'مصفوفة التدريب'!W$6)+COUNTIFS(Plan_Role,"جميع الموظفين",Plan_Course,'مصفوفة التدريب'!W$6))</f>
        <v>0</v>
      </c>
      <c r="U38">
        <f>IF(OR(الموظفون!$A$36="",'مصفوفة التدريب'!X$6=""),0,COUNTIFS(Plan_Role,الموظفون!$D$36,Plan_Course,'مصفوفة التدريب'!X$6)+COUNTIFS(Plan_Role,"جميع الموظفين",Plan_Course,'مصفوفة التدريب'!X$6))</f>
        <v>0</v>
      </c>
      <c r="V38">
        <f>IF(OR(الموظفون!$A$36="",'مصفوفة التدريب'!Y$6=""),0,COUNTIFS(Plan_Role,الموظفون!$D$36,Plan_Course,'مصفوفة التدريب'!Y$6)+COUNTIFS(Plan_Role,"جميع الموظفين",Plan_Course,'مصفوفة التدريب'!Y$6))</f>
        <v>0</v>
      </c>
      <c r="W38">
        <f>IF(OR(الموظفون!$A$36="",'مصفوفة التدريب'!Z$6=""),0,COUNTIFS(Plan_Role,الموظفون!$D$36,Plan_Course,'مصفوفة التدريب'!Z$6)+COUNTIFS(Plan_Role,"جميع الموظفين",Plan_Course,'مصفوفة التدريب'!Z$6))</f>
        <v>0</v>
      </c>
      <c r="X38">
        <f>IF(OR(الموظفون!$A$36="",'مصفوفة التدريب'!AA$6=""),0,COUNTIFS(Plan_Role,الموظفون!$D$36,Plan_Course,'مصفوفة التدريب'!AA$6)+COUNTIFS(Plan_Role,"جميع الموظفين",Plan_Course,'مصفوفة التدريب'!AA$6))</f>
        <v>0</v>
      </c>
      <c r="AA38">
        <f>IF(E38=0,0,COUNTIFS(Rec_Emp,الموظفون!$A$36,Rec_Course,'مصفوفة التدريب'!H$6,Rec_Done,1))</f>
        <v>0</v>
      </c>
      <c r="AB38">
        <f>IF(F38=0,0,COUNTIFS(Rec_Emp,الموظفون!$A$36,Rec_Course,'مصفوفة التدريب'!I$6,Rec_Done,1))</f>
        <v>0</v>
      </c>
      <c r="AC38">
        <f>IF(G38=0,0,COUNTIFS(Rec_Emp,الموظفون!$A$36,Rec_Course,'مصفوفة التدريب'!J$6,Rec_Done,1))</f>
        <v>0</v>
      </c>
      <c r="AD38">
        <f>IF(H38=0,0,COUNTIFS(Rec_Emp,الموظفون!$A$36,Rec_Course,'مصفوفة التدريب'!K$6,Rec_Done,1))</f>
        <v>0</v>
      </c>
      <c r="AE38">
        <f>IF(I38=0,0,COUNTIFS(Rec_Emp,الموظفون!$A$36,Rec_Course,'مصفوفة التدريب'!L$6,Rec_Done,1))</f>
        <v>0</v>
      </c>
      <c r="AF38">
        <f>IF(J38=0,0,COUNTIFS(Rec_Emp,الموظفون!$A$36,Rec_Course,'مصفوفة التدريب'!M$6,Rec_Done,1))</f>
        <v>0</v>
      </c>
      <c r="AG38">
        <f>IF(K38=0,0,COUNTIFS(Rec_Emp,الموظفون!$A$36,Rec_Course,'مصفوفة التدريب'!N$6,Rec_Done,1))</f>
        <v>0</v>
      </c>
      <c r="AH38">
        <f>IF(L38=0,0,COUNTIFS(Rec_Emp,الموظفون!$A$36,Rec_Course,'مصفوفة التدريب'!O$6,Rec_Done,1))</f>
        <v>0</v>
      </c>
      <c r="AI38">
        <f>IF(M38=0,0,COUNTIFS(Rec_Emp,الموظفون!$A$36,Rec_Course,'مصفوفة التدريب'!P$6,Rec_Done,1))</f>
        <v>0</v>
      </c>
      <c r="AJ38">
        <f>IF(N38=0,0,COUNTIFS(Rec_Emp,الموظفون!$A$36,Rec_Course,'مصفوفة التدريب'!Q$6,Rec_Done,1))</f>
        <v>0</v>
      </c>
      <c r="AK38">
        <f>IF(O38=0,0,COUNTIFS(Rec_Emp,الموظفون!$A$36,Rec_Course,'مصفوفة التدريب'!R$6,Rec_Done,1))</f>
        <v>0</v>
      </c>
      <c r="AL38">
        <f>IF(P38=0,0,COUNTIFS(Rec_Emp,الموظفون!$A$36,Rec_Course,'مصفوفة التدريب'!S$6,Rec_Done,1))</f>
        <v>0</v>
      </c>
      <c r="AM38">
        <f>IF(Q38=0,0,COUNTIFS(Rec_Emp,الموظفون!$A$36,Rec_Course,'مصفوفة التدريب'!T$6,Rec_Done,1))</f>
        <v>0</v>
      </c>
      <c r="AN38">
        <f>IF(R38=0,0,COUNTIFS(Rec_Emp,الموظفون!$A$36,Rec_Course,'مصفوفة التدريب'!U$6,Rec_Done,1))</f>
        <v>0</v>
      </c>
      <c r="AO38">
        <f>IF(S38=0,0,COUNTIFS(Rec_Emp,الموظفون!$A$36,Rec_Course,'مصفوفة التدريب'!V$6,Rec_Done,1))</f>
        <v>0</v>
      </c>
      <c r="AP38">
        <f>IF(T38=0,0,COUNTIFS(Rec_Emp,الموظفون!$A$36,Rec_Course,'مصفوفة التدريب'!W$6,Rec_Done,1))</f>
        <v>0</v>
      </c>
      <c r="AQ38">
        <f>IF(U38=0,0,COUNTIFS(Rec_Emp,الموظفون!$A$36,Rec_Course,'مصفوفة التدريب'!X$6,Rec_Done,1))</f>
        <v>0</v>
      </c>
      <c r="AR38">
        <f>IF(V38=0,0,COUNTIFS(Rec_Emp,الموظفون!$A$36,Rec_Course,'مصفوفة التدريب'!Y$6,Rec_Done,1))</f>
        <v>0</v>
      </c>
      <c r="AS38">
        <f>IF(W38=0,0,COUNTIFS(Rec_Emp,الموظفون!$A$36,Rec_Course,'مصفوفة التدريب'!Z$6,Rec_Done,1))</f>
        <v>0</v>
      </c>
      <c r="AT38">
        <f>IF(X38=0,0,COUNTIFS(Rec_Emp,الموظفون!$A$36,Rec_Course,'مصفوفة التدريب'!AA$6,Rec_Done,1))</f>
        <v>0</v>
      </c>
      <c r="AW38">
        <f ca="1">IF(AA38=0,0,COUNTIFS(Rec_Emp,الموظفون!$A$36,Rec_Course,'مصفوفة التدريب'!H$6,Rec_Done,1,Rec_Exp,"&gt;="&amp;TODAY()))</f>
        <v>0</v>
      </c>
      <c r="AX38">
        <f ca="1">IF(AB38=0,0,COUNTIFS(Rec_Emp,الموظفون!$A$36,Rec_Course,'مصفوفة التدريب'!I$6,Rec_Done,1,Rec_Exp,"&gt;="&amp;TODAY()))</f>
        <v>0</v>
      </c>
      <c r="AY38">
        <f ca="1">IF(AC38=0,0,COUNTIFS(Rec_Emp,الموظفون!$A$36,Rec_Course,'مصفوفة التدريب'!J$6,Rec_Done,1,Rec_Exp,"&gt;="&amp;TODAY()))</f>
        <v>0</v>
      </c>
      <c r="AZ38">
        <f ca="1">IF(AD38=0,0,COUNTIFS(Rec_Emp,الموظفون!$A$36,Rec_Course,'مصفوفة التدريب'!K$6,Rec_Done,1,Rec_Exp,"&gt;="&amp;TODAY()))</f>
        <v>0</v>
      </c>
      <c r="BA38">
        <f ca="1">IF(AE38=0,0,COUNTIFS(Rec_Emp,الموظفون!$A$36,Rec_Course,'مصفوفة التدريب'!L$6,Rec_Done,1,Rec_Exp,"&gt;="&amp;TODAY()))</f>
        <v>0</v>
      </c>
      <c r="BB38">
        <f ca="1">IF(AF38=0,0,COUNTIFS(Rec_Emp,الموظفون!$A$36,Rec_Course,'مصفوفة التدريب'!M$6,Rec_Done,1,Rec_Exp,"&gt;="&amp;TODAY()))</f>
        <v>0</v>
      </c>
      <c r="BC38">
        <f ca="1">IF(AG38=0,0,COUNTIFS(Rec_Emp,الموظفون!$A$36,Rec_Course,'مصفوفة التدريب'!N$6,Rec_Done,1,Rec_Exp,"&gt;="&amp;TODAY()))</f>
        <v>0</v>
      </c>
      <c r="BD38">
        <f ca="1">IF(AH38=0,0,COUNTIFS(Rec_Emp,الموظفون!$A$36,Rec_Course,'مصفوفة التدريب'!O$6,Rec_Done,1,Rec_Exp,"&gt;="&amp;TODAY()))</f>
        <v>0</v>
      </c>
      <c r="BE38">
        <f ca="1">IF(AI38=0,0,COUNTIFS(Rec_Emp,الموظفون!$A$36,Rec_Course,'مصفوفة التدريب'!P$6,Rec_Done,1,Rec_Exp,"&gt;="&amp;TODAY()))</f>
        <v>0</v>
      </c>
      <c r="BF38">
        <f ca="1">IF(AJ38=0,0,COUNTIFS(Rec_Emp,الموظفون!$A$36,Rec_Course,'مصفوفة التدريب'!Q$6,Rec_Done,1,Rec_Exp,"&gt;="&amp;TODAY()))</f>
        <v>0</v>
      </c>
      <c r="BG38">
        <f ca="1">IF(AK38=0,0,COUNTIFS(Rec_Emp,الموظفون!$A$36,Rec_Course,'مصفوفة التدريب'!R$6,Rec_Done,1,Rec_Exp,"&gt;="&amp;TODAY()))</f>
        <v>0</v>
      </c>
      <c r="BH38">
        <f ca="1">IF(AL38=0,0,COUNTIFS(Rec_Emp,الموظفون!$A$36,Rec_Course,'مصفوفة التدريب'!S$6,Rec_Done,1,Rec_Exp,"&gt;="&amp;TODAY()))</f>
        <v>0</v>
      </c>
      <c r="BI38">
        <f ca="1">IF(AM38=0,0,COUNTIFS(Rec_Emp,الموظفون!$A$36,Rec_Course,'مصفوفة التدريب'!T$6,Rec_Done,1,Rec_Exp,"&gt;="&amp;TODAY()))</f>
        <v>0</v>
      </c>
      <c r="BJ38">
        <f ca="1">IF(AN38=0,0,COUNTIFS(Rec_Emp,الموظفون!$A$36,Rec_Course,'مصفوفة التدريب'!U$6,Rec_Done,1,Rec_Exp,"&gt;="&amp;TODAY()))</f>
        <v>0</v>
      </c>
      <c r="BK38">
        <f ca="1">IF(AO38=0,0,COUNTIFS(Rec_Emp,الموظفون!$A$36,Rec_Course,'مصفوفة التدريب'!V$6,Rec_Done,1,Rec_Exp,"&gt;="&amp;TODAY()))</f>
        <v>0</v>
      </c>
      <c r="BL38">
        <f ca="1">IF(AP38=0,0,COUNTIFS(Rec_Emp,الموظفون!$A$36,Rec_Course,'مصفوفة التدريب'!W$6,Rec_Done,1,Rec_Exp,"&gt;="&amp;TODAY()))</f>
        <v>0</v>
      </c>
      <c r="BM38">
        <f ca="1">IF(AQ38=0,0,COUNTIFS(Rec_Emp,الموظفون!$A$36,Rec_Course,'مصفوفة التدريب'!X$6,Rec_Done,1,Rec_Exp,"&gt;="&amp;TODAY()))</f>
        <v>0</v>
      </c>
      <c r="BN38">
        <f ca="1">IF(AR38=0,0,COUNTIFS(Rec_Emp,الموظفون!$A$36,Rec_Course,'مصفوفة التدريب'!Y$6,Rec_Done,1,Rec_Exp,"&gt;="&amp;TODAY()))</f>
        <v>0</v>
      </c>
      <c r="BO38">
        <f ca="1">IF(AS38=0,0,COUNTIFS(Rec_Emp,الموظفون!$A$36,Rec_Course,'مصفوفة التدريب'!Z$6,Rec_Done,1,Rec_Exp,"&gt;="&amp;TODAY()))</f>
        <v>0</v>
      </c>
      <c r="BP38">
        <f ca="1">IF(AT38=0,0,COUNTIFS(Rec_Emp,الموظفون!$A$36,Rec_Course,'مصفوفة التدريب'!AA$6,Rec_Done,1,Rec_Exp,"&gt;="&amp;TODAY()))</f>
        <v>0</v>
      </c>
      <c r="BS38">
        <f ca="1">IF(AW38=0,0,COUNTIFS(Rec_Emp,الموظفون!$A$36,Rec_Course,'مصفوفة التدريب'!H$6,Rec_Done,1,Rec_Exp,"&gt;"&amp;(TODAY()+WarnDays)))</f>
        <v>0</v>
      </c>
      <c r="BT38">
        <f ca="1">IF(AX38=0,0,COUNTIFS(Rec_Emp,الموظفون!$A$36,Rec_Course,'مصفوفة التدريب'!I$6,Rec_Done,1,Rec_Exp,"&gt;"&amp;(TODAY()+WarnDays)))</f>
        <v>0</v>
      </c>
      <c r="BU38">
        <f ca="1">IF(AY38=0,0,COUNTIFS(Rec_Emp,الموظفون!$A$36,Rec_Course,'مصفوفة التدريب'!J$6,Rec_Done,1,Rec_Exp,"&gt;"&amp;(TODAY()+WarnDays)))</f>
        <v>0</v>
      </c>
      <c r="BV38">
        <f ca="1">IF(AZ38=0,0,COUNTIFS(Rec_Emp,الموظفون!$A$36,Rec_Course,'مصفوفة التدريب'!K$6,Rec_Done,1,Rec_Exp,"&gt;"&amp;(TODAY()+WarnDays)))</f>
        <v>0</v>
      </c>
      <c r="BW38">
        <f ca="1">IF(BA38=0,0,COUNTIFS(Rec_Emp,الموظفون!$A$36,Rec_Course,'مصفوفة التدريب'!L$6,Rec_Done,1,Rec_Exp,"&gt;"&amp;(TODAY()+WarnDays)))</f>
        <v>0</v>
      </c>
      <c r="BX38">
        <f ca="1">IF(BB38=0,0,COUNTIFS(Rec_Emp,الموظفون!$A$36,Rec_Course,'مصفوفة التدريب'!M$6,Rec_Done,1,Rec_Exp,"&gt;"&amp;(TODAY()+WarnDays)))</f>
        <v>0</v>
      </c>
      <c r="BY38">
        <f ca="1">IF(BC38=0,0,COUNTIFS(Rec_Emp,الموظفون!$A$36,Rec_Course,'مصفوفة التدريب'!N$6,Rec_Done,1,Rec_Exp,"&gt;"&amp;(TODAY()+WarnDays)))</f>
        <v>0</v>
      </c>
      <c r="BZ38">
        <f ca="1">IF(BD38=0,0,COUNTIFS(Rec_Emp,الموظفون!$A$36,Rec_Course,'مصفوفة التدريب'!O$6,Rec_Done,1,Rec_Exp,"&gt;"&amp;(TODAY()+WarnDays)))</f>
        <v>0</v>
      </c>
      <c r="CA38">
        <f ca="1">IF(BE38=0,0,COUNTIFS(Rec_Emp,الموظفون!$A$36,Rec_Course,'مصفوفة التدريب'!P$6,Rec_Done,1,Rec_Exp,"&gt;"&amp;(TODAY()+WarnDays)))</f>
        <v>0</v>
      </c>
      <c r="CB38">
        <f ca="1">IF(BF38=0,0,COUNTIFS(Rec_Emp,الموظفون!$A$36,Rec_Course,'مصفوفة التدريب'!Q$6,Rec_Done,1,Rec_Exp,"&gt;"&amp;(TODAY()+WarnDays)))</f>
        <v>0</v>
      </c>
      <c r="CC38">
        <f ca="1">IF(BG38=0,0,COUNTIFS(Rec_Emp,الموظفون!$A$36,Rec_Course,'مصفوفة التدريب'!R$6,Rec_Done,1,Rec_Exp,"&gt;"&amp;(TODAY()+WarnDays)))</f>
        <v>0</v>
      </c>
      <c r="CD38">
        <f ca="1">IF(BH38=0,0,COUNTIFS(Rec_Emp,الموظفون!$A$36,Rec_Course,'مصفوفة التدريب'!S$6,Rec_Done,1,Rec_Exp,"&gt;"&amp;(TODAY()+WarnDays)))</f>
        <v>0</v>
      </c>
      <c r="CE38">
        <f ca="1">IF(BI38=0,0,COUNTIFS(Rec_Emp,الموظفون!$A$36,Rec_Course,'مصفوفة التدريب'!T$6,Rec_Done,1,Rec_Exp,"&gt;"&amp;(TODAY()+WarnDays)))</f>
        <v>0</v>
      </c>
      <c r="CF38">
        <f ca="1">IF(BJ38=0,0,COUNTIFS(Rec_Emp,الموظفون!$A$36,Rec_Course,'مصفوفة التدريب'!U$6,Rec_Done,1,Rec_Exp,"&gt;"&amp;(TODAY()+WarnDays)))</f>
        <v>0</v>
      </c>
      <c r="CG38">
        <f ca="1">IF(BK38=0,0,COUNTIFS(Rec_Emp,الموظفون!$A$36,Rec_Course,'مصفوفة التدريب'!V$6,Rec_Done,1,Rec_Exp,"&gt;"&amp;(TODAY()+WarnDays)))</f>
        <v>0</v>
      </c>
      <c r="CH38">
        <f ca="1">IF(BL38=0,0,COUNTIFS(Rec_Emp,الموظفون!$A$36,Rec_Course,'مصفوفة التدريب'!W$6,Rec_Done,1,Rec_Exp,"&gt;"&amp;(TODAY()+WarnDays)))</f>
        <v>0</v>
      </c>
      <c r="CI38">
        <f ca="1">IF(BM38=0,0,COUNTIFS(Rec_Emp,الموظفون!$A$36,Rec_Course,'مصفوفة التدريب'!X$6,Rec_Done,1,Rec_Exp,"&gt;"&amp;(TODAY()+WarnDays)))</f>
        <v>0</v>
      </c>
      <c r="CJ38">
        <f ca="1">IF(BN38=0,0,COUNTIFS(Rec_Emp,الموظفون!$A$36,Rec_Course,'مصفوفة التدريب'!Y$6,Rec_Done,1,Rec_Exp,"&gt;"&amp;(TODAY()+WarnDays)))</f>
        <v>0</v>
      </c>
      <c r="CK38">
        <f ca="1">IF(BO38=0,0,COUNTIFS(Rec_Emp,الموظفون!$A$36,Rec_Course,'مصفوفة التدريب'!Z$6,Rec_Done,1,Rec_Exp,"&gt;"&amp;(TODAY()+WarnDays)))</f>
        <v>0</v>
      </c>
      <c r="CL38">
        <f ca="1">IF(BP38=0,0,COUNTIFS(Rec_Emp,الموظفون!$A$36,Rec_Course,'مصفوفة التدريب'!AA$6,Rec_Done,1,Rec_Exp,"&gt;"&amp;(TODAY()+WarnDays)))</f>
        <v>0</v>
      </c>
      <c r="CO38">
        <f>IF(OR(E38=0,AA38&gt;0),0,COUNTIFS(Rec_Emp,الموظفون!$A$36,Rec_Course,'مصفوفة التدريب'!H$6,Rec_Result,"راسب"))</f>
        <v>0</v>
      </c>
      <c r="CP38">
        <f>IF(OR(F38=0,AB38&gt;0),0,COUNTIFS(Rec_Emp,الموظفون!$A$36,Rec_Course,'مصفوفة التدريب'!I$6,Rec_Result,"راسب"))</f>
        <v>0</v>
      </c>
      <c r="CQ38">
        <f>IF(OR(G38=0,AC38&gt;0),0,COUNTIFS(Rec_Emp,الموظفون!$A$36,Rec_Course,'مصفوفة التدريب'!J$6,Rec_Result,"راسب"))</f>
        <v>0</v>
      </c>
      <c r="CR38">
        <f>IF(OR(H38=0,AD38&gt;0),0,COUNTIFS(Rec_Emp,الموظفون!$A$36,Rec_Course,'مصفوفة التدريب'!K$6,Rec_Result,"راسب"))</f>
        <v>0</v>
      </c>
      <c r="CS38">
        <f>IF(OR(I38=0,AE38&gt;0),0,COUNTIFS(Rec_Emp,الموظفون!$A$36,Rec_Course,'مصفوفة التدريب'!L$6,Rec_Result,"راسب"))</f>
        <v>0</v>
      </c>
      <c r="CT38">
        <f>IF(OR(J38=0,AF38&gt;0),0,COUNTIFS(Rec_Emp,الموظفون!$A$36,Rec_Course,'مصفوفة التدريب'!M$6,Rec_Result,"راسب"))</f>
        <v>0</v>
      </c>
      <c r="CU38">
        <f>IF(OR(K38=0,AG38&gt;0),0,COUNTIFS(Rec_Emp,الموظفون!$A$36,Rec_Course,'مصفوفة التدريب'!N$6,Rec_Result,"راسب"))</f>
        <v>0</v>
      </c>
      <c r="CV38">
        <f>IF(OR(L38=0,AH38&gt;0),0,COUNTIFS(Rec_Emp,الموظفون!$A$36,Rec_Course,'مصفوفة التدريب'!O$6,Rec_Result,"راسب"))</f>
        <v>0</v>
      </c>
      <c r="CW38">
        <f>IF(OR(M38=0,AI38&gt;0),0,COUNTIFS(Rec_Emp,الموظفون!$A$36,Rec_Course,'مصفوفة التدريب'!P$6,Rec_Result,"راسب"))</f>
        <v>0</v>
      </c>
      <c r="CX38">
        <f>IF(OR(N38=0,AJ38&gt;0),0,COUNTIFS(Rec_Emp,الموظفون!$A$36,Rec_Course,'مصفوفة التدريب'!Q$6,Rec_Result,"راسب"))</f>
        <v>0</v>
      </c>
      <c r="CY38">
        <f>IF(OR(O38=0,AK38&gt;0),0,COUNTIFS(Rec_Emp,الموظفون!$A$36,Rec_Course,'مصفوفة التدريب'!R$6,Rec_Result,"راسب"))</f>
        <v>0</v>
      </c>
      <c r="CZ38">
        <f>IF(OR(P38=0,AL38&gt;0),0,COUNTIFS(Rec_Emp,الموظفون!$A$36,Rec_Course,'مصفوفة التدريب'!S$6,Rec_Result,"راسب"))</f>
        <v>0</v>
      </c>
      <c r="DA38">
        <f>IF(OR(Q38=0,AM38&gt;0),0,COUNTIFS(Rec_Emp,الموظفون!$A$36,Rec_Course,'مصفوفة التدريب'!T$6,Rec_Result,"راسب"))</f>
        <v>0</v>
      </c>
      <c r="DB38">
        <f>IF(OR(R38=0,AN38&gt;0),0,COUNTIFS(Rec_Emp,الموظفون!$A$36,Rec_Course,'مصفوفة التدريب'!U$6,Rec_Result,"راسب"))</f>
        <v>0</v>
      </c>
      <c r="DC38">
        <f>IF(OR(S38=0,AO38&gt;0),0,COUNTIFS(Rec_Emp,الموظفون!$A$36,Rec_Course,'مصفوفة التدريب'!V$6,Rec_Result,"راسب"))</f>
        <v>0</v>
      </c>
      <c r="DD38">
        <f>IF(OR(T38=0,AP38&gt;0),0,COUNTIFS(Rec_Emp,الموظفون!$A$36,Rec_Course,'مصفوفة التدريب'!W$6,Rec_Result,"راسب"))</f>
        <v>0</v>
      </c>
      <c r="DE38">
        <f>IF(OR(U38=0,AQ38&gt;0),0,COUNTIFS(Rec_Emp,الموظفون!$A$36,Rec_Course,'مصفوفة التدريب'!X$6,Rec_Result,"راسب"))</f>
        <v>0</v>
      </c>
      <c r="DF38">
        <f>IF(OR(V38=0,AR38&gt;0),0,COUNTIFS(Rec_Emp,الموظفون!$A$36,Rec_Course,'مصفوفة التدريب'!Y$6,Rec_Result,"راسب"))</f>
        <v>0</v>
      </c>
      <c r="DG38">
        <f>IF(OR(W38=0,AS38&gt;0),0,COUNTIFS(Rec_Emp,الموظفون!$A$36,Rec_Course,'مصفوفة التدريب'!Z$6,Rec_Result,"راسب"))</f>
        <v>0</v>
      </c>
      <c r="DH38">
        <f>IF(OR(X38=0,AT38&gt;0),0,COUNTIFS(Rec_Emp,الموظفون!$A$36,Rec_Course,'مصفوفة التدريب'!AA$6,Rec_Result,"راسب"))</f>
        <v>0</v>
      </c>
      <c r="DK38">
        <f>IF(OR(E38=0,AA38&gt;0),0,IFERROR(AVERAGEIFS(Plan_End,Plan_Role,الموظفون!$D$36,Plan_Course,'مصفوفة التدريب'!H$6,Plan_Sched,"فترة محددة"),IFERROR(AVERAGEIFS(Plan_End,Plan_Role,"جميع الموظفين",Plan_Course,'مصفوفة التدريب'!H$6,Plan_Sched,"فترة محددة"),0)))</f>
        <v>0</v>
      </c>
      <c r="DL38">
        <f>IF(OR(F38=0,AB38&gt;0),0,IFERROR(AVERAGEIFS(Plan_End,Plan_Role,الموظفون!$D$36,Plan_Course,'مصفوفة التدريب'!I$6,Plan_Sched,"فترة محددة"),IFERROR(AVERAGEIFS(Plan_End,Plan_Role,"جميع الموظفين",Plan_Course,'مصفوفة التدريب'!I$6,Plan_Sched,"فترة محددة"),0)))</f>
        <v>0</v>
      </c>
      <c r="DM38">
        <f>IF(OR(G38=0,AC38&gt;0),0,IFERROR(AVERAGEIFS(Plan_End,Plan_Role,الموظفون!$D$36,Plan_Course,'مصفوفة التدريب'!J$6,Plan_Sched,"فترة محددة"),IFERROR(AVERAGEIFS(Plan_End,Plan_Role,"جميع الموظفين",Plan_Course,'مصفوفة التدريب'!J$6,Plan_Sched,"فترة محددة"),0)))</f>
        <v>0</v>
      </c>
      <c r="DN38">
        <f>IF(OR(H38=0,AD38&gt;0),0,IFERROR(AVERAGEIFS(Plan_End,Plan_Role,الموظفون!$D$36,Plan_Course,'مصفوفة التدريب'!K$6,Plan_Sched,"فترة محددة"),IFERROR(AVERAGEIFS(Plan_End,Plan_Role,"جميع الموظفين",Plan_Course,'مصفوفة التدريب'!K$6,Plan_Sched,"فترة محددة"),0)))</f>
        <v>0</v>
      </c>
      <c r="DO38">
        <f>IF(OR(I38=0,AE38&gt;0),0,IFERROR(AVERAGEIFS(Plan_End,Plan_Role,الموظفون!$D$36,Plan_Course,'مصفوفة التدريب'!L$6,Plan_Sched,"فترة محددة"),IFERROR(AVERAGEIFS(Plan_End,Plan_Role,"جميع الموظفين",Plan_Course,'مصفوفة التدريب'!L$6,Plan_Sched,"فترة محددة"),0)))</f>
        <v>0</v>
      </c>
      <c r="DP38">
        <f>IF(OR(J38=0,AF38&gt;0),0,IFERROR(AVERAGEIFS(Plan_End,Plan_Role,الموظفون!$D$36,Plan_Course,'مصفوفة التدريب'!M$6,Plan_Sched,"فترة محددة"),IFERROR(AVERAGEIFS(Plan_End,Plan_Role,"جميع الموظفين",Plan_Course,'مصفوفة التدريب'!M$6,Plan_Sched,"فترة محددة"),0)))</f>
        <v>0</v>
      </c>
      <c r="DQ38">
        <f>IF(OR(K38=0,AG38&gt;0),0,IFERROR(AVERAGEIFS(Plan_End,Plan_Role,الموظفون!$D$36,Plan_Course,'مصفوفة التدريب'!N$6,Plan_Sched,"فترة محددة"),IFERROR(AVERAGEIFS(Plan_End,Plan_Role,"جميع الموظفين",Plan_Course,'مصفوفة التدريب'!N$6,Plan_Sched,"فترة محددة"),0)))</f>
        <v>0</v>
      </c>
      <c r="DR38">
        <f>IF(OR(L38=0,AH38&gt;0),0,IFERROR(AVERAGEIFS(Plan_End,Plan_Role,الموظفون!$D$36,Plan_Course,'مصفوفة التدريب'!O$6,Plan_Sched,"فترة محددة"),IFERROR(AVERAGEIFS(Plan_End,Plan_Role,"جميع الموظفين",Plan_Course,'مصفوفة التدريب'!O$6,Plan_Sched,"فترة محددة"),0)))</f>
        <v>0</v>
      </c>
      <c r="DS38">
        <f>IF(OR(M38=0,AI38&gt;0),0,IFERROR(AVERAGEIFS(Plan_End,Plan_Role,الموظفون!$D$36,Plan_Course,'مصفوفة التدريب'!P$6,Plan_Sched,"فترة محددة"),IFERROR(AVERAGEIFS(Plan_End,Plan_Role,"جميع الموظفين",Plan_Course,'مصفوفة التدريب'!P$6,Plan_Sched,"فترة محددة"),0)))</f>
        <v>0</v>
      </c>
      <c r="DT38">
        <f>IF(OR(N38=0,AJ38&gt;0),0,IFERROR(AVERAGEIFS(Plan_End,Plan_Role,الموظفون!$D$36,Plan_Course,'مصفوفة التدريب'!Q$6,Plan_Sched,"فترة محددة"),IFERROR(AVERAGEIFS(Plan_End,Plan_Role,"جميع الموظفين",Plan_Course,'مصفوفة التدريب'!Q$6,Plan_Sched,"فترة محددة"),0)))</f>
        <v>0</v>
      </c>
      <c r="DU38">
        <f>IF(OR(O38=0,AK38&gt;0),0,IFERROR(AVERAGEIFS(Plan_End,Plan_Role,الموظفون!$D$36,Plan_Course,'مصفوفة التدريب'!R$6,Plan_Sched,"فترة محددة"),IFERROR(AVERAGEIFS(Plan_End,Plan_Role,"جميع الموظفين",Plan_Course,'مصفوفة التدريب'!R$6,Plan_Sched,"فترة محددة"),0)))</f>
        <v>0</v>
      </c>
      <c r="DV38">
        <f>IF(OR(P38=0,AL38&gt;0),0,IFERROR(AVERAGEIFS(Plan_End,Plan_Role,الموظفون!$D$36,Plan_Course,'مصفوفة التدريب'!S$6,Plan_Sched,"فترة محددة"),IFERROR(AVERAGEIFS(Plan_End,Plan_Role,"جميع الموظفين",Plan_Course,'مصفوفة التدريب'!S$6,Plan_Sched,"فترة محددة"),0)))</f>
        <v>0</v>
      </c>
      <c r="DW38">
        <f>IF(OR(Q38=0,AM38&gt;0),0,IFERROR(AVERAGEIFS(Plan_End,Plan_Role,الموظفون!$D$36,Plan_Course,'مصفوفة التدريب'!T$6,Plan_Sched,"فترة محددة"),IFERROR(AVERAGEIFS(Plan_End,Plan_Role,"جميع الموظفين",Plan_Course,'مصفوفة التدريب'!T$6,Plan_Sched,"فترة محددة"),0)))</f>
        <v>0</v>
      </c>
      <c r="DX38">
        <f>IF(OR(R38=0,AN38&gt;0),0,IFERROR(AVERAGEIFS(Plan_End,Plan_Role,الموظفون!$D$36,Plan_Course,'مصفوفة التدريب'!U$6,Plan_Sched,"فترة محددة"),IFERROR(AVERAGEIFS(Plan_End,Plan_Role,"جميع الموظفين",Plan_Course,'مصفوفة التدريب'!U$6,Plan_Sched,"فترة محددة"),0)))</f>
        <v>0</v>
      </c>
      <c r="DY38">
        <f>IF(OR(S38=0,AO38&gt;0),0,IFERROR(AVERAGEIFS(Plan_End,Plan_Role,الموظفون!$D$36,Plan_Course,'مصفوفة التدريب'!V$6,Plan_Sched,"فترة محددة"),IFERROR(AVERAGEIFS(Plan_End,Plan_Role,"جميع الموظفين",Plan_Course,'مصفوفة التدريب'!V$6,Plan_Sched,"فترة محددة"),0)))</f>
        <v>0</v>
      </c>
      <c r="DZ38">
        <f>IF(OR(T38=0,AP38&gt;0),0,IFERROR(AVERAGEIFS(Plan_End,Plan_Role,الموظفون!$D$36,Plan_Course,'مصفوفة التدريب'!W$6,Plan_Sched,"فترة محددة"),IFERROR(AVERAGEIFS(Plan_End,Plan_Role,"جميع الموظفين",Plan_Course,'مصفوفة التدريب'!W$6,Plan_Sched,"فترة محددة"),0)))</f>
        <v>0</v>
      </c>
      <c r="EA38">
        <f>IF(OR(U38=0,AQ38&gt;0),0,IFERROR(AVERAGEIFS(Plan_End,Plan_Role,الموظفون!$D$36,Plan_Course,'مصفوفة التدريب'!X$6,Plan_Sched,"فترة محددة"),IFERROR(AVERAGEIFS(Plan_End,Plan_Role,"جميع الموظفين",Plan_Course,'مصفوفة التدريب'!X$6,Plan_Sched,"فترة محددة"),0)))</f>
        <v>0</v>
      </c>
      <c r="EB38">
        <f>IF(OR(V38=0,AR38&gt;0),0,IFERROR(AVERAGEIFS(Plan_End,Plan_Role,الموظفون!$D$36,Plan_Course,'مصفوفة التدريب'!Y$6,Plan_Sched,"فترة محددة"),IFERROR(AVERAGEIFS(Plan_End,Plan_Role,"جميع الموظفين",Plan_Course,'مصفوفة التدريب'!Y$6,Plan_Sched,"فترة محددة"),0)))</f>
        <v>0</v>
      </c>
      <c r="EC38">
        <f>IF(OR(W38=0,AS38&gt;0),0,IFERROR(AVERAGEIFS(Plan_End,Plan_Role,الموظفون!$D$36,Plan_Course,'مصفوفة التدريب'!Z$6,Plan_Sched,"فترة محددة"),IFERROR(AVERAGEIFS(Plan_End,Plan_Role,"جميع الموظفين",Plan_Course,'مصفوفة التدريب'!Z$6,Plan_Sched,"فترة محددة"),0)))</f>
        <v>0</v>
      </c>
      <c r="ED38">
        <f>IF(OR(X38=0,AT38&gt;0),0,IFERROR(AVERAGEIFS(Plan_End,Plan_Role,الموظفون!$D$36,Plan_Course,'مصفوفة التدريب'!AA$6,Plan_Sched,"فترة محددة"),IFERROR(AVERAGEIFS(Plan_End,Plan_Role,"جميع الموظفين",Plan_Course,'مصفوفة التدريب'!AA$6,Plan_Sched,"فترة محددة"),0)))</f>
        <v>0</v>
      </c>
      <c r="EG38">
        <f>IF(OR(E38=0,AA38&gt;0),0,IFERROR(AVERAGEIFS(Plan_Days,Plan_Role,الموظفون!$D$36,Plan_Course,'مصفوفة التدريب'!H$6,Plan_Sched,"خلال أيام من التعيين"),IFERROR(AVERAGEIFS(Plan_Days,Plan_Role,"جميع الموظفين",Plan_Course,'مصفوفة التدريب'!H$6,Plan_Sched,"خلال أيام من التعيين"),0)))</f>
        <v>0</v>
      </c>
      <c r="EH38">
        <f>IF(OR(F38=0,AB38&gt;0),0,IFERROR(AVERAGEIFS(Plan_Days,Plan_Role,الموظفون!$D$36,Plan_Course,'مصفوفة التدريب'!I$6,Plan_Sched,"خلال أيام من التعيين"),IFERROR(AVERAGEIFS(Plan_Days,Plan_Role,"جميع الموظفين",Plan_Course,'مصفوفة التدريب'!I$6,Plan_Sched,"خلال أيام من التعيين"),0)))</f>
        <v>0</v>
      </c>
      <c r="EI38">
        <f>IF(OR(G38=0,AC38&gt;0),0,IFERROR(AVERAGEIFS(Plan_Days,Plan_Role,الموظفون!$D$36,Plan_Course,'مصفوفة التدريب'!J$6,Plan_Sched,"خلال أيام من التعيين"),IFERROR(AVERAGEIFS(Plan_Days,Plan_Role,"جميع الموظفين",Plan_Course,'مصفوفة التدريب'!J$6,Plan_Sched,"خلال أيام من التعيين"),0)))</f>
        <v>0</v>
      </c>
      <c r="EJ38">
        <f>IF(OR(H38=0,AD38&gt;0),0,IFERROR(AVERAGEIFS(Plan_Days,Plan_Role,الموظفون!$D$36,Plan_Course,'مصفوفة التدريب'!K$6,Plan_Sched,"خلال أيام من التعيين"),IFERROR(AVERAGEIFS(Plan_Days,Plan_Role,"جميع الموظفين",Plan_Course,'مصفوفة التدريب'!K$6,Plan_Sched,"خلال أيام من التعيين"),0)))</f>
        <v>0</v>
      </c>
      <c r="EK38">
        <f>IF(OR(I38=0,AE38&gt;0),0,IFERROR(AVERAGEIFS(Plan_Days,Plan_Role,الموظفون!$D$36,Plan_Course,'مصفوفة التدريب'!L$6,Plan_Sched,"خلال أيام من التعيين"),IFERROR(AVERAGEIFS(Plan_Days,Plan_Role,"جميع الموظفين",Plan_Course,'مصفوفة التدريب'!L$6,Plan_Sched,"خلال أيام من التعيين"),0)))</f>
        <v>0</v>
      </c>
      <c r="EL38">
        <f>IF(OR(J38=0,AF38&gt;0),0,IFERROR(AVERAGEIFS(Plan_Days,Plan_Role,الموظفون!$D$36,Plan_Course,'مصفوفة التدريب'!M$6,Plan_Sched,"خلال أيام من التعيين"),IFERROR(AVERAGEIFS(Plan_Days,Plan_Role,"جميع الموظفين",Plan_Course,'مصفوفة التدريب'!M$6,Plan_Sched,"خلال أيام من التعيين"),0)))</f>
        <v>0</v>
      </c>
      <c r="EM38">
        <f>IF(OR(K38=0,AG38&gt;0),0,IFERROR(AVERAGEIFS(Plan_Days,Plan_Role,الموظفون!$D$36,Plan_Course,'مصفوفة التدريب'!N$6,Plan_Sched,"خلال أيام من التعيين"),IFERROR(AVERAGEIFS(Plan_Days,Plan_Role,"جميع الموظفين",Plan_Course,'مصفوفة التدريب'!N$6,Plan_Sched,"خلال أيام من التعيين"),0)))</f>
        <v>0</v>
      </c>
      <c r="EN38">
        <f>IF(OR(L38=0,AH38&gt;0),0,IFERROR(AVERAGEIFS(Plan_Days,Plan_Role,الموظفون!$D$36,Plan_Course,'مصفوفة التدريب'!O$6,Plan_Sched,"خلال أيام من التعيين"),IFERROR(AVERAGEIFS(Plan_Days,Plan_Role,"جميع الموظفين",Plan_Course,'مصفوفة التدريب'!O$6,Plan_Sched,"خلال أيام من التعيين"),0)))</f>
        <v>0</v>
      </c>
      <c r="EO38">
        <f>IF(OR(M38=0,AI38&gt;0),0,IFERROR(AVERAGEIFS(Plan_Days,Plan_Role,الموظفون!$D$36,Plan_Course,'مصفوفة التدريب'!P$6,Plan_Sched,"خلال أيام من التعيين"),IFERROR(AVERAGEIFS(Plan_Days,Plan_Role,"جميع الموظفين",Plan_Course,'مصفوفة التدريب'!P$6,Plan_Sched,"خلال أيام من التعيين"),0)))</f>
        <v>0</v>
      </c>
      <c r="EP38">
        <f>IF(OR(N38=0,AJ38&gt;0),0,IFERROR(AVERAGEIFS(Plan_Days,Plan_Role,الموظفون!$D$36,Plan_Course,'مصفوفة التدريب'!Q$6,Plan_Sched,"خلال أيام من التعيين"),IFERROR(AVERAGEIFS(Plan_Days,Plan_Role,"جميع الموظفين",Plan_Course,'مصفوفة التدريب'!Q$6,Plan_Sched,"خلال أيام من التعيين"),0)))</f>
        <v>0</v>
      </c>
      <c r="EQ38">
        <f>IF(OR(O38=0,AK38&gt;0),0,IFERROR(AVERAGEIFS(Plan_Days,Plan_Role,الموظفون!$D$36,Plan_Course,'مصفوفة التدريب'!R$6,Plan_Sched,"خلال أيام من التعيين"),IFERROR(AVERAGEIFS(Plan_Days,Plan_Role,"جميع الموظفين",Plan_Course,'مصفوفة التدريب'!R$6,Plan_Sched,"خلال أيام من التعيين"),0)))</f>
        <v>0</v>
      </c>
      <c r="ER38">
        <f>IF(OR(P38=0,AL38&gt;0),0,IFERROR(AVERAGEIFS(Plan_Days,Plan_Role,الموظفون!$D$36,Plan_Course,'مصفوفة التدريب'!S$6,Plan_Sched,"خلال أيام من التعيين"),IFERROR(AVERAGEIFS(Plan_Days,Plan_Role,"جميع الموظفين",Plan_Course,'مصفوفة التدريب'!S$6,Plan_Sched,"خلال أيام من التعيين"),0)))</f>
        <v>0</v>
      </c>
      <c r="ES38">
        <f>IF(OR(Q38=0,AM38&gt;0),0,IFERROR(AVERAGEIFS(Plan_Days,Plan_Role,الموظفون!$D$36,Plan_Course,'مصفوفة التدريب'!T$6,Plan_Sched,"خلال أيام من التعيين"),IFERROR(AVERAGEIFS(Plan_Days,Plan_Role,"جميع الموظفين",Plan_Course,'مصفوفة التدريب'!T$6,Plan_Sched,"خلال أيام من التعيين"),0)))</f>
        <v>0</v>
      </c>
      <c r="ET38">
        <f>IF(OR(R38=0,AN38&gt;0),0,IFERROR(AVERAGEIFS(Plan_Days,Plan_Role,الموظفون!$D$36,Plan_Course,'مصفوفة التدريب'!U$6,Plan_Sched,"خلال أيام من التعيين"),IFERROR(AVERAGEIFS(Plan_Days,Plan_Role,"جميع الموظفين",Plan_Course,'مصفوفة التدريب'!U$6,Plan_Sched,"خلال أيام من التعيين"),0)))</f>
        <v>0</v>
      </c>
      <c r="EU38">
        <f>IF(OR(S38=0,AO38&gt;0),0,IFERROR(AVERAGEIFS(Plan_Days,Plan_Role,الموظفون!$D$36,Plan_Course,'مصفوفة التدريب'!V$6,Plan_Sched,"خلال أيام من التعيين"),IFERROR(AVERAGEIFS(Plan_Days,Plan_Role,"جميع الموظفين",Plan_Course,'مصفوفة التدريب'!V$6,Plan_Sched,"خلال أيام من التعيين"),0)))</f>
        <v>0</v>
      </c>
      <c r="EV38">
        <f>IF(OR(T38=0,AP38&gt;0),0,IFERROR(AVERAGEIFS(Plan_Days,Plan_Role,الموظفون!$D$36,Plan_Course,'مصفوفة التدريب'!W$6,Plan_Sched,"خلال أيام من التعيين"),IFERROR(AVERAGEIFS(Plan_Days,Plan_Role,"جميع الموظفين",Plan_Course,'مصفوفة التدريب'!W$6,Plan_Sched,"خلال أيام من التعيين"),0)))</f>
        <v>0</v>
      </c>
      <c r="EW38">
        <f>IF(OR(U38=0,AQ38&gt;0),0,IFERROR(AVERAGEIFS(Plan_Days,Plan_Role,الموظفون!$D$36,Plan_Course,'مصفوفة التدريب'!X$6,Plan_Sched,"خلال أيام من التعيين"),IFERROR(AVERAGEIFS(Plan_Days,Plan_Role,"جميع الموظفين",Plan_Course,'مصفوفة التدريب'!X$6,Plan_Sched,"خلال أيام من التعيين"),0)))</f>
        <v>0</v>
      </c>
      <c r="EX38">
        <f>IF(OR(V38=0,AR38&gt;0),0,IFERROR(AVERAGEIFS(Plan_Days,Plan_Role,الموظفون!$D$36,Plan_Course,'مصفوفة التدريب'!Y$6,Plan_Sched,"خلال أيام من التعيين"),IFERROR(AVERAGEIFS(Plan_Days,Plan_Role,"جميع الموظفين",Plan_Course,'مصفوفة التدريب'!Y$6,Plan_Sched,"خلال أيام من التعيين"),0)))</f>
        <v>0</v>
      </c>
      <c r="EY38">
        <f>IF(OR(W38=0,AS38&gt;0),0,IFERROR(AVERAGEIFS(Plan_Days,Plan_Role,الموظفون!$D$36,Plan_Course,'مصفوفة التدريب'!Z$6,Plan_Sched,"خلال أيام من التعيين"),IFERROR(AVERAGEIFS(Plan_Days,Plan_Role,"جميع الموظفين",Plan_Course,'مصفوفة التدريب'!Z$6,Plan_Sched,"خلال أيام من التعيين"),0)))</f>
        <v>0</v>
      </c>
      <c r="EZ38">
        <f>IF(OR(X38=0,AT38&gt;0),0,IFERROR(AVERAGEIFS(Plan_Days,Plan_Role,الموظفون!$D$36,Plan_Course,'مصفوفة التدريب'!AA$6,Plan_Sched,"خلال أيام من التعيين"),IFERROR(AVERAGEIFS(Plan_Days,Plan_Role,"جميع الموظفين",Plan_Course,'مصفوفة التدريب'!AA$6,Plan_Sched,"خلال أيام من التعيين"),0)))</f>
        <v>0</v>
      </c>
      <c r="FC38">
        <f>IF(OR(E38=0,AA38&gt;0),0,MAX(IF(AND(الموظفون!$F$36&lt;&gt;"",DK38&lt;الموظفون!$F$36),0,DK38),IF(AND(الموظفون!$F$36&lt;&gt;"",EG38&gt;0),الموظفون!$F$36+EG38,0)))</f>
        <v>0</v>
      </c>
      <c r="FD38">
        <f>IF(OR(F38=0,AB38&gt;0),0,MAX(IF(AND(الموظفون!$F$36&lt;&gt;"",DL38&lt;الموظفون!$F$36),0,DL38),IF(AND(الموظفون!$F$36&lt;&gt;"",EH38&gt;0),الموظفون!$F$36+EH38,0)))</f>
        <v>0</v>
      </c>
      <c r="FE38">
        <f>IF(OR(G38=0,AC38&gt;0),0,MAX(IF(AND(الموظفون!$F$36&lt;&gt;"",DM38&lt;الموظفون!$F$36),0,DM38),IF(AND(الموظفون!$F$36&lt;&gt;"",EI38&gt;0),الموظفون!$F$36+EI38,0)))</f>
        <v>0</v>
      </c>
      <c r="FF38">
        <f>IF(OR(H38=0,AD38&gt;0),0,MAX(IF(AND(الموظفون!$F$36&lt;&gt;"",DN38&lt;الموظفون!$F$36),0,DN38),IF(AND(الموظفون!$F$36&lt;&gt;"",EJ38&gt;0),الموظفون!$F$36+EJ38,0)))</f>
        <v>0</v>
      </c>
      <c r="FG38">
        <f>IF(OR(I38=0,AE38&gt;0),0,MAX(IF(AND(الموظفون!$F$36&lt;&gt;"",DO38&lt;الموظفون!$F$36),0,DO38),IF(AND(الموظفون!$F$36&lt;&gt;"",EK38&gt;0),الموظفون!$F$36+EK38,0)))</f>
        <v>0</v>
      </c>
      <c r="FH38">
        <f>IF(OR(J38=0,AF38&gt;0),0,MAX(IF(AND(الموظفون!$F$36&lt;&gt;"",DP38&lt;الموظفون!$F$36),0,DP38),IF(AND(الموظفون!$F$36&lt;&gt;"",EL38&gt;0),الموظفون!$F$36+EL38,0)))</f>
        <v>0</v>
      </c>
      <c r="FI38">
        <f>IF(OR(K38=0,AG38&gt;0),0,MAX(IF(AND(الموظفون!$F$36&lt;&gt;"",DQ38&lt;الموظفون!$F$36),0,DQ38),IF(AND(الموظفون!$F$36&lt;&gt;"",EM38&gt;0),الموظفون!$F$36+EM38,0)))</f>
        <v>0</v>
      </c>
      <c r="FJ38">
        <f>IF(OR(L38=0,AH38&gt;0),0,MAX(IF(AND(الموظفون!$F$36&lt;&gt;"",DR38&lt;الموظفون!$F$36),0,DR38),IF(AND(الموظفون!$F$36&lt;&gt;"",EN38&gt;0),الموظفون!$F$36+EN38,0)))</f>
        <v>0</v>
      </c>
      <c r="FK38">
        <f>IF(OR(M38=0,AI38&gt;0),0,MAX(IF(AND(الموظفون!$F$36&lt;&gt;"",DS38&lt;الموظفون!$F$36),0,DS38),IF(AND(الموظفون!$F$36&lt;&gt;"",EO38&gt;0),الموظفون!$F$36+EO38,0)))</f>
        <v>0</v>
      </c>
      <c r="FL38">
        <f>IF(OR(N38=0,AJ38&gt;0),0,MAX(IF(AND(الموظفون!$F$36&lt;&gt;"",DT38&lt;الموظفون!$F$36),0,DT38),IF(AND(الموظفون!$F$36&lt;&gt;"",EP38&gt;0),الموظفون!$F$36+EP38,0)))</f>
        <v>0</v>
      </c>
      <c r="FM38">
        <f>IF(OR(O38=0,AK38&gt;0),0,MAX(IF(AND(الموظفون!$F$36&lt;&gt;"",DU38&lt;الموظفون!$F$36),0,DU38),IF(AND(الموظفون!$F$36&lt;&gt;"",EQ38&gt;0),الموظفون!$F$36+EQ38,0)))</f>
        <v>0</v>
      </c>
      <c r="FN38">
        <f>IF(OR(P38=0,AL38&gt;0),0,MAX(IF(AND(الموظفون!$F$36&lt;&gt;"",DV38&lt;الموظفون!$F$36),0,DV38),IF(AND(الموظفون!$F$36&lt;&gt;"",ER38&gt;0),الموظفون!$F$36+ER38,0)))</f>
        <v>0</v>
      </c>
      <c r="FO38">
        <f>IF(OR(Q38=0,AM38&gt;0),0,MAX(IF(AND(الموظفون!$F$36&lt;&gt;"",DW38&lt;الموظفون!$F$36),0,DW38),IF(AND(الموظفون!$F$36&lt;&gt;"",ES38&gt;0),الموظفون!$F$36+ES38,0)))</f>
        <v>0</v>
      </c>
      <c r="FP38">
        <f>IF(OR(R38=0,AN38&gt;0),0,MAX(IF(AND(الموظفون!$F$36&lt;&gt;"",DX38&lt;الموظفون!$F$36),0,DX38),IF(AND(الموظفون!$F$36&lt;&gt;"",ET38&gt;0),الموظفون!$F$36+ET38,0)))</f>
        <v>0</v>
      </c>
      <c r="FQ38">
        <f>IF(OR(S38=0,AO38&gt;0),0,MAX(IF(AND(الموظفون!$F$36&lt;&gt;"",DY38&lt;الموظفون!$F$36),0,DY38),IF(AND(الموظفون!$F$36&lt;&gt;"",EU38&gt;0),الموظفون!$F$36+EU38,0)))</f>
        <v>0</v>
      </c>
      <c r="FR38">
        <f>IF(OR(T38=0,AP38&gt;0),0,MAX(IF(AND(الموظفون!$F$36&lt;&gt;"",DZ38&lt;الموظفون!$F$36),0,DZ38),IF(AND(الموظفون!$F$36&lt;&gt;"",EV38&gt;0),الموظفون!$F$36+EV38,0)))</f>
        <v>0</v>
      </c>
      <c r="FS38">
        <f>IF(OR(U38=0,AQ38&gt;0),0,MAX(IF(AND(الموظفون!$F$36&lt;&gt;"",EA38&lt;الموظفون!$F$36),0,EA38),IF(AND(الموظفون!$F$36&lt;&gt;"",EW38&gt;0),الموظفون!$F$36+EW38,0)))</f>
        <v>0</v>
      </c>
      <c r="FT38">
        <f>IF(OR(V38=0,AR38&gt;0),0,MAX(IF(AND(الموظفون!$F$36&lt;&gt;"",EB38&lt;الموظفون!$F$36),0,EB38),IF(AND(الموظفون!$F$36&lt;&gt;"",EX38&gt;0),الموظفون!$F$36+EX38,0)))</f>
        <v>0</v>
      </c>
      <c r="FU38">
        <f>IF(OR(W38=0,AS38&gt;0),0,MAX(IF(AND(الموظفون!$F$36&lt;&gt;"",EC38&lt;الموظفون!$F$36),0,EC38),IF(AND(الموظفون!$F$36&lt;&gt;"",EY38&gt;0),الموظفون!$F$36+EY38,0)))</f>
        <v>0</v>
      </c>
      <c r="FV38">
        <f>IF(OR(X38=0,AT38&gt;0),0,MAX(IF(AND(الموظفون!$F$36&lt;&gt;"",ED38&lt;الموظفون!$F$36),0,ED38),IF(AND(الموظفون!$F$36&lt;&gt;"",EZ38&gt;0),الموظفون!$F$36+EZ38,0)))</f>
        <v>0</v>
      </c>
    </row>
    <row r="39" spans="5:178" x14ac:dyDescent="0.3">
      <c r="E39">
        <f>IF(OR(الموظفون!$A$37="",'مصفوفة التدريب'!H$6=""),0,COUNTIFS(Plan_Role,الموظفون!$D$37,Plan_Course,'مصفوفة التدريب'!H$6)+COUNTIFS(Plan_Role,"جميع الموظفين",Plan_Course,'مصفوفة التدريب'!H$6))</f>
        <v>0</v>
      </c>
      <c r="F39">
        <f>IF(OR(الموظفون!$A$37="",'مصفوفة التدريب'!I$6=""),0,COUNTIFS(Plan_Role,الموظفون!$D$37,Plan_Course,'مصفوفة التدريب'!I$6)+COUNTIFS(Plan_Role,"جميع الموظفين",Plan_Course,'مصفوفة التدريب'!I$6))</f>
        <v>0</v>
      </c>
      <c r="G39">
        <f>IF(OR(الموظفون!$A$37="",'مصفوفة التدريب'!J$6=""),0,COUNTIFS(Plan_Role,الموظفون!$D$37,Plan_Course,'مصفوفة التدريب'!J$6)+COUNTIFS(Plan_Role,"جميع الموظفين",Plan_Course,'مصفوفة التدريب'!J$6))</f>
        <v>0</v>
      </c>
      <c r="H39">
        <f>IF(OR(الموظفون!$A$37="",'مصفوفة التدريب'!K$6=""),0,COUNTIFS(Plan_Role,الموظفون!$D$37,Plan_Course,'مصفوفة التدريب'!K$6)+COUNTIFS(Plan_Role,"جميع الموظفين",Plan_Course,'مصفوفة التدريب'!K$6))</f>
        <v>0</v>
      </c>
      <c r="I39">
        <f>IF(OR(الموظفون!$A$37="",'مصفوفة التدريب'!L$6=""),0,COUNTIFS(Plan_Role,الموظفون!$D$37,Plan_Course,'مصفوفة التدريب'!L$6)+COUNTIFS(Plan_Role,"جميع الموظفين",Plan_Course,'مصفوفة التدريب'!L$6))</f>
        <v>0</v>
      </c>
      <c r="J39">
        <f>IF(OR(الموظفون!$A$37="",'مصفوفة التدريب'!M$6=""),0,COUNTIFS(Plan_Role,الموظفون!$D$37,Plan_Course,'مصفوفة التدريب'!M$6)+COUNTIFS(Plan_Role,"جميع الموظفين",Plan_Course,'مصفوفة التدريب'!M$6))</f>
        <v>0</v>
      </c>
      <c r="K39">
        <f>IF(OR(الموظفون!$A$37="",'مصفوفة التدريب'!N$6=""),0,COUNTIFS(Plan_Role,الموظفون!$D$37,Plan_Course,'مصفوفة التدريب'!N$6)+COUNTIFS(Plan_Role,"جميع الموظفين",Plan_Course,'مصفوفة التدريب'!N$6))</f>
        <v>0</v>
      </c>
      <c r="L39">
        <f>IF(OR(الموظفون!$A$37="",'مصفوفة التدريب'!O$6=""),0,COUNTIFS(Plan_Role,الموظفون!$D$37,Plan_Course,'مصفوفة التدريب'!O$6)+COUNTIFS(Plan_Role,"جميع الموظفين",Plan_Course,'مصفوفة التدريب'!O$6))</f>
        <v>0</v>
      </c>
      <c r="M39">
        <f>IF(OR(الموظفون!$A$37="",'مصفوفة التدريب'!P$6=""),0,COUNTIFS(Plan_Role,الموظفون!$D$37,Plan_Course,'مصفوفة التدريب'!P$6)+COUNTIFS(Plan_Role,"جميع الموظفين",Plan_Course,'مصفوفة التدريب'!P$6))</f>
        <v>0</v>
      </c>
      <c r="N39">
        <f>IF(OR(الموظفون!$A$37="",'مصفوفة التدريب'!Q$6=""),0,COUNTIFS(Plan_Role,الموظفون!$D$37,Plan_Course,'مصفوفة التدريب'!Q$6)+COUNTIFS(Plan_Role,"جميع الموظفين",Plan_Course,'مصفوفة التدريب'!Q$6))</f>
        <v>0</v>
      </c>
      <c r="O39">
        <f>IF(OR(الموظفون!$A$37="",'مصفوفة التدريب'!R$6=""),0,COUNTIFS(Plan_Role,الموظفون!$D$37,Plan_Course,'مصفوفة التدريب'!R$6)+COUNTIFS(Plan_Role,"جميع الموظفين",Plan_Course,'مصفوفة التدريب'!R$6))</f>
        <v>0</v>
      </c>
      <c r="P39">
        <f>IF(OR(الموظفون!$A$37="",'مصفوفة التدريب'!S$6=""),0,COUNTIFS(Plan_Role,الموظفون!$D$37,Plan_Course,'مصفوفة التدريب'!S$6)+COUNTIFS(Plan_Role,"جميع الموظفين",Plan_Course,'مصفوفة التدريب'!S$6))</f>
        <v>0</v>
      </c>
      <c r="Q39">
        <f>IF(OR(الموظفون!$A$37="",'مصفوفة التدريب'!T$6=""),0,COUNTIFS(Plan_Role,الموظفون!$D$37,Plan_Course,'مصفوفة التدريب'!T$6)+COUNTIFS(Plan_Role,"جميع الموظفين",Plan_Course,'مصفوفة التدريب'!T$6))</f>
        <v>0</v>
      </c>
      <c r="R39">
        <f>IF(OR(الموظفون!$A$37="",'مصفوفة التدريب'!U$6=""),0,COUNTIFS(Plan_Role,الموظفون!$D$37,Plan_Course,'مصفوفة التدريب'!U$6)+COUNTIFS(Plan_Role,"جميع الموظفين",Plan_Course,'مصفوفة التدريب'!U$6))</f>
        <v>0</v>
      </c>
      <c r="S39">
        <f>IF(OR(الموظفون!$A$37="",'مصفوفة التدريب'!V$6=""),0,COUNTIFS(Plan_Role,الموظفون!$D$37,Plan_Course,'مصفوفة التدريب'!V$6)+COUNTIFS(Plan_Role,"جميع الموظفين",Plan_Course,'مصفوفة التدريب'!V$6))</f>
        <v>0</v>
      </c>
      <c r="T39">
        <f>IF(OR(الموظفون!$A$37="",'مصفوفة التدريب'!W$6=""),0,COUNTIFS(Plan_Role,الموظفون!$D$37,Plan_Course,'مصفوفة التدريب'!W$6)+COUNTIFS(Plan_Role,"جميع الموظفين",Plan_Course,'مصفوفة التدريب'!W$6))</f>
        <v>0</v>
      </c>
      <c r="U39">
        <f>IF(OR(الموظفون!$A$37="",'مصفوفة التدريب'!X$6=""),0,COUNTIFS(Plan_Role,الموظفون!$D$37,Plan_Course,'مصفوفة التدريب'!X$6)+COUNTIFS(Plan_Role,"جميع الموظفين",Plan_Course,'مصفوفة التدريب'!X$6))</f>
        <v>0</v>
      </c>
      <c r="V39">
        <f>IF(OR(الموظفون!$A$37="",'مصفوفة التدريب'!Y$6=""),0,COUNTIFS(Plan_Role,الموظفون!$D$37,Plan_Course,'مصفوفة التدريب'!Y$6)+COUNTIFS(Plan_Role,"جميع الموظفين",Plan_Course,'مصفوفة التدريب'!Y$6))</f>
        <v>0</v>
      </c>
      <c r="W39">
        <f>IF(OR(الموظفون!$A$37="",'مصفوفة التدريب'!Z$6=""),0,COUNTIFS(Plan_Role,الموظفون!$D$37,Plan_Course,'مصفوفة التدريب'!Z$6)+COUNTIFS(Plan_Role,"جميع الموظفين",Plan_Course,'مصفوفة التدريب'!Z$6))</f>
        <v>0</v>
      </c>
      <c r="X39">
        <f>IF(OR(الموظفون!$A$37="",'مصفوفة التدريب'!AA$6=""),0,COUNTIFS(Plan_Role,الموظفون!$D$37,Plan_Course,'مصفوفة التدريب'!AA$6)+COUNTIFS(Plan_Role,"جميع الموظفين",Plan_Course,'مصفوفة التدريب'!AA$6))</f>
        <v>0</v>
      </c>
      <c r="AA39">
        <f>IF(E39=0,0,COUNTIFS(Rec_Emp,الموظفون!$A$37,Rec_Course,'مصفوفة التدريب'!H$6,Rec_Done,1))</f>
        <v>0</v>
      </c>
      <c r="AB39">
        <f>IF(F39=0,0,COUNTIFS(Rec_Emp,الموظفون!$A$37,Rec_Course,'مصفوفة التدريب'!I$6,Rec_Done,1))</f>
        <v>0</v>
      </c>
      <c r="AC39">
        <f>IF(G39=0,0,COUNTIFS(Rec_Emp,الموظفون!$A$37,Rec_Course,'مصفوفة التدريب'!J$6,Rec_Done,1))</f>
        <v>0</v>
      </c>
      <c r="AD39">
        <f>IF(H39=0,0,COUNTIFS(Rec_Emp,الموظفون!$A$37,Rec_Course,'مصفوفة التدريب'!K$6,Rec_Done,1))</f>
        <v>0</v>
      </c>
      <c r="AE39">
        <f>IF(I39=0,0,COUNTIFS(Rec_Emp,الموظفون!$A$37,Rec_Course,'مصفوفة التدريب'!L$6,Rec_Done,1))</f>
        <v>0</v>
      </c>
      <c r="AF39">
        <f>IF(J39=0,0,COUNTIFS(Rec_Emp,الموظفون!$A$37,Rec_Course,'مصفوفة التدريب'!M$6,Rec_Done,1))</f>
        <v>0</v>
      </c>
      <c r="AG39">
        <f>IF(K39=0,0,COUNTIFS(Rec_Emp,الموظفون!$A$37,Rec_Course,'مصفوفة التدريب'!N$6,Rec_Done,1))</f>
        <v>0</v>
      </c>
      <c r="AH39">
        <f>IF(L39=0,0,COUNTIFS(Rec_Emp,الموظفون!$A$37,Rec_Course,'مصفوفة التدريب'!O$6,Rec_Done,1))</f>
        <v>0</v>
      </c>
      <c r="AI39">
        <f>IF(M39=0,0,COUNTIFS(Rec_Emp,الموظفون!$A$37,Rec_Course,'مصفوفة التدريب'!P$6,Rec_Done,1))</f>
        <v>0</v>
      </c>
      <c r="AJ39">
        <f>IF(N39=0,0,COUNTIFS(Rec_Emp,الموظفون!$A$37,Rec_Course,'مصفوفة التدريب'!Q$6,Rec_Done,1))</f>
        <v>0</v>
      </c>
      <c r="AK39">
        <f>IF(O39=0,0,COUNTIFS(Rec_Emp,الموظفون!$A$37,Rec_Course,'مصفوفة التدريب'!R$6,Rec_Done,1))</f>
        <v>0</v>
      </c>
      <c r="AL39">
        <f>IF(P39=0,0,COUNTIFS(Rec_Emp,الموظفون!$A$37,Rec_Course,'مصفوفة التدريب'!S$6,Rec_Done,1))</f>
        <v>0</v>
      </c>
      <c r="AM39">
        <f>IF(Q39=0,0,COUNTIFS(Rec_Emp,الموظفون!$A$37,Rec_Course,'مصفوفة التدريب'!T$6,Rec_Done,1))</f>
        <v>0</v>
      </c>
      <c r="AN39">
        <f>IF(R39=0,0,COUNTIFS(Rec_Emp,الموظفون!$A$37,Rec_Course,'مصفوفة التدريب'!U$6,Rec_Done,1))</f>
        <v>0</v>
      </c>
      <c r="AO39">
        <f>IF(S39=0,0,COUNTIFS(Rec_Emp,الموظفون!$A$37,Rec_Course,'مصفوفة التدريب'!V$6,Rec_Done,1))</f>
        <v>0</v>
      </c>
      <c r="AP39">
        <f>IF(T39=0,0,COUNTIFS(Rec_Emp,الموظفون!$A$37,Rec_Course,'مصفوفة التدريب'!W$6,Rec_Done,1))</f>
        <v>0</v>
      </c>
      <c r="AQ39">
        <f>IF(U39=0,0,COUNTIFS(Rec_Emp,الموظفون!$A$37,Rec_Course,'مصفوفة التدريب'!X$6,Rec_Done,1))</f>
        <v>0</v>
      </c>
      <c r="AR39">
        <f>IF(V39=0,0,COUNTIFS(Rec_Emp,الموظفون!$A$37,Rec_Course,'مصفوفة التدريب'!Y$6,Rec_Done,1))</f>
        <v>0</v>
      </c>
      <c r="AS39">
        <f>IF(W39=0,0,COUNTIFS(Rec_Emp,الموظفون!$A$37,Rec_Course,'مصفوفة التدريب'!Z$6,Rec_Done,1))</f>
        <v>0</v>
      </c>
      <c r="AT39">
        <f>IF(X39=0,0,COUNTIFS(Rec_Emp,الموظفون!$A$37,Rec_Course,'مصفوفة التدريب'!AA$6,Rec_Done,1))</f>
        <v>0</v>
      </c>
      <c r="AW39">
        <f ca="1">IF(AA39=0,0,COUNTIFS(Rec_Emp,الموظفون!$A$37,Rec_Course,'مصفوفة التدريب'!H$6,Rec_Done,1,Rec_Exp,"&gt;="&amp;TODAY()))</f>
        <v>0</v>
      </c>
      <c r="AX39">
        <f ca="1">IF(AB39=0,0,COUNTIFS(Rec_Emp,الموظفون!$A$37,Rec_Course,'مصفوفة التدريب'!I$6,Rec_Done,1,Rec_Exp,"&gt;="&amp;TODAY()))</f>
        <v>0</v>
      </c>
      <c r="AY39">
        <f ca="1">IF(AC39=0,0,COUNTIFS(Rec_Emp,الموظفون!$A$37,Rec_Course,'مصفوفة التدريب'!J$6,Rec_Done,1,Rec_Exp,"&gt;="&amp;TODAY()))</f>
        <v>0</v>
      </c>
      <c r="AZ39">
        <f ca="1">IF(AD39=0,0,COUNTIFS(Rec_Emp,الموظفون!$A$37,Rec_Course,'مصفوفة التدريب'!K$6,Rec_Done,1,Rec_Exp,"&gt;="&amp;TODAY()))</f>
        <v>0</v>
      </c>
      <c r="BA39">
        <f ca="1">IF(AE39=0,0,COUNTIFS(Rec_Emp,الموظفون!$A$37,Rec_Course,'مصفوفة التدريب'!L$6,Rec_Done,1,Rec_Exp,"&gt;="&amp;TODAY()))</f>
        <v>0</v>
      </c>
      <c r="BB39">
        <f ca="1">IF(AF39=0,0,COUNTIFS(Rec_Emp,الموظفون!$A$37,Rec_Course,'مصفوفة التدريب'!M$6,Rec_Done,1,Rec_Exp,"&gt;="&amp;TODAY()))</f>
        <v>0</v>
      </c>
      <c r="BC39">
        <f ca="1">IF(AG39=0,0,COUNTIFS(Rec_Emp,الموظفون!$A$37,Rec_Course,'مصفوفة التدريب'!N$6,Rec_Done,1,Rec_Exp,"&gt;="&amp;TODAY()))</f>
        <v>0</v>
      </c>
      <c r="BD39">
        <f ca="1">IF(AH39=0,0,COUNTIFS(Rec_Emp,الموظفون!$A$37,Rec_Course,'مصفوفة التدريب'!O$6,Rec_Done,1,Rec_Exp,"&gt;="&amp;TODAY()))</f>
        <v>0</v>
      </c>
      <c r="BE39">
        <f ca="1">IF(AI39=0,0,COUNTIFS(Rec_Emp,الموظفون!$A$37,Rec_Course,'مصفوفة التدريب'!P$6,Rec_Done,1,Rec_Exp,"&gt;="&amp;TODAY()))</f>
        <v>0</v>
      </c>
      <c r="BF39">
        <f ca="1">IF(AJ39=0,0,COUNTIFS(Rec_Emp,الموظفون!$A$37,Rec_Course,'مصفوفة التدريب'!Q$6,Rec_Done,1,Rec_Exp,"&gt;="&amp;TODAY()))</f>
        <v>0</v>
      </c>
      <c r="BG39">
        <f ca="1">IF(AK39=0,0,COUNTIFS(Rec_Emp,الموظفون!$A$37,Rec_Course,'مصفوفة التدريب'!R$6,Rec_Done,1,Rec_Exp,"&gt;="&amp;TODAY()))</f>
        <v>0</v>
      </c>
      <c r="BH39">
        <f ca="1">IF(AL39=0,0,COUNTIFS(Rec_Emp,الموظفون!$A$37,Rec_Course,'مصفوفة التدريب'!S$6,Rec_Done,1,Rec_Exp,"&gt;="&amp;TODAY()))</f>
        <v>0</v>
      </c>
      <c r="BI39">
        <f ca="1">IF(AM39=0,0,COUNTIFS(Rec_Emp,الموظفون!$A$37,Rec_Course,'مصفوفة التدريب'!T$6,Rec_Done,1,Rec_Exp,"&gt;="&amp;TODAY()))</f>
        <v>0</v>
      </c>
      <c r="BJ39">
        <f ca="1">IF(AN39=0,0,COUNTIFS(Rec_Emp,الموظفون!$A$37,Rec_Course,'مصفوفة التدريب'!U$6,Rec_Done,1,Rec_Exp,"&gt;="&amp;TODAY()))</f>
        <v>0</v>
      </c>
      <c r="BK39">
        <f ca="1">IF(AO39=0,0,COUNTIFS(Rec_Emp,الموظفون!$A$37,Rec_Course,'مصفوفة التدريب'!V$6,Rec_Done,1,Rec_Exp,"&gt;="&amp;TODAY()))</f>
        <v>0</v>
      </c>
      <c r="BL39">
        <f ca="1">IF(AP39=0,0,COUNTIFS(Rec_Emp,الموظفون!$A$37,Rec_Course,'مصفوفة التدريب'!W$6,Rec_Done,1,Rec_Exp,"&gt;="&amp;TODAY()))</f>
        <v>0</v>
      </c>
      <c r="BM39">
        <f ca="1">IF(AQ39=0,0,COUNTIFS(Rec_Emp,الموظفون!$A$37,Rec_Course,'مصفوفة التدريب'!X$6,Rec_Done,1,Rec_Exp,"&gt;="&amp;TODAY()))</f>
        <v>0</v>
      </c>
      <c r="BN39">
        <f ca="1">IF(AR39=0,0,COUNTIFS(Rec_Emp,الموظفون!$A$37,Rec_Course,'مصفوفة التدريب'!Y$6,Rec_Done,1,Rec_Exp,"&gt;="&amp;TODAY()))</f>
        <v>0</v>
      </c>
      <c r="BO39">
        <f ca="1">IF(AS39=0,0,COUNTIFS(Rec_Emp,الموظفون!$A$37,Rec_Course,'مصفوفة التدريب'!Z$6,Rec_Done,1,Rec_Exp,"&gt;="&amp;TODAY()))</f>
        <v>0</v>
      </c>
      <c r="BP39">
        <f ca="1">IF(AT39=0,0,COUNTIFS(Rec_Emp,الموظفون!$A$37,Rec_Course,'مصفوفة التدريب'!AA$6,Rec_Done,1,Rec_Exp,"&gt;="&amp;TODAY()))</f>
        <v>0</v>
      </c>
      <c r="BS39">
        <f ca="1">IF(AW39=0,0,COUNTIFS(Rec_Emp,الموظفون!$A$37,Rec_Course,'مصفوفة التدريب'!H$6,Rec_Done,1,Rec_Exp,"&gt;"&amp;(TODAY()+WarnDays)))</f>
        <v>0</v>
      </c>
      <c r="BT39">
        <f ca="1">IF(AX39=0,0,COUNTIFS(Rec_Emp,الموظفون!$A$37,Rec_Course,'مصفوفة التدريب'!I$6,Rec_Done,1,Rec_Exp,"&gt;"&amp;(TODAY()+WarnDays)))</f>
        <v>0</v>
      </c>
      <c r="BU39">
        <f ca="1">IF(AY39=0,0,COUNTIFS(Rec_Emp,الموظفون!$A$37,Rec_Course,'مصفوفة التدريب'!J$6,Rec_Done,1,Rec_Exp,"&gt;"&amp;(TODAY()+WarnDays)))</f>
        <v>0</v>
      </c>
      <c r="BV39">
        <f ca="1">IF(AZ39=0,0,COUNTIFS(Rec_Emp,الموظفون!$A$37,Rec_Course,'مصفوفة التدريب'!K$6,Rec_Done,1,Rec_Exp,"&gt;"&amp;(TODAY()+WarnDays)))</f>
        <v>0</v>
      </c>
      <c r="BW39">
        <f ca="1">IF(BA39=0,0,COUNTIFS(Rec_Emp,الموظفون!$A$37,Rec_Course,'مصفوفة التدريب'!L$6,Rec_Done,1,Rec_Exp,"&gt;"&amp;(TODAY()+WarnDays)))</f>
        <v>0</v>
      </c>
      <c r="BX39">
        <f ca="1">IF(BB39=0,0,COUNTIFS(Rec_Emp,الموظفون!$A$37,Rec_Course,'مصفوفة التدريب'!M$6,Rec_Done,1,Rec_Exp,"&gt;"&amp;(TODAY()+WarnDays)))</f>
        <v>0</v>
      </c>
      <c r="BY39">
        <f ca="1">IF(BC39=0,0,COUNTIFS(Rec_Emp,الموظفون!$A$37,Rec_Course,'مصفوفة التدريب'!N$6,Rec_Done,1,Rec_Exp,"&gt;"&amp;(TODAY()+WarnDays)))</f>
        <v>0</v>
      </c>
      <c r="BZ39">
        <f ca="1">IF(BD39=0,0,COUNTIFS(Rec_Emp,الموظفون!$A$37,Rec_Course,'مصفوفة التدريب'!O$6,Rec_Done,1,Rec_Exp,"&gt;"&amp;(TODAY()+WarnDays)))</f>
        <v>0</v>
      </c>
      <c r="CA39">
        <f ca="1">IF(BE39=0,0,COUNTIFS(Rec_Emp,الموظفون!$A$37,Rec_Course,'مصفوفة التدريب'!P$6,Rec_Done,1,Rec_Exp,"&gt;"&amp;(TODAY()+WarnDays)))</f>
        <v>0</v>
      </c>
      <c r="CB39">
        <f ca="1">IF(BF39=0,0,COUNTIFS(Rec_Emp,الموظفون!$A$37,Rec_Course,'مصفوفة التدريب'!Q$6,Rec_Done,1,Rec_Exp,"&gt;"&amp;(TODAY()+WarnDays)))</f>
        <v>0</v>
      </c>
      <c r="CC39">
        <f ca="1">IF(BG39=0,0,COUNTIFS(Rec_Emp,الموظفون!$A$37,Rec_Course,'مصفوفة التدريب'!R$6,Rec_Done,1,Rec_Exp,"&gt;"&amp;(TODAY()+WarnDays)))</f>
        <v>0</v>
      </c>
      <c r="CD39">
        <f ca="1">IF(BH39=0,0,COUNTIFS(Rec_Emp,الموظفون!$A$37,Rec_Course,'مصفوفة التدريب'!S$6,Rec_Done,1,Rec_Exp,"&gt;"&amp;(TODAY()+WarnDays)))</f>
        <v>0</v>
      </c>
      <c r="CE39">
        <f ca="1">IF(BI39=0,0,COUNTIFS(Rec_Emp,الموظفون!$A$37,Rec_Course,'مصفوفة التدريب'!T$6,Rec_Done,1,Rec_Exp,"&gt;"&amp;(TODAY()+WarnDays)))</f>
        <v>0</v>
      </c>
      <c r="CF39">
        <f ca="1">IF(BJ39=0,0,COUNTIFS(Rec_Emp,الموظفون!$A$37,Rec_Course,'مصفوفة التدريب'!U$6,Rec_Done,1,Rec_Exp,"&gt;"&amp;(TODAY()+WarnDays)))</f>
        <v>0</v>
      </c>
      <c r="CG39">
        <f ca="1">IF(BK39=0,0,COUNTIFS(Rec_Emp,الموظفون!$A$37,Rec_Course,'مصفوفة التدريب'!V$6,Rec_Done,1,Rec_Exp,"&gt;"&amp;(TODAY()+WarnDays)))</f>
        <v>0</v>
      </c>
      <c r="CH39">
        <f ca="1">IF(BL39=0,0,COUNTIFS(Rec_Emp,الموظفون!$A$37,Rec_Course,'مصفوفة التدريب'!W$6,Rec_Done,1,Rec_Exp,"&gt;"&amp;(TODAY()+WarnDays)))</f>
        <v>0</v>
      </c>
      <c r="CI39">
        <f ca="1">IF(BM39=0,0,COUNTIFS(Rec_Emp,الموظفون!$A$37,Rec_Course,'مصفوفة التدريب'!X$6,Rec_Done,1,Rec_Exp,"&gt;"&amp;(TODAY()+WarnDays)))</f>
        <v>0</v>
      </c>
      <c r="CJ39">
        <f ca="1">IF(BN39=0,0,COUNTIFS(Rec_Emp,الموظفون!$A$37,Rec_Course,'مصفوفة التدريب'!Y$6,Rec_Done,1,Rec_Exp,"&gt;"&amp;(TODAY()+WarnDays)))</f>
        <v>0</v>
      </c>
      <c r="CK39">
        <f ca="1">IF(BO39=0,0,COUNTIFS(Rec_Emp,الموظفون!$A$37,Rec_Course,'مصفوفة التدريب'!Z$6,Rec_Done,1,Rec_Exp,"&gt;"&amp;(TODAY()+WarnDays)))</f>
        <v>0</v>
      </c>
      <c r="CL39">
        <f ca="1">IF(BP39=0,0,COUNTIFS(Rec_Emp,الموظفون!$A$37,Rec_Course,'مصفوفة التدريب'!AA$6,Rec_Done,1,Rec_Exp,"&gt;"&amp;(TODAY()+WarnDays)))</f>
        <v>0</v>
      </c>
      <c r="CO39">
        <f>IF(OR(E39=0,AA39&gt;0),0,COUNTIFS(Rec_Emp,الموظفون!$A$37,Rec_Course,'مصفوفة التدريب'!H$6,Rec_Result,"راسب"))</f>
        <v>0</v>
      </c>
      <c r="CP39">
        <f>IF(OR(F39=0,AB39&gt;0),0,COUNTIFS(Rec_Emp,الموظفون!$A$37,Rec_Course,'مصفوفة التدريب'!I$6,Rec_Result,"راسب"))</f>
        <v>0</v>
      </c>
      <c r="CQ39">
        <f>IF(OR(G39=0,AC39&gt;0),0,COUNTIFS(Rec_Emp,الموظفون!$A$37,Rec_Course,'مصفوفة التدريب'!J$6,Rec_Result,"راسب"))</f>
        <v>0</v>
      </c>
      <c r="CR39">
        <f>IF(OR(H39=0,AD39&gt;0),0,COUNTIFS(Rec_Emp,الموظفون!$A$37,Rec_Course,'مصفوفة التدريب'!K$6,Rec_Result,"راسب"))</f>
        <v>0</v>
      </c>
      <c r="CS39">
        <f>IF(OR(I39=0,AE39&gt;0),0,COUNTIFS(Rec_Emp,الموظفون!$A$37,Rec_Course,'مصفوفة التدريب'!L$6,Rec_Result,"راسب"))</f>
        <v>0</v>
      </c>
      <c r="CT39">
        <f>IF(OR(J39=0,AF39&gt;0),0,COUNTIFS(Rec_Emp,الموظفون!$A$37,Rec_Course,'مصفوفة التدريب'!M$6,Rec_Result,"راسب"))</f>
        <v>0</v>
      </c>
      <c r="CU39">
        <f>IF(OR(K39=0,AG39&gt;0),0,COUNTIFS(Rec_Emp,الموظفون!$A$37,Rec_Course,'مصفوفة التدريب'!N$6,Rec_Result,"راسب"))</f>
        <v>0</v>
      </c>
      <c r="CV39">
        <f>IF(OR(L39=0,AH39&gt;0),0,COUNTIFS(Rec_Emp,الموظفون!$A$37,Rec_Course,'مصفوفة التدريب'!O$6,Rec_Result,"راسب"))</f>
        <v>0</v>
      </c>
      <c r="CW39">
        <f>IF(OR(M39=0,AI39&gt;0),0,COUNTIFS(Rec_Emp,الموظفون!$A$37,Rec_Course,'مصفوفة التدريب'!P$6,Rec_Result,"راسب"))</f>
        <v>0</v>
      </c>
      <c r="CX39">
        <f>IF(OR(N39=0,AJ39&gt;0),0,COUNTIFS(Rec_Emp,الموظفون!$A$37,Rec_Course,'مصفوفة التدريب'!Q$6,Rec_Result,"راسب"))</f>
        <v>0</v>
      </c>
      <c r="CY39">
        <f>IF(OR(O39=0,AK39&gt;0),0,COUNTIFS(Rec_Emp,الموظفون!$A$37,Rec_Course,'مصفوفة التدريب'!R$6,Rec_Result,"راسب"))</f>
        <v>0</v>
      </c>
      <c r="CZ39">
        <f>IF(OR(P39=0,AL39&gt;0),0,COUNTIFS(Rec_Emp,الموظفون!$A$37,Rec_Course,'مصفوفة التدريب'!S$6,Rec_Result,"راسب"))</f>
        <v>0</v>
      </c>
      <c r="DA39">
        <f>IF(OR(Q39=0,AM39&gt;0),0,COUNTIFS(Rec_Emp,الموظفون!$A$37,Rec_Course,'مصفوفة التدريب'!T$6,Rec_Result,"راسب"))</f>
        <v>0</v>
      </c>
      <c r="DB39">
        <f>IF(OR(R39=0,AN39&gt;0),0,COUNTIFS(Rec_Emp,الموظفون!$A$37,Rec_Course,'مصفوفة التدريب'!U$6,Rec_Result,"راسب"))</f>
        <v>0</v>
      </c>
      <c r="DC39">
        <f>IF(OR(S39=0,AO39&gt;0),0,COUNTIFS(Rec_Emp,الموظفون!$A$37,Rec_Course,'مصفوفة التدريب'!V$6,Rec_Result,"راسب"))</f>
        <v>0</v>
      </c>
      <c r="DD39">
        <f>IF(OR(T39=0,AP39&gt;0),0,COUNTIFS(Rec_Emp,الموظفون!$A$37,Rec_Course,'مصفوفة التدريب'!W$6,Rec_Result,"راسب"))</f>
        <v>0</v>
      </c>
      <c r="DE39">
        <f>IF(OR(U39=0,AQ39&gt;0),0,COUNTIFS(Rec_Emp,الموظفون!$A$37,Rec_Course,'مصفوفة التدريب'!X$6,Rec_Result,"راسب"))</f>
        <v>0</v>
      </c>
      <c r="DF39">
        <f>IF(OR(V39=0,AR39&gt;0),0,COUNTIFS(Rec_Emp,الموظفون!$A$37,Rec_Course,'مصفوفة التدريب'!Y$6,Rec_Result,"راسب"))</f>
        <v>0</v>
      </c>
      <c r="DG39">
        <f>IF(OR(W39=0,AS39&gt;0),0,COUNTIFS(Rec_Emp,الموظفون!$A$37,Rec_Course,'مصفوفة التدريب'!Z$6,Rec_Result,"راسب"))</f>
        <v>0</v>
      </c>
      <c r="DH39">
        <f>IF(OR(X39=0,AT39&gt;0),0,COUNTIFS(Rec_Emp,الموظفون!$A$37,Rec_Course,'مصفوفة التدريب'!AA$6,Rec_Result,"راسب"))</f>
        <v>0</v>
      </c>
      <c r="DK39">
        <f>IF(OR(E39=0,AA39&gt;0),0,IFERROR(AVERAGEIFS(Plan_End,Plan_Role,الموظفون!$D$37,Plan_Course,'مصفوفة التدريب'!H$6,Plan_Sched,"فترة محددة"),IFERROR(AVERAGEIFS(Plan_End,Plan_Role,"جميع الموظفين",Plan_Course,'مصفوفة التدريب'!H$6,Plan_Sched,"فترة محددة"),0)))</f>
        <v>0</v>
      </c>
      <c r="DL39">
        <f>IF(OR(F39=0,AB39&gt;0),0,IFERROR(AVERAGEIFS(Plan_End,Plan_Role,الموظفون!$D$37,Plan_Course,'مصفوفة التدريب'!I$6,Plan_Sched,"فترة محددة"),IFERROR(AVERAGEIFS(Plan_End,Plan_Role,"جميع الموظفين",Plan_Course,'مصفوفة التدريب'!I$6,Plan_Sched,"فترة محددة"),0)))</f>
        <v>0</v>
      </c>
      <c r="DM39">
        <f>IF(OR(G39=0,AC39&gt;0),0,IFERROR(AVERAGEIFS(Plan_End,Plan_Role,الموظفون!$D$37,Plan_Course,'مصفوفة التدريب'!J$6,Plan_Sched,"فترة محددة"),IFERROR(AVERAGEIFS(Plan_End,Plan_Role,"جميع الموظفين",Plan_Course,'مصفوفة التدريب'!J$6,Plan_Sched,"فترة محددة"),0)))</f>
        <v>0</v>
      </c>
      <c r="DN39">
        <f>IF(OR(H39=0,AD39&gt;0),0,IFERROR(AVERAGEIFS(Plan_End,Plan_Role,الموظفون!$D$37,Plan_Course,'مصفوفة التدريب'!K$6,Plan_Sched,"فترة محددة"),IFERROR(AVERAGEIFS(Plan_End,Plan_Role,"جميع الموظفين",Plan_Course,'مصفوفة التدريب'!K$6,Plan_Sched,"فترة محددة"),0)))</f>
        <v>0</v>
      </c>
      <c r="DO39">
        <f>IF(OR(I39=0,AE39&gt;0),0,IFERROR(AVERAGEIFS(Plan_End,Plan_Role,الموظفون!$D$37,Plan_Course,'مصفوفة التدريب'!L$6,Plan_Sched,"فترة محددة"),IFERROR(AVERAGEIFS(Plan_End,Plan_Role,"جميع الموظفين",Plan_Course,'مصفوفة التدريب'!L$6,Plan_Sched,"فترة محددة"),0)))</f>
        <v>0</v>
      </c>
      <c r="DP39">
        <f>IF(OR(J39=0,AF39&gt;0),0,IFERROR(AVERAGEIFS(Plan_End,Plan_Role,الموظفون!$D$37,Plan_Course,'مصفوفة التدريب'!M$6,Plan_Sched,"فترة محددة"),IFERROR(AVERAGEIFS(Plan_End,Plan_Role,"جميع الموظفين",Plan_Course,'مصفوفة التدريب'!M$6,Plan_Sched,"فترة محددة"),0)))</f>
        <v>0</v>
      </c>
      <c r="DQ39">
        <f>IF(OR(K39=0,AG39&gt;0),0,IFERROR(AVERAGEIFS(Plan_End,Plan_Role,الموظفون!$D$37,Plan_Course,'مصفوفة التدريب'!N$6,Plan_Sched,"فترة محددة"),IFERROR(AVERAGEIFS(Plan_End,Plan_Role,"جميع الموظفين",Plan_Course,'مصفوفة التدريب'!N$6,Plan_Sched,"فترة محددة"),0)))</f>
        <v>0</v>
      </c>
      <c r="DR39">
        <f>IF(OR(L39=0,AH39&gt;0),0,IFERROR(AVERAGEIFS(Plan_End,Plan_Role,الموظفون!$D$37,Plan_Course,'مصفوفة التدريب'!O$6,Plan_Sched,"فترة محددة"),IFERROR(AVERAGEIFS(Plan_End,Plan_Role,"جميع الموظفين",Plan_Course,'مصفوفة التدريب'!O$6,Plan_Sched,"فترة محددة"),0)))</f>
        <v>0</v>
      </c>
      <c r="DS39">
        <f>IF(OR(M39=0,AI39&gt;0),0,IFERROR(AVERAGEIFS(Plan_End,Plan_Role,الموظفون!$D$37,Plan_Course,'مصفوفة التدريب'!P$6,Plan_Sched,"فترة محددة"),IFERROR(AVERAGEIFS(Plan_End,Plan_Role,"جميع الموظفين",Plan_Course,'مصفوفة التدريب'!P$6,Plan_Sched,"فترة محددة"),0)))</f>
        <v>0</v>
      </c>
      <c r="DT39">
        <f>IF(OR(N39=0,AJ39&gt;0),0,IFERROR(AVERAGEIFS(Plan_End,Plan_Role,الموظفون!$D$37,Plan_Course,'مصفوفة التدريب'!Q$6,Plan_Sched,"فترة محددة"),IFERROR(AVERAGEIFS(Plan_End,Plan_Role,"جميع الموظفين",Plan_Course,'مصفوفة التدريب'!Q$6,Plan_Sched,"فترة محددة"),0)))</f>
        <v>0</v>
      </c>
      <c r="DU39">
        <f>IF(OR(O39=0,AK39&gt;0),0,IFERROR(AVERAGEIFS(Plan_End,Plan_Role,الموظفون!$D$37,Plan_Course,'مصفوفة التدريب'!R$6,Plan_Sched,"فترة محددة"),IFERROR(AVERAGEIFS(Plan_End,Plan_Role,"جميع الموظفين",Plan_Course,'مصفوفة التدريب'!R$6,Plan_Sched,"فترة محددة"),0)))</f>
        <v>0</v>
      </c>
      <c r="DV39">
        <f>IF(OR(P39=0,AL39&gt;0),0,IFERROR(AVERAGEIFS(Plan_End,Plan_Role,الموظفون!$D$37,Plan_Course,'مصفوفة التدريب'!S$6,Plan_Sched,"فترة محددة"),IFERROR(AVERAGEIFS(Plan_End,Plan_Role,"جميع الموظفين",Plan_Course,'مصفوفة التدريب'!S$6,Plan_Sched,"فترة محددة"),0)))</f>
        <v>0</v>
      </c>
      <c r="DW39">
        <f>IF(OR(Q39=0,AM39&gt;0),0,IFERROR(AVERAGEIFS(Plan_End,Plan_Role,الموظفون!$D$37,Plan_Course,'مصفوفة التدريب'!T$6,Plan_Sched,"فترة محددة"),IFERROR(AVERAGEIFS(Plan_End,Plan_Role,"جميع الموظفين",Plan_Course,'مصفوفة التدريب'!T$6,Plan_Sched,"فترة محددة"),0)))</f>
        <v>0</v>
      </c>
      <c r="DX39">
        <f>IF(OR(R39=0,AN39&gt;0),0,IFERROR(AVERAGEIFS(Plan_End,Plan_Role,الموظفون!$D$37,Plan_Course,'مصفوفة التدريب'!U$6,Plan_Sched,"فترة محددة"),IFERROR(AVERAGEIFS(Plan_End,Plan_Role,"جميع الموظفين",Plan_Course,'مصفوفة التدريب'!U$6,Plan_Sched,"فترة محددة"),0)))</f>
        <v>0</v>
      </c>
      <c r="DY39">
        <f>IF(OR(S39=0,AO39&gt;0),0,IFERROR(AVERAGEIFS(Plan_End,Plan_Role,الموظفون!$D$37,Plan_Course,'مصفوفة التدريب'!V$6,Plan_Sched,"فترة محددة"),IFERROR(AVERAGEIFS(Plan_End,Plan_Role,"جميع الموظفين",Plan_Course,'مصفوفة التدريب'!V$6,Plan_Sched,"فترة محددة"),0)))</f>
        <v>0</v>
      </c>
      <c r="DZ39">
        <f>IF(OR(T39=0,AP39&gt;0),0,IFERROR(AVERAGEIFS(Plan_End,Plan_Role,الموظفون!$D$37,Plan_Course,'مصفوفة التدريب'!W$6,Plan_Sched,"فترة محددة"),IFERROR(AVERAGEIFS(Plan_End,Plan_Role,"جميع الموظفين",Plan_Course,'مصفوفة التدريب'!W$6,Plan_Sched,"فترة محددة"),0)))</f>
        <v>0</v>
      </c>
      <c r="EA39">
        <f>IF(OR(U39=0,AQ39&gt;0),0,IFERROR(AVERAGEIFS(Plan_End,Plan_Role,الموظفون!$D$37,Plan_Course,'مصفوفة التدريب'!X$6,Plan_Sched,"فترة محددة"),IFERROR(AVERAGEIFS(Plan_End,Plan_Role,"جميع الموظفين",Plan_Course,'مصفوفة التدريب'!X$6,Plan_Sched,"فترة محددة"),0)))</f>
        <v>0</v>
      </c>
      <c r="EB39">
        <f>IF(OR(V39=0,AR39&gt;0),0,IFERROR(AVERAGEIFS(Plan_End,Plan_Role,الموظفون!$D$37,Plan_Course,'مصفوفة التدريب'!Y$6,Plan_Sched,"فترة محددة"),IFERROR(AVERAGEIFS(Plan_End,Plan_Role,"جميع الموظفين",Plan_Course,'مصفوفة التدريب'!Y$6,Plan_Sched,"فترة محددة"),0)))</f>
        <v>0</v>
      </c>
      <c r="EC39">
        <f>IF(OR(W39=0,AS39&gt;0),0,IFERROR(AVERAGEIFS(Plan_End,Plan_Role,الموظفون!$D$37,Plan_Course,'مصفوفة التدريب'!Z$6,Plan_Sched,"فترة محددة"),IFERROR(AVERAGEIFS(Plan_End,Plan_Role,"جميع الموظفين",Plan_Course,'مصفوفة التدريب'!Z$6,Plan_Sched,"فترة محددة"),0)))</f>
        <v>0</v>
      </c>
      <c r="ED39">
        <f>IF(OR(X39=0,AT39&gt;0),0,IFERROR(AVERAGEIFS(Plan_End,Plan_Role,الموظفون!$D$37,Plan_Course,'مصفوفة التدريب'!AA$6,Plan_Sched,"فترة محددة"),IFERROR(AVERAGEIFS(Plan_End,Plan_Role,"جميع الموظفين",Plan_Course,'مصفوفة التدريب'!AA$6,Plan_Sched,"فترة محددة"),0)))</f>
        <v>0</v>
      </c>
      <c r="EG39">
        <f>IF(OR(E39=0,AA39&gt;0),0,IFERROR(AVERAGEIFS(Plan_Days,Plan_Role,الموظفون!$D$37,Plan_Course,'مصفوفة التدريب'!H$6,Plan_Sched,"خلال أيام من التعيين"),IFERROR(AVERAGEIFS(Plan_Days,Plan_Role,"جميع الموظفين",Plan_Course,'مصفوفة التدريب'!H$6,Plan_Sched,"خلال أيام من التعيين"),0)))</f>
        <v>0</v>
      </c>
      <c r="EH39">
        <f>IF(OR(F39=0,AB39&gt;0),0,IFERROR(AVERAGEIFS(Plan_Days,Plan_Role,الموظفون!$D$37,Plan_Course,'مصفوفة التدريب'!I$6,Plan_Sched,"خلال أيام من التعيين"),IFERROR(AVERAGEIFS(Plan_Days,Plan_Role,"جميع الموظفين",Plan_Course,'مصفوفة التدريب'!I$6,Plan_Sched,"خلال أيام من التعيين"),0)))</f>
        <v>0</v>
      </c>
      <c r="EI39">
        <f>IF(OR(G39=0,AC39&gt;0),0,IFERROR(AVERAGEIFS(Plan_Days,Plan_Role,الموظفون!$D$37,Plan_Course,'مصفوفة التدريب'!J$6,Plan_Sched,"خلال أيام من التعيين"),IFERROR(AVERAGEIFS(Plan_Days,Plan_Role,"جميع الموظفين",Plan_Course,'مصفوفة التدريب'!J$6,Plan_Sched,"خلال أيام من التعيين"),0)))</f>
        <v>0</v>
      </c>
      <c r="EJ39">
        <f>IF(OR(H39=0,AD39&gt;0),0,IFERROR(AVERAGEIFS(Plan_Days,Plan_Role,الموظفون!$D$37,Plan_Course,'مصفوفة التدريب'!K$6,Plan_Sched,"خلال أيام من التعيين"),IFERROR(AVERAGEIFS(Plan_Days,Plan_Role,"جميع الموظفين",Plan_Course,'مصفوفة التدريب'!K$6,Plan_Sched,"خلال أيام من التعيين"),0)))</f>
        <v>0</v>
      </c>
      <c r="EK39">
        <f>IF(OR(I39=0,AE39&gt;0),0,IFERROR(AVERAGEIFS(Plan_Days,Plan_Role,الموظفون!$D$37,Plan_Course,'مصفوفة التدريب'!L$6,Plan_Sched,"خلال أيام من التعيين"),IFERROR(AVERAGEIFS(Plan_Days,Plan_Role,"جميع الموظفين",Plan_Course,'مصفوفة التدريب'!L$6,Plan_Sched,"خلال أيام من التعيين"),0)))</f>
        <v>0</v>
      </c>
      <c r="EL39">
        <f>IF(OR(J39=0,AF39&gt;0),0,IFERROR(AVERAGEIFS(Plan_Days,Plan_Role,الموظفون!$D$37,Plan_Course,'مصفوفة التدريب'!M$6,Plan_Sched,"خلال أيام من التعيين"),IFERROR(AVERAGEIFS(Plan_Days,Plan_Role,"جميع الموظفين",Plan_Course,'مصفوفة التدريب'!M$6,Plan_Sched,"خلال أيام من التعيين"),0)))</f>
        <v>0</v>
      </c>
      <c r="EM39">
        <f>IF(OR(K39=0,AG39&gt;0),0,IFERROR(AVERAGEIFS(Plan_Days,Plan_Role,الموظفون!$D$37,Plan_Course,'مصفوفة التدريب'!N$6,Plan_Sched,"خلال أيام من التعيين"),IFERROR(AVERAGEIFS(Plan_Days,Plan_Role,"جميع الموظفين",Plan_Course,'مصفوفة التدريب'!N$6,Plan_Sched,"خلال أيام من التعيين"),0)))</f>
        <v>0</v>
      </c>
      <c r="EN39">
        <f>IF(OR(L39=0,AH39&gt;0),0,IFERROR(AVERAGEIFS(Plan_Days,Plan_Role,الموظفون!$D$37,Plan_Course,'مصفوفة التدريب'!O$6,Plan_Sched,"خلال أيام من التعيين"),IFERROR(AVERAGEIFS(Plan_Days,Plan_Role,"جميع الموظفين",Plan_Course,'مصفوفة التدريب'!O$6,Plan_Sched,"خلال أيام من التعيين"),0)))</f>
        <v>0</v>
      </c>
      <c r="EO39">
        <f>IF(OR(M39=0,AI39&gt;0),0,IFERROR(AVERAGEIFS(Plan_Days,Plan_Role,الموظفون!$D$37,Plan_Course,'مصفوفة التدريب'!P$6,Plan_Sched,"خلال أيام من التعيين"),IFERROR(AVERAGEIFS(Plan_Days,Plan_Role,"جميع الموظفين",Plan_Course,'مصفوفة التدريب'!P$6,Plan_Sched,"خلال أيام من التعيين"),0)))</f>
        <v>0</v>
      </c>
      <c r="EP39">
        <f>IF(OR(N39=0,AJ39&gt;0),0,IFERROR(AVERAGEIFS(Plan_Days,Plan_Role,الموظفون!$D$37,Plan_Course,'مصفوفة التدريب'!Q$6,Plan_Sched,"خلال أيام من التعيين"),IFERROR(AVERAGEIFS(Plan_Days,Plan_Role,"جميع الموظفين",Plan_Course,'مصفوفة التدريب'!Q$6,Plan_Sched,"خلال أيام من التعيين"),0)))</f>
        <v>0</v>
      </c>
      <c r="EQ39">
        <f>IF(OR(O39=0,AK39&gt;0),0,IFERROR(AVERAGEIFS(Plan_Days,Plan_Role,الموظفون!$D$37,Plan_Course,'مصفوفة التدريب'!R$6,Plan_Sched,"خلال أيام من التعيين"),IFERROR(AVERAGEIFS(Plan_Days,Plan_Role,"جميع الموظفين",Plan_Course,'مصفوفة التدريب'!R$6,Plan_Sched,"خلال أيام من التعيين"),0)))</f>
        <v>0</v>
      </c>
      <c r="ER39">
        <f>IF(OR(P39=0,AL39&gt;0),0,IFERROR(AVERAGEIFS(Plan_Days,Plan_Role,الموظفون!$D$37,Plan_Course,'مصفوفة التدريب'!S$6,Plan_Sched,"خلال أيام من التعيين"),IFERROR(AVERAGEIFS(Plan_Days,Plan_Role,"جميع الموظفين",Plan_Course,'مصفوفة التدريب'!S$6,Plan_Sched,"خلال أيام من التعيين"),0)))</f>
        <v>0</v>
      </c>
      <c r="ES39">
        <f>IF(OR(Q39=0,AM39&gt;0),0,IFERROR(AVERAGEIFS(Plan_Days,Plan_Role,الموظفون!$D$37,Plan_Course,'مصفوفة التدريب'!T$6,Plan_Sched,"خلال أيام من التعيين"),IFERROR(AVERAGEIFS(Plan_Days,Plan_Role,"جميع الموظفين",Plan_Course,'مصفوفة التدريب'!T$6,Plan_Sched,"خلال أيام من التعيين"),0)))</f>
        <v>0</v>
      </c>
      <c r="ET39">
        <f>IF(OR(R39=0,AN39&gt;0),0,IFERROR(AVERAGEIFS(Plan_Days,Plan_Role,الموظفون!$D$37,Plan_Course,'مصفوفة التدريب'!U$6,Plan_Sched,"خلال أيام من التعيين"),IFERROR(AVERAGEIFS(Plan_Days,Plan_Role,"جميع الموظفين",Plan_Course,'مصفوفة التدريب'!U$6,Plan_Sched,"خلال أيام من التعيين"),0)))</f>
        <v>0</v>
      </c>
      <c r="EU39">
        <f>IF(OR(S39=0,AO39&gt;0),0,IFERROR(AVERAGEIFS(Plan_Days,Plan_Role,الموظفون!$D$37,Plan_Course,'مصفوفة التدريب'!V$6,Plan_Sched,"خلال أيام من التعيين"),IFERROR(AVERAGEIFS(Plan_Days,Plan_Role,"جميع الموظفين",Plan_Course,'مصفوفة التدريب'!V$6,Plan_Sched,"خلال أيام من التعيين"),0)))</f>
        <v>0</v>
      </c>
      <c r="EV39">
        <f>IF(OR(T39=0,AP39&gt;0),0,IFERROR(AVERAGEIFS(Plan_Days,Plan_Role,الموظفون!$D$37,Plan_Course,'مصفوفة التدريب'!W$6,Plan_Sched,"خلال أيام من التعيين"),IFERROR(AVERAGEIFS(Plan_Days,Plan_Role,"جميع الموظفين",Plan_Course,'مصفوفة التدريب'!W$6,Plan_Sched,"خلال أيام من التعيين"),0)))</f>
        <v>0</v>
      </c>
      <c r="EW39">
        <f>IF(OR(U39=0,AQ39&gt;0),0,IFERROR(AVERAGEIFS(Plan_Days,Plan_Role,الموظفون!$D$37,Plan_Course,'مصفوفة التدريب'!X$6,Plan_Sched,"خلال أيام من التعيين"),IFERROR(AVERAGEIFS(Plan_Days,Plan_Role,"جميع الموظفين",Plan_Course,'مصفوفة التدريب'!X$6,Plan_Sched,"خلال أيام من التعيين"),0)))</f>
        <v>0</v>
      </c>
      <c r="EX39">
        <f>IF(OR(V39=0,AR39&gt;0),0,IFERROR(AVERAGEIFS(Plan_Days,Plan_Role,الموظفون!$D$37,Plan_Course,'مصفوفة التدريب'!Y$6,Plan_Sched,"خلال أيام من التعيين"),IFERROR(AVERAGEIFS(Plan_Days,Plan_Role,"جميع الموظفين",Plan_Course,'مصفوفة التدريب'!Y$6,Plan_Sched,"خلال أيام من التعيين"),0)))</f>
        <v>0</v>
      </c>
      <c r="EY39">
        <f>IF(OR(W39=0,AS39&gt;0),0,IFERROR(AVERAGEIFS(Plan_Days,Plan_Role,الموظفون!$D$37,Plan_Course,'مصفوفة التدريب'!Z$6,Plan_Sched,"خلال أيام من التعيين"),IFERROR(AVERAGEIFS(Plan_Days,Plan_Role,"جميع الموظفين",Plan_Course,'مصفوفة التدريب'!Z$6,Plan_Sched,"خلال أيام من التعيين"),0)))</f>
        <v>0</v>
      </c>
      <c r="EZ39">
        <f>IF(OR(X39=0,AT39&gt;0),0,IFERROR(AVERAGEIFS(Plan_Days,Plan_Role,الموظفون!$D$37,Plan_Course,'مصفوفة التدريب'!AA$6,Plan_Sched,"خلال أيام من التعيين"),IFERROR(AVERAGEIFS(Plan_Days,Plan_Role,"جميع الموظفين",Plan_Course,'مصفوفة التدريب'!AA$6,Plan_Sched,"خلال أيام من التعيين"),0)))</f>
        <v>0</v>
      </c>
      <c r="FC39">
        <f>IF(OR(E39=0,AA39&gt;0),0,MAX(IF(AND(الموظفون!$F$37&lt;&gt;"",DK39&lt;الموظفون!$F$37),0,DK39),IF(AND(الموظفون!$F$37&lt;&gt;"",EG39&gt;0),الموظفون!$F$37+EG39,0)))</f>
        <v>0</v>
      </c>
      <c r="FD39">
        <f>IF(OR(F39=0,AB39&gt;0),0,MAX(IF(AND(الموظفون!$F$37&lt;&gt;"",DL39&lt;الموظفون!$F$37),0,DL39),IF(AND(الموظفون!$F$37&lt;&gt;"",EH39&gt;0),الموظفون!$F$37+EH39,0)))</f>
        <v>0</v>
      </c>
      <c r="FE39">
        <f>IF(OR(G39=0,AC39&gt;0),0,MAX(IF(AND(الموظفون!$F$37&lt;&gt;"",DM39&lt;الموظفون!$F$37),0,DM39),IF(AND(الموظفون!$F$37&lt;&gt;"",EI39&gt;0),الموظفون!$F$37+EI39,0)))</f>
        <v>0</v>
      </c>
      <c r="FF39">
        <f>IF(OR(H39=0,AD39&gt;0),0,MAX(IF(AND(الموظفون!$F$37&lt;&gt;"",DN39&lt;الموظفون!$F$37),0,DN39),IF(AND(الموظفون!$F$37&lt;&gt;"",EJ39&gt;0),الموظفون!$F$37+EJ39,0)))</f>
        <v>0</v>
      </c>
      <c r="FG39">
        <f>IF(OR(I39=0,AE39&gt;0),0,MAX(IF(AND(الموظفون!$F$37&lt;&gt;"",DO39&lt;الموظفون!$F$37),0,DO39),IF(AND(الموظفون!$F$37&lt;&gt;"",EK39&gt;0),الموظفون!$F$37+EK39,0)))</f>
        <v>0</v>
      </c>
      <c r="FH39">
        <f>IF(OR(J39=0,AF39&gt;0),0,MAX(IF(AND(الموظفون!$F$37&lt;&gt;"",DP39&lt;الموظفون!$F$37),0,DP39),IF(AND(الموظفون!$F$37&lt;&gt;"",EL39&gt;0),الموظفون!$F$37+EL39,0)))</f>
        <v>0</v>
      </c>
      <c r="FI39">
        <f>IF(OR(K39=0,AG39&gt;0),0,MAX(IF(AND(الموظفون!$F$37&lt;&gt;"",DQ39&lt;الموظفون!$F$37),0,DQ39),IF(AND(الموظفون!$F$37&lt;&gt;"",EM39&gt;0),الموظفون!$F$37+EM39,0)))</f>
        <v>0</v>
      </c>
      <c r="FJ39">
        <f>IF(OR(L39=0,AH39&gt;0),0,MAX(IF(AND(الموظفون!$F$37&lt;&gt;"",DR39&lt;الموظفون!$F$37),0,DR39),IF(AND(الموظفون!$F$37&lt;&gt;"",EN39&gt;0),الموظفون!$F$37+EN39,0)))</f>
        <v>0</v>
      </c>
      <c r="FK39">
        <f>IF(OR(M39=0,AI39&gt;0),0,MAX(IF(AND(الموظفون!$F$37&lt;&gt;"",DS39&lt;الموظفون!$F$37),0,DS39),IF(AND(الموظفون!$F$37&lt;&gt;"",EO39&gt;0),الموظفون!$F$37+EO39,0)))</f>
        <v>0</v>
      </c>
      <c r="FL39">
        <f>IF(OR(N39=0,AJ39&gt;0),0,MAX(IF(AND(الموظفون!$F$37&lt;&gt;"",DT39&lt;الموظفون!$F$37),0,DT39),IF(AND(الموظفون!$F$37&lt;&gt;"",EP39&gt;0),الموظفون!$F$37+EP39,0)))</f>
        <v>0</v>
      </c>
      <c r="FM39">
        <f>IF(OR(O39=0,AK39&gt;0),0,MAX(IF(AND(الموظفون!$F$37&lt;&gt;"",DU39&lt;الموظفون!$F$37),0,DU39),IF(AND(الموظفون!$F$37&lt;&gt;"",EQ39&gt;0),الموظفون!$F$37+EQ39,0)))</f>
        <v>0</v>
      </c>
      <c r="FN39">
        <f>IF(OR(P39=0,AL39&gt;0),0,MAX(IF(AND(الموظفون!$F$37&lt;&gt;"",DV39&lt;الموظفون!$F$37),0,DV39),IF(AND(الموظفون!$F$37&lt;&gt;"",ER39&gt;0),الموظفون!$F$37+ER39,0)))</f>
        <v>0</v>
      </c>
      <c r="FO39">
        <f>IF(OR(Q39=0,AM39&gt;0),0,MAX(IF(AND(الموظفون!$F$37&lt;&gt;"",DW39&lt;الموظفون!$F$37),0,DW39),IF(AND(الموظفون!$F$37&lt;&gt;"",ES39&gt;0),الموظفون!$F$37+ES39,0)))</f>
        <v>0</v>
      </c>
      <c r="FP39">
        <f>IF(OR(R39=0,AN39&gt;0),0,MAX(IF(AND(الموظفون!$F$37&lt;&gt;"",DX39&lt;الموظفون!$F$37),0,DX39),IF(AND(الموظفون!$F$37&lt;&gt;"",ET39&gt;0),الموظفون!$F$37+ET39,0)))</f>
        <v>0</v>
      </c>
      <c r="FQ39">
        <f>IF(OR(S39=0,AO39&gt;0),0,MAX(IF(AND(الموظفون!$F$37&lt;&gt;"",DY39&lt;الموظفون!$F$37),0,DY39),IF(AND(الموظفون!$F$37&lt;&gt;"",EU39&gt;0),الموظفون!$F$37+EU39,0)))</f>
        <v>0</v>
      </c>
      <c r="FR39">
        <f>IF(OR(T39=0,AP39&gt;0),0,MAX(IF(AND(الموظفون!$F$37&lt;&gt;"",DZ39&lt;الموظفون!$F$37),0,DZ39),IF(AND(الموظفون!$F$37&lt;&gt;"",EV39&gt;0),الموظفون!$F$37+EV39,0)))</f>
        <v>0</v>
      </c>
      <c r="FS39">
        <f>IF(OR(U39=0,AQ39&gt;0),0,MAX(IF(AND(الموظفون!$F$37&lt;&gt;"",EA39&lt;الموظفون!$F$37),0,EA39),IF(AND(الموظفون!$F$37&lt;&gt;"",EW39&gt;0),الموظفون!$F$37+EW39,0)))</f>
        <v>0</v>
      </c>
      <c r="FT39">
        <f>IF(OR(V39=0,AR39&gt;0),0,MAX(IF(AND(الموظفون!$F$37&lt;&gt;"",EB39&lt;الموظفون!$F$37),0,EB39),IF(AND(الموظفون!$F$37&lt;&gt;"",EX39&gt;0),الموظفون!$F$37+EX39,0)))</f>
        <v>0</v>
      </c>
      <c r="FU39">
        <f>IF(OR(W39=0,AS39&gt;0),0,MAX(IF(AND(الموظفون!$F$37&lt;&gt;"",EC39&lt;الموظفون!$F$37),0,EC39),IF(AND(الموظفون!$F$37&lt;&gt;"",EY39&gt;0),الموظفون!$F$37+EY39,0)))</f>
        <v>0</v>
      </c>
      <c r="FV39">
        <f>IF(OR(X39=0,AT39&gt;0),0,MAX(IF(AND(الموظفون!$F$37&lt;&gt;"",ED39&lt;الموظفون!$F$37),0,ED39),IF(AND(الموظفون!$F$37&lt;&gt;"",EZ39&gt;0),الموظفون!$F$37+EZ39,0)))</f>
        <v>0</v>
      </c>
    </row>
    <row r="40" spans="5:178" x14ac:dyDescent="0.3">
      <c r="E40">
        <f>IF(OR(الموظفون!$A$38="",'مصفوفة التدريب'!H$6=""),0,COUNTIFS(Plan_Role,الموظفون!$D$38,Plan_Course,'مصفوفة التدريب'!H$6)+COUNTIFS(Plan_Role,"جميع الموظفين",Plan_Course,'مصفوفة التدريب'!H$6))</f>
        <v>0</v>
      </c>
      <c r="F40">
        <f>IF(OR(الموظفون!$A$38="",'مصفوفة التدريب'!I$6=""),0,COUNTIFS(Plan_Role,الموظفون!$D$38,Plan_Course,'مصفوفة التدريب'!I$6)+COUNTIFS(Plan_Role,"جميع الموظفين",Plan_Course,'مصفوفة التدريب'!I$6))</f>
        <v>0</v>
      </c>
      <c r="G40">
        <f>IF(OR(الموظفون!$A$38="",'مصفوفة التدريب'!J$6=""),0,COUNTIFS(Plan_Role,الموظفون!$D$38,Plan_Course,'مصفوفة التدريب'!J$6)+COUNTIFS(Plan_Role,"جميع الموظفين",Plan_Course,'مصفوفة التدريب'!J$6))</f>
        <v>0</v>
      </c>
      <c r="H40">
        <f>IF(OR(الموظفون!$A$38="",'مصفوفة التدريب'!K$6=""),0,COUNTIFS(Plan_Role,الموظفون!$D$38,Plan_Course,'مصفوفة التدريب'!K$6)+COUNTIFS(Plan_Role,"جميع الموظفين",Plan_Course,'مصفوفة التدريب'!K$6))</f>
        <v>0</v>
      </c>
      <c r="I40">
        <f>IF(OR(الموظفون!$A$38="",'مصفوفة التدريب'!L$6=""),0,COUNTIFS(Plan_Role,الموظفون!$D$38,Plan_Course,'مصفوفة التدريب'!L$6)+COUNTIFS(Plan_Role,"جميع الموظفين",Plan_Course,'مصفوفة التدريب'!L$6))</f>
        <v>0</v>
      </c>
      <c r="J40">
        <f>IF(OR(الموظفون!$A$38="",'مصفوفة التدريب'!M$6=""),0,COUNTIFS(Plan_Role,الموظفون!$D$38,Plan_Course,'مصفوفة التدريب'!M$6)+COUNTIFS(Plan_Role,"جميع الموظفين",Plan_Course,'مصفوفة التدريب'!M$6))</f>
        <v>0</v>
      </c>
      <c r="K40">
        <f>IF(OR(الموظفون!$A$38="",'مصفوفة التدريب'!N$6=""),0,COUNTIFS(Plan_Role,الموظفون!$D$38,Plan_Course,'مصفوفة التدريب'!N$6)+COUNTIFS(Plan_Role,"جميع الموظفين",Plan_Course,'مصفوفة التدريب'!N$6))</f>
        <v>0</v>
      </c>
      <c r="L40">
        <f>IF(OR(الموظفون!$A$38="",'مصفوفة التدريب'!O$6=""),0,COUNTIFS(Plan_Role,الموظفون!$D$38,Plan_Course,'مصفوفة التدريب'!O$6)+COUNTIFS(Plan_Role,"جميع الموظفين",Plan_Course,'مصفوفة التدريب'!O$6))</f>
        <v>0</v>
      </c>
      <c r="M40">
        <f>IF(OR(الموظفون!$A$38="",'مصفوفة التدريب'!P$6=""),0,COUNTIFS(Plan_Role,الموظفون!$D$38,Plan_Course,'مصفوفة التدريب'!P$6)+COUNTIFS(Plan_Role,"جميع الموظفين",Plan_Course,'مصفوفة التدريب'!P$6))</f>
        <v>0</v>
      </c>
      <c r="N40">
        <f>IF(OR(الموظفون!$A$38="",'مصفوفة التدريب'!Q$6=""),0,COUNTIFS(Plan_Role,الموظفون!$D$38,Plan_Course,'مصفوفة التدريب'!Q$6)+COUNTIFS(Plan_Role,"جميع الموظفين",Plan_Course,'مصفوفة التدريب'!Q$6))</f>
        <v>0</v>
      </c>
      <c r="O40">
        <f>IF(OR(الموظفون!$A$38="",'مصفوفة التدريب'!R$6=""),0,COUNTIFS(Plan_Role,الموظفون!$D$38,Plan_Course,'مصفوفة التدريب'!R$6)+COUNTIFS(Plan_Role,"جميع الموظفين",Plan_Course,'مصفوفة التدريب'!R$6))</f>
        <v>0</v>
      </c>
      <c r="P40">
        <f>IF(OR(الموظفون!$A$38="",'مصفوفة التدريب'!S$6=""),0,COUNTIFS(Plan_Role,الموظفون!$D$38,Plan_Course,'مصفوفة التدريب'!S$6)+COUNTIFS(Plan_Role,"جميع الموظفين",Plan_Course,'مصفوفة التدريب'!S$6))</f>
        <v>0</v>
      </c>
      <c r="Q40">
        <f>IF(OR(الموظفون!$A$38="",'مصفوفة التدريب'!T$6=""),0,COUNTIFS(Plan_Role,الموظفون!$D$38,Plan_Course,'مصفوفة التدريب'!T$6)+COUNTIFS(Plan_Role,"جميع الموظفين",Plan_Course,'مصفوفة التدريب'!T$6))</f>
        <v>0</v>
      </c>
      <c r="R40">
        <f>IF(OR(الموظفون!$A$38="",'مصفوفة التدريب'!U$6=""),0,COUNTIFS(Plan_Role,الموظفون!$D$38,Plan_Course,'مصفوفة التدريب'!U$6)+COUNTIFS(Plan_Role,"جميع الموظفين",Plan_Course,'مصفوفة التدريب'!U$6))</f>
        <v>0</v>
      </c>
      <c r="S40">
        <f>IF(OR(الموظفون!$A$38="",'مصفوفة التدريب'!V$6=""),0,COUNTIFS(Plan_Role,الموظفون!$D$38,Plan_Course,'مصفوفة التدريب'!V$6)+COUNTIFS(Plan_Role,"جميع الموظفين",Plan_Course,'مصفوفة التدريب'!V$6))</f>
        <v>0</v>
      </c>
      <c r="T40">
        <f>IF(OR(الموظفون!$A$38="",'مصفوفة التدريب'!W$6=""),0,COUNTIFS(Plan_Role,الموظفون!$D$38,Plan_Course,'مصفوفة التدريب'!W$6)+COUNTIFS(Plan_Role,"جميع الموظفين",Plan_Course,'مصفوفة التدريب'!W$6))</f>
        <v>0</v>
      </c>
      <c r="U40">
        <f>IF(OR(الموظفون!$A$38="",'مصفوفة التدريب'!X$6=""),0,COUNTIFS(Plan_Role,الموظفون!$D$38,Plan_Course,'مصفوفة التدريب'!X$6)+COUNTIFS(Plan_Role,"جميع الموظفين",Plan_Course,'مصفوفة التدريب'!X$6))</f>
        <v>0</v>
      </c>
      <c r="V40">
        <f>IF(OR(الموظفون!$A$38="",'مصفوفة التدريب'!Y$6=""),0,COUNTIFS(Plan_Role,الموظفون!$D$38,Plan_Course,'مصفوفة التدريب'!Y$6)+COUNTIFS(Plan_Role,"جميع الموظفين",Plan_Course,'مصفوفة التدريب'!Y$6))</f>
        <v>0</v>
      </c>
      <c r="W40">
        <f>IF(OR(الموظفون!$A$38="",'مصفوفة التدريب'!Z$6=""),0,COUNTIFS(Plan_Role,الموظفون!$D$38,Plan_Course,'مصفوفة التدريب'!Z$6)+COUNTIFS(Plan_Role,"جميع الموظفين",Plan_Course,'مصفوفة التدريب'!Z$6))</f>
        <v>0</v>
      </c>
      <c r="X40">
        <f>IF(OR(الموظفون!$A$38="",'مصفوفة التدريب'!AA$6=""),0,COUNTIFS(Plan_Role,الموظفون!$D$38,Plan_Course,'مصفوفة التدريب'!AA$6)+COUNTIFS(Plan_Role,"جميع الموظفين",Plan_Course,'مصفوفة التدريب'!AA$6))</f>
        <v>0</v>
      </c>
      <c r="AA40">
        <f>IF(E40=0,0,COUNTIFS(Rec_Emp,الموظفون!$A$38,Rec_Course,'مصفوفة التدريب'!H$6,Rec_Done,1))</f>
        <v>0</v>
      </c>
      <c r="AB40">
        <f>IF(F40=0,0,COUNTIFS(Rec_Emp,الموظفون!$A$38,Rec_Course,'مصفوفة التدريب'!I$6,Rec_Done,1))</f>
        <v>0</v>
      </c>
      <c r="AC40">
        <f>IF(G40=0,0,COUNTIFS(Rec_Emp,الموظفون!$A$38,Rec_Course,'مصفوفة التدريب'!J$6,Rec_Done,1))</f>
        <v>0</v>
      </c>
      <c r="AD40">
        <f>IF(H40=0,0,COUNTIFS(Rec_Emp,الموظفون!$A$38,Rec_Course,'مصفوفة التدريب'!K$6,Rec_Done,1))</f>
        <v>0</v>
      </c>
      <c r="AE40">
        <f>IF(I40=0,0,COUNTIFS(Rec_Emp,الموظفون!$A$38,Rec_Course,'مصفوفة التدريب'!L$6,Rec_Done,1))</f>
        <v>0</v>
      </c>
      <c r="AF40">
        <f>IF(J40=0,0,COUNTIFS(Rec_Emp,الموظفون!$A$38,Rec_Course,'مصفوفة التدريب'!M$6,Rec_Done,1))</f>
        <v>0</v>
      </c>
      <c r="AG40">
        <f>IF(K40=0,0,COUNTIFS(Rec_Emp,الموظفون!$A$38,Rec_Course,'مصفوفة التدريب'!N$6,Rec_Done,1))</f>
        <v>0</v>
      </c>
      <c r="AH40">
        <f>IF(L40=0,0,COUNTIFS(Rec_Emp,الموظفون!$A$38,Rec_Course,'مصفوفة التدريب'!O$6,Rec_Done,1))</f>
        <v>0</v>
      </c>
      <c r="AI40">
        <f>IF(M40=0,0,COUNTIFS(Rec_Emp,الموظفون!$A$38,Rec_Course,'مصفوفة التدريب'!P$6,Rec_Done,1))</f>
        <v>0</v>
      </c>
      <c r="AJ40">
        <f>IF(N40=0,0,COUNTIFS(Rec_Emp,الموظفون!$A$38,Rec_Course,'مصفوفة التدريب'!Q$6,Rec_Done,1))</f>
        <v>0</v>
      </c>
      <c r="AK40">
        <f>IF(O40=0,0,COUNTIFS(Rec_Emp,الموظفون!$A$38,Rec_Course,'مصفوفة التدريب'!R$6,Rec_Done,1))</f>
        <v>0</v>
      </c>
      <c r="AL40">
        <f>IF(P40=0,0,COUNTIFS(Rec_Emp,الموظفون!$A$38,Rec_Course,'مصفوفة التدريب'!S$6,Rec_Done,1))</f>
        <v>0</v>
      </c>
      <c r="AM40">
        <f>IF(Q40=0,0,COUNTIFS(Rec_Emp,الموظفون!$A$38,Rec_Course,'مصفوفة التدريب'!T$6,Rec_Done,1))</f>
        <v>0</v>
      </c>
      <c r="AN40">
        <f>IF(R40=0,0,COUNTIFS(Rec_Emp,الموظفون!$A$38,Rec_Course,'مصفوفة التدريب'!U$6,Rec_Done,1))</f>
        <v>0</v>
      </c>
      <c r="AO40">
        <f>IF(S40=0,0,COUNTIFS(Rec_Emp,الموظفون!$A$38,Rec_Course,'مصفوفة التدريب'!V$6,Rec_Done,1))</f>
        <v>0</v>
      </c>
      <c r="AP40">
        <f>IF(T40=0,0,COUNTIFS(Rec_Emp,الموظفون!$A$38,Rec_Course,'مصفوفة التدريب'!W$6,Rec_Done,1))</f>
        <v>0</v>
      </c>
      <c r="AQ40">
        <f>IF(U40=0,0,COUNTIFS(Rec_Emp,الموظفون!$A$38,Rec_Course,'مصفوفة التدريب'!X$6,Rec_Done,1))</f>
        <v>0</v>
      </c>
      <c r="AR40">
        <f>IF(V40=0,0,COUNTIFS(Rec_Emp,الموظفون!$A$38,Rec_Course,'مصفوفة التدريب'!Y$6,Rec_Done,1))</f>
        <v>0</v>
      </c>
      <c r="AS40">
        <f>IF(W40=0,0,COUNTIFS(Rec_Emp,الموظفون!$A$38,Rec_Course,'مصفوفة التدريب'!Z$6,Rec_Done,1))</f>
        <v>0</v>
      </c>
      <c r="AT40">
        <f>IF(X40=0,0,COUNTIFS(Rec_Emp,الموظفون!$A$38,Rec_Course,'مصفوفة التدريب'!AA$6,Rec_Done,1))</f>
        <v>0</v>
      </c>
      <c r="AW40">
        <f ca="1">IF(AA40=0,0,COUNTIFS(Rec_Emp,الموظفون!$A$38,Rec_Course,'مصفوفة التدريب'!H$6,Rec_Done,1,Rec_Exp,"&gt;="&amp;TODAY()))</f>
        <v>0</v>
      </c>
      <c r="AX40">
        <f ca="1">IF(AB40=0,0,COUNTIFS(Rec_Emp,الموظفون!$A$38,Rec_Course,'مصفوفة التدريب'!I$6,Rec_Done,1,Rec_Exp,"&gt;="&amp;TODAY()))</f>
        <v>0</v>
      </c>
      <c r="AY40">
        <f ca="1">IF(AC40=0,0,COUNTIFS(Rec_Emp,الموظفون!$A$38,Rec_Course,'مصفوفة التدريب'!J$6,Rec_Done,1,Rec_Exp,"&gt;="&amp;TODAY()))</f>
        <v>0</v>
      </c>
      <c r="AZ40">
        <f ca="1">IF(AD40=0,0,COUNTIFS(Rec_Emp,الموظفون!$A$38,Rec_Course,'مصفوفة التدريب'!K$6,Rec_Done,1,Rec_Exp,"&gt;="&amp;TODAY()))</f>
        <v>0</v>
      </c>
      <c r="BA40">
        <f ca="1">IF(AE40=0,0,COUNTIFS(Rec_Emp,الموظفون!$A$38,Rec_Course,'مصفوفة التدريب'!L$6,Rec_Done,1,Rec_Exp,"&gt;="&amp;TODAY()))</f>
        <v>0</v>
      </c>
      <c r="BB40">
        <f ca="1">IF(AF40=0,0,COUNTIFS(Rec_Emp,الموظفون!$A$38,Rec_Course,'مصفوفة التدريب'!M$6,Rec_Done,1,Rec_Exp,"&gt;="&amp;TODAY()))</f>
        <v>0</v>
      </c>
      <c r="BC40">
        <f ca="1">IF(AG40=0,0,COUNTIFS(Rec_Emp,الموظفون!$A$38,Rec_Course,'مصفوفة التدريب'!N$6,Rec_Done,1,Rec_Exp,"&gt;="&amp;TODAY()))</f>
        <v>0</v>
      </c>
      <c r="BD40">
        <f ca="1">IF(AH40=0,0,COUNTIFS(Rec_Emp,الموظفون!$A$38,Rec_Course,'مصفوفة التدريب'!O$6,Rec_Done,1,Rec_Exp,"&gt;="&amp;TODAY()))</f>
        <v>0</v>
      </c>
      <c r="BE40">
        <f ca="1">IF(AI40=0,0,COUNTIFS(Rec_Emp,الموظفون!$A$38,Rec_Course,'مصفوفة التدريب'!P$6,Rec_Done,1,Rec_Exp,"&gt;="&amp;TODAY()))</f>
        <v>0</v>
      </c>
      <c r="BF40">
        <f ca="1">IF(AJ40=0,0,COUNTIFS(Rec_Emp,الموظفون!$A$38,Rec_Course,'مصفوفة التدريب'!Q$6,Rec_Done,1,Rec_Exp,"&gt;="&amp;TODAY()))</f>
        <v>0</v>
      </c>
      <c r="BG40">
        <f ca="1">IF(AK40=0,0,COUNTIFS(Rec_Emp,الموظفون!$A$38,Rec_Course,'مصفوفة التدريب'!R$6,Rec_Done,1,Rec_Exp,"&gt;="&amp;TODAY()))</f>
        <v>0</v>
      </c>
      <c r="BH40">
        <f ca="1">IF(AL40=0,0,COUNTIFS(Rec_Emp,الموظفون!$A$38,Rec_Course,'مصفوفة التدريب'!S$6,Rec_Done,1,Rec_Exp,"&gt;="&amp;TODAY()))</f>
        <v>0</v>
      </c>
      <c r="BI40">
        <f ca="1">IF(AM40=0,0,COUNTIFS(Rec_Emp,الموظفون!$A$38,Rec_Course,'مصفوفة التدريب'!T$6,Rec_Done,1,Rec_Exp,"&gt;="&amp;TODAY()))</f>
        <v>0</v>
      </c>
      <c r="BJ40">
        <f ca="1">IF(AN40=0,0,COUNTIFS(Rec_Emp,الموظفون!$A$38,Rec_Course,'مصفوفة التدريب'!U$6,Rec_Done,1,Rec_Exp,"&gt;="&amp;TODAY()))</f>
        <v>0</v>
      </c>
      <c r="BK40">
        <f ca="1">IF(AO40=0,0,COUNTIFS(Rec_Emp,الموظفون!$A$38,Rec_Course,'مصفوفة التدريب'!V$6,Rec_Done,1,Rec_Exp,"&gt;="&amp;TODAY()))</f>
        <v>0</v>
      </c>
      <c r="BL40">
        <f ca="1">IF(AP40=0,0,COUNTIFS(Rec_Emp,الموظفون!$A$38,Rec_Course,'مصفوفة التدريب'!W$6,Rec_Done,1,Rec_Exp,"&gt;="&amp;TODAY()))</f>
        <v>0</v>
      </c>
      <c r="BM40">
        <f ca="1">IF(AQ40=0,0,COUNTIFS(Rec_Emp,الموظفون!$A$38,Rec_Course,'مصفوفة التدريب'!X$6,Rec_Done,1,Rec_Exp,"&gt;="&amp;TODAY()))</f>
        <v>0</v>
      </c>
      <c r="BN40">
        <f ca="1">IF(AR40=0,0,COUNTIFS(Rec_Emp,الموظفون!$A$38,Rec_Course,'مصفوفة التدريب'!Y$6,Rec_Done,1,Rec_Exp,"&gt;="&amp;TODAY()))</f>
        <v>0</v>
      </c>
      <c r="BO40">
        <f ca="1">IF(AS40=0,0,COUNTIFS(Rec_Emp,الموظفون!$A$38,Rec_Course,'مصفوفة التدريب'!Z$6,Rec_Done,1,Rec_Exp,"&gt;="&amp;TODAY()))</f>
        <v>0</v>
      </c>
      <c r="BP40">
        <f ca="1">IF(AT40=0,0,COUNTIFS(Rec_Emp,الموظفون!$A$38,Rec_Course,'مصفوفة التدريب'!AA$6,Rec_Done,1,Rec_Exp,"&gt;="&amp;TODAY()))</f>
        <v>0</v>
      </c>
      <c r="BS40">
        <f ca="1">IF(AW40=0,0,COUNTIFS(Rec_Emp,الموظفون!$A$38,Rec_Course,'مصفوفة التدريب'!H$6,Rec_Done,1,Rec_Exp,"&gt;"&amp;(TODAY()+WarnDays)))</f>
        <v>0</v>
      </c>
      <c r="BT40">
        <f ca="1">IF(AX40=0,0,COUNTIFS(Rec_Emp,الموظفون!$A$38,Rec_Course,'مصفوفة التدريب'!I$6,Rec_Done,1,Rec_Exp,"&gt;"&amp;(TODAY()+WarnDays)))</f>
        <v>0</v>
      </c>
      <c r="BU40">
        <f ca="1">IF(AY40=0,0,COUNTIFS(Rec_Emp,الموظفون!$A$38,Rec_Course,'مصفوفة التدريب'!J$6,Rec_Done,1,Rec_Exp,"&gt;"&amp;(TODAY()+WarnDays)))</f>
        <v>0</v>
      </c>
      <c r="BV40">
        <f ca="1">IF(AZ40=0,0,COUNTIFS(Rec_Emp,الموظفون!$A$38,Rec_Course,'مصفوفة التدريب'!K$6,Rec_Done,1,Rec_Exp,"&gt;"&amp;(TODAY()+WarnDays)))</f>
        <v>0</v>
      </c>
      <c r="BW40">
        <f ca="1">IF(BA40=0,0,COUNTIFS(Rec_Emp,الموظفون!$A$38,Rec_Course,'مصفوفة التدريب'!L$6,Rec_Done,1,Rec_Exp,"&gt;"&amp;(TODAY()+WarnDays)))</f>
        <v>0</v>
      </c>
      <c r="BX40">
        <f ca="1">IF(BB40=0,0,COUNTIFS(Rec_Emp,الموظفون!$A$38,Rec_Course,'مصفوفة التدريب'!M$6,Rec_Done,1,Rec_Exp,"&gt;"&amp;(TODAY()+WarnDays)))</f>
        <v>0</v>
      </c>
      <c r="BY40">
        <f ca="1">IF(BC40=0,0,COUNTIFS(Rec_Emp,الموظفون!$A$38,Rec_Course,'مصفوفة التدريب'!N$6,Rec_Done,1,Rec_Exp,"&gt;"&amp;(TODAY()+WarnDays)))</f>
        <v>0</v>
      </c>
      <c r="BZ40">
        <f ca="1">IF(BD40=0,0,COUNTIFS(Rec_Emp,الموظفون!$A$38,Rec_Course,'مصفوفة التدريب'!O$6,Rec_Done,1,Rec_Exp,"&gt;"&amp;(TODAY()+WarnDays)))</f>
        <v>0</v>
      </c>
      <c r="CA40">
        <f ca="1">IF(BE40=0,0,COUNTIFS(Rec_Emp,الموظفون!$A$38,Rec_Course,'مصفوفة التدريب'!P$6,Rec_Done,1,Rec_Exp,"&gt;"&amp;(TODAY()+WarnDays)))</f>
        <v>0</v>
      </c>
      <c r="CB40">
        <f ca="1">IF(BF40=0,0,COUNTIFS(Rec_Emp,الموظفون!$A$38,Rec_Course,'مصفوفة التدريب'!Q$6,Rec_Done,1,Rec_Exp,"&gt;"&amp;(TODAY()+WarnDays)))</f>
        <v>0</v>
      </c>
      <c r="CC40">
        <f ca="1">IF(BG40=0,0,COUNTIFS(Rec_Emp,الموظفون!$A$38,Rec_Course,'مصفوفة التدريب'!R$6,Rec_Done,1,Rec_Exp,"&gt;"&amp;(TODAY()+WarnDays)))</f>
        <v>0</v>
      </c>
      <c r="CD40">
        <f ca="1">IF(BH40=0,0,COUNTIFS(Rec_Emp,الموظفون!$A$38,Rec_Course,'مصفوفة التدريب'!S$6,Rec_Done,1,Rec_Exp,"&gt;"&amp;(TODAY()+WarnDays)))</f>
        <v>0</v>
      </c>
      <c r="CE40">
        <f ca="1">IF(BI40=0,0,COUNTIFS(Rec_Emp,الموظفون!$A$38,Rec_Course,'مصفوفة التدريب'!T$6,Rec_Done,1,Rec_Exp,"&gt;"&amp;(TODAY()+WarnDays)))</f>
        <v>0</v>
      </c>
      <c r="CF40">
        <f ca="1">IF(BJ40=0,0,COUNTIFS(Rec_Emp,الموظفون!$A$38,Rec_Course,'مصفوفة التدريب'!U$6,Rec_Done,1,Rec_Exp,"&gt;"&amp;(TODAY()+WarnDays)))</f>
        <v>0</v>
      </c>
      <c r="CG40">
        <f ca="1">IF(BK40=0,0,COUNTIFS(Rec_Emp,الموظفون!$A$38,Rec_Course,'مصفوفة التدريب'!V$6,Rec_Done,1,Rec_Exp,"&gt;"&amp;(TODAY()+WarnDays)))</f>
        <v>0</v>
      </c>
      <c r="CH40">
        <f ca="1">IF(BL40=0,0,COUNTIFS(Rec_Emp,الموظفون!$A$38,Rec_Course,'مصفوفة التدريب'!W$6,Rec_Done,1,Rec_Exp,"&gt;"&amp;(TODAY()+WarnDays)))</f>
        <v>0</v>
      </c>
      <c r="CI40">
        <f ca="1">IF(BM40=0,0,COUNTIFS(Rec_Emp,الموظفون!$A$38,Rec_Course,'مصفوفة التدريب'!X$6,Rec_Done,1,Rec_Exp,"&gt;"&amp;(TODAY()+WarnDays)))</f>
        <v>0</v>
      </c>
      <c r="CJ40">
        <f ca="1">IF(BN40=0,0,COUNTIFS(Rec_Emp,الموظفون!$A$38,Rec_Course,'مصفوفة التدريب'!Y$6,Rec_Done,1,Rec_Exp,"&gt;"&amp;(TODAY()+WarnDays)))</f>
        <v>0</v>
      </c>
      <c r="CK40">
        <f ca="1">IF(BO40=0,0,COUNTIFS(Rec_Emp,الموظفون!$A$38,Rec_Course,'مصفوفة التدريب'!Z$6,Rec_Done,1,Rec_Exp,"&gt;"&amp;(TODAY()+WarnDays)))</f>
        <v>0</v>
      </c>
      <c r="CL40">
        <f ca="1">IF(BP40=0,0,COUNTIFS(Rec_Emp,الموظفون!$A$38,Rec_Course,'مصفوفة التدريب'!AA$6,Rec_Done,1,Rec_Exp,"&gt;"&amp;(TODAY()+WarnDays)))</f>
        <v>0</v>
      </c>
      <c r="CO40">
        <f>IF(OR(E40=0,AA40&gt;0),0,COUNTIFS(Rec_Emp,الموظفون!$A$38,Rec_Course,'مصفوفة التدريب'!H$6,Rec_Result,"راسب"))</f>
        <v>0</v>
      </c>
      <c r="CP40">
        <f>IF(OR(F40=0,AB40&gt;0),0,COUNTIFS(Rec_Emp,الموظفون!$A$38,Rec_Course,'مصفوفة التدريب'!I$6,Rec_Result,"راسب"))</f>
        <v>0</v>
      </c>
      <c r="CQ40">
        <f>IF(OR(G40=0,AC40&gt;0),0,COUNTIFS(Rec_Emp,الموظفون!$A$38,Rec_Course,'مصفوفة التدريب'!J$6,Rec_Result,"راسب"))</f>
        <v>0</v>
      </c>
      <c r="CR40">
        <f>IF(OR(H40=0,AD40&gt;0),0,COUNTIFS(Rec_Emp,الموظفون!$A$38,Rec_Course,'مصفوفة التدريب'!K$6,Rec_Result,"راسب"))</f>
        <v>0</v>
      </c>
      <c r="CS40">
        <f>IF(OR(I40=0,AE40&gt;0),0,COUNTIFS(Rec_Emp,الموظفون!$A$38,Rec_Course,'مصفوفة التدريب'!L$6,Rec_Result,"راسب"))</f>
        <v>0</v>
      </c>
      <c r="CT40">
        <f>IF(OR(J40=0,AF40&gt;0),0,COUNTIFS(Rec_Emp,الموظفون!$A$38,Rec_Course,'مصفوفة التدريب'!M$6,Rec_Result,"راسب"))</f>
        <v>0</v>
      </c>
      <c r="CU40">
        <f>IF(OR(K40=0,AG40&gt;0),0,COUNTIFS(Rec_Emp,الموظفون!$A$38,Rec_Course,'مصفوفة التدريب'!N$6,Rec_Result,"راسب"))</f>
        <v>0</v>
      </c>
      <c r="CV40">
        <f>IF(OR(L40=0,AH40&gt;0),0,COUNTIFS(Rec_Emp,الموظفون!$A$38,Rec_Course,'مصفوفة التدريب'!O$6,Rec_Result,"راسب"))</f>
        <v>0</v>
      </c>
      <c r="CW40">
        <f>IF(OR(M40=0,AI40&gt;0),0,COUNTIFS(Rec_Emp,الموظفون!$A$38,Rec_Course,'مصفوفة التدريب'!P$6,Rec_Result,"راسب"))</f>
        <v>0</v>
      </c>
      <c r="CX40">
        <f>IF(OR(N40=0,AJ40&gt;0),0,COUNTIFS(Rec_Emp,الموظفون!$A$38,Rec_Course,'مصفوفة التدريب'!Q$6,Rec_Result,"راسب"))</f>
        <v>0</v>
      </c>
      <c r="CY40">
        <f>IF(OR(O40=0,AK40&gt;0),0,COUNTIFS(Rec_Emp,الموظفون!$A$38,Rec_Course,'مصفوفة التدريب'!R$6,Rec_Result,"راسب"))</f>
        <v>0</v>
      </c>
      <c r="CZ40">
        <f>IF(OR(P40=0,AL40&gt;0),0,COUNTIFS(Rec_Emp,الموظفون!$A$38,Rec_Course,'مصفوفة التدريب'!S$6,Rec_Result,"راسب"))</f>
        <v>0</v>
      </c>
      <c r="DA40">
        <f>IF(OR(Q40=0,AM40&gt;0),0,COUNTIFS(Rec_Emp,الموظفون!$A$38,Rec_Course,'مصفوفة التدريب'!T$6,Rec_Result,"راسب"))</f>
        <v>0</v>
      </c>
      <c r="DB40">
        <f>IF(OR(R40=0,AN40&gt;0),0,COUNTIFS(Rec_Emp,الموظفون!$A$38,Rec_Course,'مصفوفة التدريب'!U$6,Rec_Result,"راسب"))</f>
        <v>0</v>
      </c>
      <c r="DC40">
        <f>IF(OR(S40=0,AO40&gt;0),0,COUNTIFS(Rec_Emp,الموظفون!$A$38,Rec_Course,'مصفوفة التدريب'!V$6,Rec_Result,"راسب"))</f>
        <v>0</v>
      </c>
      <c r="DD40">
        <f>IF(OR(T40=0,AP40&gt;0),0,COUNTIFS(Rec_Emp,الموظفون!$A$38,Rec_Course,'مصفوفة التدريب'!W$6,Rec_Result,"راسب"))</f>
        <v>0</v>
      </c>
      <c r="DE40">
        <f>IF(OR(U40=0,AQ40&gt;0),0,COUNTIFS(Rec_Emp,الموظفون!$A$38,Rec_Course,'مصفوفة التدريب'!X$6,Rec_Result,"راسب"))</f>
        <v>0</v>
      </c>
      <c r="DF40">
        <f>IF(OR(V40=0,AR40&gt;0),0,COUNTIFS(Rec_Emp,الموظفون!$A$38,Rec_Course,'مصفوفة التدريب'!Y$6,Rec_Result,"راسب"))</f>
        <v>0</v>
      </c>
      <c r="DG40">
        <f>IF(OR(W40=0,AS40&gt;0),0,COUNTIFS(Rec_Emp,الموظفون!$A$38,Rec_Course,'مصفوفة التدريب'!Z$6,Rec_Result,"راسب"))</f>
        <v>0</v>
      </c>
      <c r="DH40">
        <f>IF(OR(X40=0,AT40&gt;0),0,COUNTIFS(Rec_Emp,الموظفون!$A$38,Rec_Course,'مصفوفة التدريب'!AA$6,Rec_Result,"راسب"))</f>
        <v>0</v>
      </c>
      <c r="DK40">
        <f>IF(OR(E40=0,AA40&gt;0),0,IFERROR(AVERAGEIFS(Plan_End,Plan_Role,الموظفون!$D$38,Plan_Course,'مصفوفة التدريب'!H$6,Plan_Sched,"فترة محددة"),IFERROR(AVERAGEIFS(Plan_End,Plan_Role,"جميع الموظفين",Plan_Course,'مصفوفة التدريب'!H$6,Plan_Sched,"فترة محددة"),0)))</f>
        <v>0</v>
      </c>
      <c r="DL40">
        <f>IF(OR(F40=0,AB40&gt;0),0,IFERROR(AVERAGEIFS(Plan_End,Plan_Role,الموظفون!$D$38,Plan_Course,'مصفوفة التدريب'!I$6,Plan_Sched,"فترة محددة"),IFERROR(AVERAGEIFS(Plan_End,Plan_Role,"جميع الموظفين",Plan_Course,'مصفوفة التدريب'!I$6,Plan_Sched,"فترة محددة"),0)))</f>
        <v>0</v>
      </c>
      <c r="DM40">
        <f>IF(OR(G40=0,AC40&gt;0),0,IFERROR(AVERAGEIFS(Plan_End,Plan_Role,الموظفون!$D$38,Plan_Course,'مصفوفة التدريب'!J$6,Plan_Sched,"فترة محددة"),IFERROR(AVERAGEIFS(Plan_End,Plan_Role,"جميع الموظفين",Plan_Course,'مصفوفة التدريب'!J$6,Plan_Sched,"فترة محددة"),0)))</f>
        <v>0</v>
      </c>
      <c r="DN40">
        <f>IF(OR(H40=0,AD40&gt;0),0,IFERROR(AVERAGEIFS(Plan_End,Plan_Role,الموظفون!$D$38,Plan_Course,'مصفوفة التدريب'!K$6,Plan_Sched,"فترة محددة"),IFERROR(AVERAGEIFS(Plan_End,Plan_Role,"جميع الموظفين",Plan_Course,'مصفوفة التدريب'!K$6,Plan_Sched,"فترة محددة"),0)))</f>
        <v>0</v>
      </c>
      <c r="DO40">
        <f>IF(OR(I40=0,AE40&gt;0),0,IFERROR(AVERAGEIFS(Plan_End,Plan_Role,الموظفون!$D$38,Plan_Course,'مصفوفة التدريب'!L$6,Plan_Sched,"فترة محددة"),IFERROR(AVERAGEIFS(Plan_End,Plan_Role,"جميع الموظفين",Plan_Course,'مصفوفة التدريب'!L$6,Plan_Sched,"فترة محددة"),0)))</f>
        <v>0</v>
      </c>
      <c r="DP40">
        <f>IF(OR(J40=0,AF40&gt;0),0,IFERROR(AVERAGEIFS(Plan_End,Plan_Role,الموظفون!$D$38,Plan_Course,'مصفوفة التدريب'!M$6,Plan_Sched,"فترة محددة"),IFERROR(AVERAGEIFS(Plan_End,Plan_Role,"جميع الموظفين",Plan_Course,'مصفوفة التدريب'!M$6,Plan_Sched,"فترة محددة"),0)))</f>
        <v>0</v>
      </c>
      <c r="DQ40">
        <f>IF(OR(K40=0,AG40&gt;0),0,IFERROR(AVERAGEIFS(Plan_End,Plan_Role,الموظفون!$D$38,Plan_Course,'مصفوفة التدريب'!N$6,Plan_Sched,"فترة محددة"),IFERROR(AVERAGEIFS(Plan_End,Plan_Role,"جميع الموظفين",Plan_Course,'مصفوفة التدريب'!N$6,Plan_Sched,"فترة محددة"),0)))</f>
        <v>0</v>
      </c>
      <c r="DR40">
        <f>IF(OR(L40=0,AH40&gt;0),0,IFERROR(AVERAGEIFS(Plan_End,Plan_Role,الموظفون!$D$38,Plan_Course,'مصفوفة التدريب'!O$6,Plan_Sched,"فترة محددة"),IFERROR(AVERAGEIFS(Plan_End,Plan_Role,"جميع الموظفين",Plan_Course,'مصفوفة التدريب'!O$6,Plan_Sched,"فترة محددة"),0)))</f>
        <v>0</v>
      </c>
      <c r="DS40">
        <f>IF(OR(M40=0,AI40&gt;0),0,IFERROR(AVERAGEIFS(Plan_End,Plan_Role,الموظفون!$D$38,Plan_Course,'مصفوفة التدريب'!P$6,Plan_Sched,"فترة محددة"),IFERROR(AVERAGEIFS(Plan_End,Plan_Role,"جميع الموظفين",Plan_Course,'مصفوفة التدريب'!P$6,Plan_Sched,"فترة محددة"),0)))</f>
        <v>0</v>
      </c>
      <c r="DT40">
        <f>IF(OR(N40=0,AJ40&gt;0),0,IFERROR(AVERAGEIFS(Plan_End,Plan_Role,الموظفون!$D$38,Plan_Course,'مصفوفة التدريب'!Q$6,Plan_Sched,"فترة محددة"),IFERROR(AVERAGEIFS(Plan_End,Plan_Role,"جميع الموظفين",Plan_Course,'مصفوفة التدريب'!Q$6,Plan_Sched,"فترة محددة"),0)))</f>
        <v>0</v>
      </c>
      <c r="DU40">
        <f>IF(OR(O40=0,AK40&gt;0),0,IFERROR(AVERAGEIFS(Plan_End,Plan_Role,الموظفون!$D$38,Plan_Course,'مصفوفة التدريب'!R$6,Plan_Sched,"فترة محددة"),IFERROR(AVERAGEIFS(Plan_End,Plan_Role,"جميع الموظفين",Plan_Course,'مصفوفة التدريب'!R$6,Plan_Sched,"فترة محددة"),0)))</f>
        <v>0</v>
      </c>
      <c r="DV40">
        <f>IF(OR(P40=0,AL40&gt;0),0,IFERROR(AVERAGEIFS(Plan_End,Plan_Role,الموظفون!$D$38,Plan_Course,'مصفوفة التدريب'!S$6,Plan_Sched,"فترة محددة"),IFERROR(AVERAGEIFS(Plan_End,Plan_Role,"جميع الموظفين",Plan_Course,'مصفوفة التدريب'!S$6,Plan_Sched,"فترة محددة"),0)))</f>
        <v>0</v>
      </c>
      <c r="DW40">
        <f>IF(OR(Q40=0,AM40&gt;0),0,IFERROR(AVERAGEIFS(Plan_End,Plan_Role,الموظفون!$D$38,Plan_Course,'مصفوفة التدريب'!T$6,Plan_Sched,"فترة محددة"),IFERROR(AVERAGEIFS(Plan_End,Plan_Role,"جميع الموظفين",Plan_Course,'مصفوفة التدريب'!T$6,Plan_Sched,"فترة محددة"),0)))</f>
        <v>0</v>
      </c>
      <c r="DX40">
        <f>IF(OR(R40=0,AN40&gt;0),0,IFERROR(AVERAGEIFS(Plan_End,Plan_Role,الموظفون!$D$38,Plan_Course,'مصفوفة التدريب'!U$6,Plan_Sched,"فترة محددة"),IFERROR(AVERAGEIFS(Plan_End,Plan_Role,"جميع الموظفين",Plan_Course,'مصفوفة التدريب'!U$6,Plan_Sched,"فترة محددة"),0)))</f>
        <v>0</v>
      </c>
      <c r="DY40">
        <f>IF(OR(S40=0,AO40&gt;0),0,IFERROR(AVERAGEIFS(Plan_End,Plan_Role,الموظفون!$D$38,Plan_Course,'مصفوفة التدريب'!V$6,Plan_Sched,"فترة محددة"),IFERROR(AVERAGEIFS(Plan_End,Plan_Role,"جميع الموظفين",Plan_Course,'مصفوفة التدريب'!V$6,Plan_Sched,"فترة محددة"),0)))</f>
        <v>0</v>
      </c>
      <c r="DZ40">
        <f>IF(OR(T40=0,AP40&gt;0),0,IFERROR(AVERAGEIFS(Plan_End,Plan_Role,الموظفون!$D$38,Plan_Course,'مصفوفة التدريب'!W$6,Plan_Sched,"فترة محددة"),IFERROR(AVERAGEIFS(Plan_End,Plan_Role,"جميع الموظفين",Plan_Course,'مصفوفة التدريب'!W$6,Plan_Sched,"فترة محددة"),0)))</f>
        <v>0</v>
      </c>
      <c r="EA40">
        <f>IF(OR(U40=0,AQ40&gt;0),0,IFERROR(AVERAGEIFS(Plan_End,Plan_Role,الموظفون!$D$38,Plan_Course,'مصفوفة التدريب'!X$6,Plan_Sched,"فترة محددة"),IFERROR(AVERAGEIFS(Plan_End,Plan_Role,"جميع الموظفين",Plan_Course,'مصفوفة التدريب'!X$6,Plan_Sched,"فترة محددة"),0)))</f>
        <v>0</v>
      </c>
      <c r="EB40">
        <f>IF(OR(V40=0,AR40&gt;0),0,IFERROR(AVERAGEIFS(Plan_End,Plan_Role,الموظفون!$D$38,Plan_Course,'مصفوفة التدريب'!Y$6,Plan_Sched,"فترة محددة"),IFERROR(AVERAGEIFS(Plan_End,Plan_Role,"جميع الموظفين",Plan_Course,'مصفوفة التدريب'!Y$6,Plan_Sched,"فترة محددة"),0)))</f>
        <v>0</v>
      </c>
      <c r="EC40">
        <f>IF(OR(W40=0,AS40&gt;0),0,IFERROR(AVERAGEIFS(Plan_End,Plan_Role,الموظفون!$D$38,Plan_Course,'مصفوفة التدريب'!Z$6,Plan_Sched,"فترة محددة"),IFERROR(AVERAGEIFS(Plan_End,Plan_Role,"جميع الموظفين",Plan_Course,'مصفوفة التدريب'!Z$6,Plan_Sched,"فترة محددة"),0)))</f>
        <v>0</v>
      </c>
      <c r="ED40">
        <f>IF(OR(X40=0,AT40&gt;0),0,IFERROR(AVERAGEIFS(Plan_End,Plan_Role,الموظفون!$D$38,Plan_Course,'مصفوفة التدريب'!AA$6,Plan_Sched,"فترة محددة"),IFERROR(AVERAGEIFS(Plan_End,Plan_Role,"جميع الموظفين",Plan_Course,'مصفوفة التدريب'!AA$6,Plan_Sched,"فترة محددة"),0)))</f>
        <v>0</v>
      </c>
      <c r="EG40">
        <f>IF(OR(E40=0,AA40&gt;0),0,IFERROR(AVERAGEIFS(Plan_Days,Plan_Role,الموظفون!$D$38,Plan_Course,'مصفوفة التدريب'!H$6,Plan_Sched,"خلال أيام من التعيين"),IFERROR(AVERAGEIFS(Plan_Days,Plan_Role,"جميع الموظفين",Plan_Course,'مصفوفة التدريب'!H$6,Plan_Sched,"خلال أيام من التعيين"),0)))</f>
        <v>0</v>
      </c>
      <c r="EH40">
        <f>IF(OR(F40=0,AB40&gt;0),0,IFERROR(AVERAGEIFS(Plan_Days,Plan_Role,الموظفون!$D$38,Plan_Course,'مصفوفة التدريب'!I$6,Plan_Sched,"خلال أيام من التعيين"),IFERROR(AVERAGEIFS(Plan_Days,Plan_Role,"جميع الموظفين",Plan_Course,'مصفوفة التدريب'!I$6,Plan_Sched,"خلال أيام من التعيين"),0)))</f>
        <v>0</v>
      </c>
      <c r="EI40">
        <f>IF(OR(G40=0,AC40&gt;0),0,IFERROR(AVERAGEIFS(Plan_Days,Plan_Role,الموظفون!$D$38,Plan_Course,'مصفوفة التدريب'!J$6,Plan_Sched,"خلال أيام من التعيين"),IFERROR(AVERAGEIFS(Plan_Days,Plan_Role,"جميع الموظفين",Plan_Course,'مصفوفة التدريب'!J$6,Plan_Sched,"خلال أيام من التعيين"),0)))</f>
        <v>0</v>
      </c>
      <c r="EJ40">
        <f>IF(OR(H40=0,AD40&gt;0),0,IFERROR(AVERAGEIFS(Plan_Days,Plan_Role,الموظفون!$D$38,Plan_Course,'مصفوفة التدريب'!K$6,Plan_Sched,"خلال أيام من التعيين"),IFERROR(AVERAGEIFS(Plan_Days,Plan_Role,"جميع الموظفين",Plan_Course,'مصفوفة التدريب'!K$6,Plan_Sched,"خلال أيام من التعيين"),0)))</f>
        <v>0</v>
      </c>
      <c r="EK40">
        <f>IF(OR(I40=0,AE40&gt;0),0,IFERROR(AVERAGEIFS(Plan_Days,Plan_Role,الموظفون!$D$38,Plan_Course,'مصفوفة التدريب'!L$6,Plan_Sched,"خلال أيام من التعيين"),IFERROR(AVERAGEIFS(Plan_Days,Plan_Role,"جميع الموظفين",Plan_Course,'مصفوفة التدريب'!L$6,Plan_Sched,"خلال أيام من التعيين"),0)))</f>
        <v>0</v>
      </c>
      <c r="EL40">
        <f>IF(OR(J40=0,AF40&gt;0),0,IFERROR(AVERAGEIFS(Plan_Days,Plan_Role,الموظفون!$D$38,Plan_Course,'مصفوفة التدريب'!M$6,Plan_Sched,"خلال أيام من التعيين"),IFERROR(AVERAGEIFS(Plan_Days,Plan_Role,"جميع الموظفين",Plan_Course,'مصفوفة التدريب'!M$6,Plan_Sched,"خلال أيام من التعيين"),0)))</f>
        <v>0</v>
      </c>
      <c r="EM40">
        <f>IF(OR(K40=0,AG40&gt;0),0,IFERROR(AVERAGEIFS(Plan_Days,Plan_Role,الموظفون!$D$38,Plan_Course,'مصفوفة التدريب'!N$6,Plan_Sched,"خلال أيام من التعيين"),IFERROR(AVERAGEIFS(Plan_Days,Plan_Role,"جميع الموظفين",Plan_Course,'مصفوفة التدريب'!N$6,Plan_Sched,"خلال أيام من التعيين"),0)))</f>
        <v>0</v>
      </c>
      <c r="EN40">
        <f>IF(OR(L40=0,AH40&gt;0),0,IFERROR(AVERAGEIFS(Plan_Days,Plan_Role,الموظفون!$D$38,Plan_Course,'مصفوفة التدريب'!O$6,Plan_Sched,"خلال أيام من التعيين"),IFERROR(AVERAGEIFS(Plan_Days,Plan_Role,"جميع الموظفين",Plan_Course,'مصفوفة التدريب'!O$6,Plan_Sched,"خلال أيام من التعيين"),0)))</f>
        <v>0</v>
      </c>
      <c r="EO40">
        <f>IF(OR(M40=0,AI40&gt;0),0,IFERROR(AVERAGEIFS(Plan_Days,Plan_Role,الموظفون!$D$38,Plan_Course,'مصفوفة التدريب'!P$6,Plan_Sched,"خلال أيام من التعيين"),IFERROR(AVERAGEIFS(Plan_Days,Plan_Role,"جميع الموظفين",Plan_Course,'مصفوفة التدريب'!P$6,Plan_Sched,"خلال أيام من التعيين"),0)))</f>
        <v>0</v>
      </c>
      <c r="EP40">
        <f>IF(OR(N40=0,AJ40&gt;0),0,IFERROR(AVERAGEIFS(Plan_Days,Plan_Role,الموظفون!$D$38,Plan_Course,'مصفوفة التدريب'!Q$6,Plan_Sched,"خلال أيام من التعيين"),IFERROR(AVERAGEIFS(Plan_Days,Plan_Role,"جميع الموظفين",Plan_Course,'مصفوفة التدريب'!Q$6,Plan_Sched,"خلال أيام من التعيين"),0)))</f>
        <v>0</v>
      </c>
      <c r="EQ40">
        <f>IF(OR(O40=0,AK40&gt;0),0,IFERROR(AVERAGEIFS(Plan_Days,Plan_Role,الموظفون!$D$38,Plan_Course,'مصفوفة التدريب'!R$6,Plan_Sched,"خلال أيام من التعيين"),IFERROR(AVERAGEIFS(Plan_Days,Plan_Role,"جميع الموظفين",Plan_Course,'مصفوفة التدريب'!R$6,Plan_Sched,"خلال أيام من التعيين"),0)))</f>
        <v>0</v>
      </c>
      <c r="ER40">
        <f>IF(OR(P40=0,AL40&gt;0),0,IFERROR(AVERAGEIFS(Plan_Days,Plan_Role,الموظفون!$D$38,Plan_Course,'مصفوفة التدريب'!S$6,Plan_Sched,"خلال أيام من التعيين"),IFERROR(AVERAGEIFS(Plan_Days,Plan_Role,"جميع الموظفين",Plan_Course,'مصفوفة التدريب'!S$6,Plan_Sched,"خلال أيام من التعيين"),0)))</f>
        <v>0</v>
      </c>
      <c r="ES40">
        <f>IF(OR(Q40=0,AM40&gt;0),0,IFERROR(AVERAGEIFS(Plan_Days,Plan_Role,الموظفون!$D$38,Plan_Course,'مصفوفة التدريب'!T$6,Plan_Sched,"خلال أيام من التعيين"),IFERROR(AVERAGEIFS(Plan_Days,Plan_Role,"جميع الموظفين",Plan_Course,'مصفوفة التدريب'!T$6,Plan_Sched,"خلال أيام من التعيين"),0)))</f>
        <v>0</v>
      </c>
      <c r="ET40">
        <f>IF(OR(R40=0,AN40&gt;0),0,IFERROR(AVERAGEIFS(Plan_Days,Plan_Role,الموظفون!$D$38,Plan_Course,'مصفوفة التدريب'!U$6,Plan_Sched,"خلال أيام من التعيين"),IFERROR(AVERAGEIFS(Plan_Days,Plan_Role,"جميع الموظفين",Plan_Course,'مصفوفة التدريب'!U$6,Plan_Sched,"خلال أيام من التعيين"),0)))</f>
        <v>0</v>
      </c>
      <c r="EU40">
        <f>IF(OR(S40=0,AO40&gt;0),0,IFERROR(AVERAGEIFS(Plan_Days,Plan_Role,الموظفون!$D$38,Plan_Course,'مصفوفة التدريب'!V$6,Plan_Sched,"خلال أيام من التعيين"),IFERROR(AVERAGEIFS(Plan_Days,Plan_Role,"جميع الموظفين",Plan_Course,'مصفوفة التدريب'!V$6,Plan_Sched,"خلال أيام من التعيين"),0)))</f>
        <v>0</v>
      </c>
      <c r="EV40">
        <f>IF(OR(T40=0,AP40&gt;0),0,IFERROR(AVERAGEIFS(Plan_Days,Plan_Role,الموظفون!$D$38,Plan_Course,'مصفوفة التدريب'!W$6,Plan_Sched,"خلال أيام من التعيين"),IFERROR(AVERAGEIFS(Plan_Days,Plan_Role,"جميع الموظفين",Plan_Course,'مصفوفة التدريب'!W$6,Plan_Sched,"خلال أيام من التعيين"),0)))</f>
        <v>0</v>
      </c>
      <c r="EW40">
        <f>IF(OR(U40=0,AQ40&gt;0),0,IFERROR(AVERAGEIFS(Plan_Days,Plan_Role,الموظفون!$D$38,Plan_Course,'مصفوفة التدريب'!X$6,Plan_Sched,"خلال أيام من التعيين"),IFERROR(AVERAGEIFS(Plan_Days,Plan_Role,"جميع الموظفين",Plan_Course,'مصفوفة التدريب'!X$6,Plan_Sched,"خلال أيام من التعيين"),0)))</f>
        <v>0</v>
      </c>
      <c r="EX40">
        <f>IF(OR(V40=0,AR40&gt;0),0,IFERROR(AVERAGEIFS(Plan_Days,Plan_Role,الموظفون!$D$38,Plan_Course,'مصفوفة التدريب'!Y$6,Plan_Sched,"خلال أيام من التعيين"),IFERROR(AVERAGEIFS(Plan_Days,Plan_Role,"جميع الموظفين",Plan_Course,'مصفوفة التدريب'!Y$6,Plan_Sched,"خلال أيام من التعيين"),0)))</f>
        <v>0</v>
      </c>
      <c r="EY40">
        <f>IF(OR(W40=0,AS40&gt;0),0,IFERROR(AVERAGEIFS(Plan_Days,Plan_Role,الموظفون!$D$38,Plan_Course,'مصفوفة التدريب'!Z$6,Plan_Sched,"خلال أيام من التعيين"),IFERROR(AVERAGEIFS(Plan_Days,Plan_Role,"جميع الموظفين",Plan_Course,'مصفوفة التدريب'!Z$6,Plan_Sched,"خلال أيام من التعيين"),0)))</f>
        <v>0</v>
      </c>
      <c r="EZ40">
        <f>IF(OR(X40=0,AT40&gt;0),0,IFERROR(AVERAGEIFS(Plan_Days,Plan_Role,الموظفون!$D$38,Plan_Course,'مصفوفة التدريب'!AA$6,Plan_Sched,"خلال أيام من التعيين"),IFERROR(AVERAGEIFS(Plan_Days,Plan_Role,"جميع الموظفين",Plan_Course,'مصفوفة التدريب'!AA$6,Plan_Sched,"خلال أيام من التعيين"),0)))</f>
        <v>0</v>
      </c>
      <c r="FC40">
        <f>IF(OR(E40=0,AA40&gt;0),0,MAX(IF(AND(الموظفون!$F$38&lt;&gt;"",DK40&lt;الموظفون!$F$38),0,DK40),IF(AND(الموظفون!$F$38&lt;&gt;"",EG40&gt;0),الموظفون!$F$38+EG40,0)))</f>
        <v>0</v>
      </c>
      <c r="FD40">
        <f>IF(OR(F40=0,AB40&gt;0),0,MAX(IF(AND(الموظفون!$F$38&lt;&gt;"",DL40&lt;الموظفون!$F$38),0,DL40),IF(AND(الموظفون!$F$38&lt;&gt;"",EH40&gt;0),الموظفون!$F$38+EH40,0)))</f>
        <v>0</v>
      </c>
      <c r="FE40">
        <f>IF(OR(G40=0,AC40&gt;0),0,MAX(IF(AND(الموظفون!$F$38&lt;&gt;"",DM40&lt;الموظفون!$F$38),0,DM40),IF(AND(الموظفون!$F$38&lt;&gt;"",EI40&gt;0),الموظفون!$F$38+EI40,0)))</f>
        <v>0</v>
      </c>
      <c r="FF40">
        <f>IF(OR(H40=0,AD40&gt;0),0,MAX(IF(AND(الموظفون!$F$38&lt;&gt;"",DN40&lt;الموظفون!$F$38),0,DN40),IF(AND(الموظفون!$F$38&lt;&gt;"",EJ40&gt;0),الموظفون!$F$38+EJ40,0)))</f>
        <v>0</v>
      </c>
      <c r="FG40">
        <f>IF(OR(I40=0,AE40&gt;0),0,MAX(IF(AND(الموظفون!$F$38&lt;&gt;"",DO40&lt;الموظفون!$F$38),0,DO40),IF(AND(الموظفون!$F$38&lt;&gt;"",EK40&gt;0),الموظفون!$F$38+EK40,0)))</f>
        <v>0</v>
      </c>
      <c r="FH40">
        <f>IF(OR(J40=0,AF40&gt;0),0,MAX(IF(AND(الموظفون!$F$38&lt;&gt;"",DP40&lt;الموظفون!$F$38),0,DP40),IF(AND(الموظفون!$F$38&lt;&gt;"",EL40&gt;0),الموظفون!$F$38+EL40,0)))</f>
        <v>0</v>
      </c>
      <c r="FI40">
        <f>IF(OR(K40=0,AG40&gt;0),0,MAX(IF(AND(الموظفون!$F$38&lt;&gt;"",DQ40&lt;الموظفون!$F$38),0,DQ40),IF(AND(الموظفون!$F$38&lt;&gt;"",EM40&gt;0),الموظفون!$F$38+EM40,0)))</f>
        <v>0</v>
      </c>
      <c r="FJ40">
        <f>IF(OR(L40=0,AH40&gt;0),0,MAX(IF(AND(الموظفون!$F$38&lt;&gt;"",DR40&lt;الموظفون!$F$38),0,DR40),IF(AND(الموظفون!$F$38&lt;&gt;"",EN40&gt;0),الموظفون!$F$38+EN40,0)))</f>
        <v>0</v>
      </c>
      <c r="FK40">
        <f>IF(OR(M40=0,AI40&gt;0),0,MAX(IF(AND(الموظفون!$F$38&lt;&gt;"",DS40&lt;الموظفون!$F$38),0,DS40),IF(AND(الموظفون!$F$38&lt;&gt;"",EO40&gt;0),الموظفون!$F$38+EO40,0)))</f>
        <v>0</v>
      </c>
      <c r="FL40">
        <f>IF(OR(N40=0,AJ40&gt;0),0,MAX(IF(AND(الموظفون!$F$38&lt;&gt;"",DT40&lt;الموظفون!$F$38),0,DT40),IF(AND(الموظفون!$F$38&lt;&gt;"",EP40&gt;0),الموظفون!$F$38+EP40,0)))</f>
        <v>0</v>
      </c>
      <c r="FM40">
        <f>IF(OR(O40=0,AK40&gt;0),0,MAX(IF(AND(الموظفون!$F$38&lt;&gt;"",DU40&lt;الموظفون!$F$38),0,DU40),IF(AND(الموظفون!$F$38&lt;&gt;"",EQ40&gt;0),الموظفون!$F$38+EQ40,0)))</f>
        <v>0</v>
      </c>
      <c r="FN40">
        <f>IF(OR(P40=0,AL40&gt;0),0,MAX(IF(AND(الموظفون!$F$38&lt;&gt;"",DV40&lt;الموظفون!$F$38),0,DV40),IF(AND(الموظفون!$F$38&lt;&gt;"",ER40&gt;0),الموظفون!$F$38+ER40,0)))</f>
        <v>0</v>
      </c>
      <c r="FO40">
        <f>IF(OR(Q40=0,AM40&gt;0),0,MAX(IF(AND(الموظفون!$F$38&lt;&gt;"",DW40&lt;الموظفون!$F$38),0,DW40),IF(AND(الموظفون!$F$38&lt;&gt;"",ES40&gt;0),الموظفون!$F$38+ES40,0)))</f>
        <v>0</v>
      </c>
      <c r="FP40">
        <f>IF(OR(R40=0,AN40&gt;0),0,MAX(IF(AND(الموظفون!$F$38&lt;&gt;"",DX40&lt;الموظفون!$F$38),0,DX40),IF(AND(الموظفون!$F$38&lt;&gt;"",ET40&gt;0),الموظفون!$F$38+ET40,0)))</f>
        <v>0</v>
      </c>
      <c r="FQ40">
        <f>IF(OR(S40=0,AO40&gt;0),0,MAX(IF(AND(الموظفون!$F$38&lt;&gt;"",DY40&lt;الموظفون!$F$38),0,DY40),IF(AND(الموظفون!$F$38&lt;&gt;"",EU40&gt;0),الموظفون!$F$38+EU40,0)))</f>
        <v>0</v>
      </c>
      <c r="FR40">
        <f>IF(OR(T40=0,AP40&gt;0),0,MAX(IF(AND(الموظفون!$F$38&lt;&gt;"",DZ40&lt;الموظفون!$F$38),0,DZ40),IF(AND(الموظفون!$F$38&lt;&gt;"",EV40&gt;0),الموظفون!$F$38+EV40,0)))</f>
        <v>0</v>
      </c>
      <c r="FS40">
        <f>IF(OR(U40=0,AQ40&gt;0),0,MAX(IF(AND(الموظفون!$F$38&lt;&gt;"",EA40&lt;الموظفون!$F$38),0,EA40),IF(AND(الموظفون!$F$38&lt;&gt;"",EW40&gt;0),الموظفون!$F$38+EW40,0)))</f>
        <v>0</v>
      </c>
      <c r="FT40">
        <f>IF(OR(V40=0,AR40&gt;0),0,MAX(IF(AND(الموظفون!$F$38&lt;&gt;"",EB40&lt;الموظفون!$F$38),0,EB40),IF(AND(الموظفون!$F$38&lt;&gt;"",EX40&gt;0),الموظفون!$F$38+EX40,0)))</f>
        <v>0</v>
      </c>
      <c r="FU40">
        <f>IF(OR(W40=0,AS40&gt;0),0,MAX(IF(AND(الموظفون!$F$38&lt;&gt;"",EC40&lt;الموظفون!$F$38),0,EC40),IF(AND(الموظفون!$F$38&lt;&gt;"",EY40&gt;0),الموظفون!$F$38+EY40,0)))</f>
        <v>0</v>
      </c>
      <c r="FV40">
        <f>IF(OR(X40=0,AT40&gt;0),0,MAX(IF(AND(الموظفون!$F$38&lt;&gt;"",ED40&lt;الموظفون!$F$38),0,ED40),IF(AND(الموظفون!$F$38&lt;&gt;"",EZ40&gt;0),الموظفون!$F$38+EZ40,0)))</f>
        <v>0</v>
      </c>
    </row>
    <row r="41" spans="5:178" x14ac:dyDescent="0.3">
      <c r="E41">
        <f>IF(OR(الموظفون!$A$39="",'مصفوفة التدريب'!H$6=""),0,COUNTIFS(Plan_Role,الموظفون!$D$39,Plan_Course,'مصفوفة التدريب'!H$6)+COUNTIFS(Plan_Role,"جميع الموظفين",Plan_Course,'مصفوفة التدريب'!H$6))</f>
        <v>0</v>
      </c>
      <c r="F41">
        <f>IF(OR(الموظفون!$A$39="",'مصفوفة التدريب'!I$6=""),0,COUNTIFS(Plan_Role,الموظفون!$D$39,Plan_Course,'مصفوفة التدريب'!I$6)+COUNTIFS(Plan_Role,"جميع الموظفين",Plan_Course,'مصفوفة التدريب'!I$6))</f>
        <v>0</v>
      </c>
      <c r="G41">
        <f>IF(OR(الموظفون!$A$39="",'مصفوفة التدريب'!J$6=""),0,COUNTIFS(Plan_Role,الموظفون!$D$39,Plan_Course,'مصفوفة التدريب'!J$6)+COUNTIFS(Plan_Role,"جميع الموظفين",Plan_Course,'مصفوفة التدريب'!J$6))</f>
        <v>0</v>
      </c>
      <c r="H41">
        <f>IF(OR(الموظفون!$A$39="",'مصفوفة التدريب'!K$6=""),0,COUNTIFS(Plan_Role,الموظفون!$D$39,Plan_Course,'مصفوفة التدريب'!K$6)+COUNTIFS(Plan_Role,"جميع الموظفين",Plan_Course,'مصفوفة التدريب'!K$6))</f>
        <v>0</v>
      </c>
      <c r="I41">
        <f>IF(OR(الموظفون!$A$39="",'مصفوفة التدريب'!L$6=""),0,COUNTIFS(Plan_Role,الموظفون!$D$39,Plan_Course,'مصفوفة التدريب'!L$6)+COUNTIFS(Plan_Role,"جميع الموظفين",Plan_Course,'مصفوفة التدريب'!L$6))</f>
        <v>0</v>
      </c>
      <c r="J41">
        <f>IF(OR(الموظفون!$A$39="",'مصفوفة التدريب'!M$6=""),0,COUNTIFS(Plan_Role,الموظفون!$D$39,Plan_Course,'مصفوفة التدريب'!M$6)+COUNTIFS(Plan_Role,"جميع الموظفين",Plan_Course,'مصفوفة التدريب'!M$6))</f>
        <v>0</v>
      </c>
      <c r="K41">
        <f>IF(OR(الموظفون!$A$39="",'مصفوفة التدريب'!N$6=""),0,COUNTIFS(Plan_Role,الموظفون!$D$39,Plan_Course,'مصفوفة التدريب'!N$6)+COUNTIFS(Plan_Role,"جميع الموظفين",Plan_Course,'مصفوفة التدريب'!N$6))</f>
        <v>0</v>
      </c>
      <c r="L41">
        <f>IF(OR(الموظفون!$A$39="",'مصفوفة التدريب'!O$6=""),0,COUNTIFS(Plan_Role,الموظفون!$D$39,Plan_Course,'مصفوفة التدريب'!O$6)+COUNTIFS(Plan_Role,"جميع الموظفين",Plan_Course,'مصفوفة التدريب'!O$6))</f>
        <v>0</v>
      </c>
      <c r="M41">
        <f>IF(OR(الموظفون!$A$39="",'مصفوفة التدريب'!P$6=""),0,COUNTIFS(Plan_Role,الموظفون!$D$39,Plan_Course,'مصفوفة التدريب'!P$6)+COUNTIFS(Plan_Role,"جميع الموظفين",Plan_Course,'مصفوفة التدريب'!P$6))</f>
        <v>0</v>
      </c>
      <c r="N41">
        <f>IF(OR(الموظفون!$A$39="",'مصفوفة التدريب'!Q$6=""),0,COUNTIFS(Plan_Role,الموظفون!$D$39,Plan_Course,'مصفوفة التدريب'!Q$6)+COUNTIFS(Plan_Role,"جميع الموظفين",Plan_Course,'مصفوفة التدريب'!Q$6))</f>
        <v>0</v>
      </c>
      <c r="O41">
        <f>IF(OR(الموظفون!$A$39="",'مصفوفة التدريب'!R$6=""),0,COUNTIFS(Plan_Role,الموظفون!$D$39,Plan_Course,'مصفوفة التدريب'!R$6)+COUNTIFS(Plan_Role,"جميع الموظفين",Plan_Course,'مصفوفة التدريب'!R$6))</f>
        <v>0</v>
      </c>
      <c r="P41">
        <f>IF(OR(الموظفون!$A$39="",'مصفوفة التدريب'!S$6=""),0,COUNTIFS(Plan_Role,الموظفون!$D$39,Plan_Course,'مصفوفة التدريب'!S$6)+COUNTIFS(Plan_Role,"جميع الموظفين",Plan_Course,'مصفوفة التدريب'!S$6))</f>
        <v>0</v>
      </c>
      <c r="Q41">
        <f>IF(OR(الموظفون!$A$39="",'مصفوفة التدريب'!T$6=""),0,COUNTIFS(Plan_Role,الموظفون!$D$39,Plan_Course,'مصفوفة التدريب'!T$6)+COUNTIFS(Plan_Role,"جميع الموظفين",Plan_Course,'مصفوفة التدريب'!T$6))</f>
        <v>0</v>
      </c>
      <c r="R41">
        <f>IF(OR(الموظفون!$A$39="",'مصفوفة التدريب'!U$6=""),0,COUNTIFS(Plan_Role,الموظفون!$D$39,Plan_Course,'مصفوفة التدريب'!U$6)+COUNTIFS(Plan_Role,"جميع الموظفين",Plan_Course,'مصفوفة التدريب'!U$6))</f>
        <v>0</v>
      </c>
      <c r="S41">
        <f>IF(OR(الموظفون!$A$39="",'مصفوفة التدريب'!V$6=""),0,COUNTIFS(Plan_Role,الموظفون!$D$39,Plan_Course,'مصفوفة التدريب'!V$6)+COUNTIFS(Plan_Role,"جميع الموظفين",Plan_Course,'مصفوفة التدريب'!V$6))</f>
        <v>0</v>
      </c>
      <c r="T41">
        <f>IF(OR(الموظفون!$A$39="",'مصفوفة التدريب'!W$6=""),0,COUNTIFS(Plan_Role,الموظفون!$D$39,Plan_Course,'مصفوفة التدريب'!W$6)+COUNTIFS(Plan_Role,"جميع الموظفين",Plan_Course,'مصفوفة التدريب'!W$6))</f>
        <v>0</v>
      </c>
      <c r="U41">
        <f>IF(OR(الموظفون!$A$39="",'مصفوفة التدريب'!X$6=""),0,COUNTIFS(Plan_Role,الموظفون!$D$39,Plan_Course,'مصفوفة التدريب'!X$6)+COUNTIFS(Plan_Role,"جميع الموظفين",Plan_Course,'مصفوفة التدريب'!X$6))</f>
        <v>0</v>
      </c>
      <c r="V41">
        <f>IF(OR(الموظفون!$A$39="",'مصفوفة التدريب'!Y$6=""),0,COUNTIFS(Plan_Role,الموظفون!$D$39,Plan_Course,'مصفوفة التدريب'!Y$6)+COUNTIFS(Plan_Role,"جميع الموظفين",Plan_Course,'مصفوفة التدريب'!Y$6))</f>
        <v>0</v>
      </c>
      <c r="W41">
        <f>IF(OR(الموظفون!$A$39="",'مصفوفة التدريب'!Z$6=""),0,COUNTIFS(Plan_Role,الموظفون!$D$39,Plan_Course,'مصفوفة التدريب'!Z$6)+COUNTIFS(Plan_Role,"جميع الموظفين",Plan_Course,'مصفوفة التدريب'!Z$6))</f>
        <v>0</v>
      </c>
      <c r="X41">
        <f>IF(OR(الموظفون!$A$39="",'مصفوفة التدريب'!AA$6=""),0,COUNTIFS(Plan_Role,الموظفون!$D$39,Plan_Course,'مصفوفة التدريب'!AA$6)+COUNTIFS(Plan_Role,"جميع الموظفين",Plan_Course,'مصفوفة التدريب'!AA$6))</f>
        <v>0</v>
      </c>
      <c r="AA41">
        <f>IF(E41=0,0,COUNTIFS(Rec_Emp,الموظفون!$A$39,Rec_Course,'مصفوفة التدريب'!H$6,Rec_Done,1))</f>
        <v>0</v>
      </c>
      <c r="AB41">
        <f>IF(F41=0,0,COUNTIFS(Rec_Emp,الموظفون!$A$39,Rec_Course,'مصفوفة التدريب'!I$6,Rec_Done,1))</f>
        <v>0</v>
      </c>
      <c r="AC41">
        <f>IF(G41=0,0,COUNTIFS(Rec_Emp,الموظفون!$A$39,Rec_Course,'مصفوفة التدريب'!J$6,Rec_Done,1))</f>
        <v>0</v>
      </c>
      <c r="AD41">
        <f>IF(H41=0,0,COUNTIFS(Rec_Emp,الموظفون!$A$39,Rec_Course,'مصفوفة التدريب'!K$6,Rec_Done,1))</f>
        <v>0</v>
      </c>
      <c r="AE41">
        <f>IF(I41=0,0,COUNTIFS(Rec_Emp,الموظفون!$A$39,Rec_Course,'مصفوفة التدريب'!L$6,Rec_Done,1))</f>
        <v>0</v>
      </c>
      <c r="AF41">
        <f>IF(J41=0,0,COUNTIFS(Rec_Emp,الموظفون!$A$39,Rec_Course,'مصفوفة التدريب'!M$6,Rec_Done,1))</f>
        <v>0</v>
      </c>
      <c r="AG41">
        <f>IF(K41=0,0,COUNTIFS(Rec_Emp,الموظفون!$A$39,Rec_Course,'مصفوفة التدريب'!N$6,Rec_Done,1))</f>
        <v>0</v>
      </c>
      <c r="AH41">
        <f>IF(L41=0,0,COUNTIFS(Rec_Emp,الموظفون!$A$39,Rec_Course,'مصفوفة التدريب'!O$6,Rec_Done,1))</f>
        <v>0</v>
      </c>
      <c r="AI41">
        <f>IF(M41=0,0,COUNTIFS(Rec_Emp,الموظفون!$A$39,Rec_Course,'مصفوفة التدريب'!P$6,Rec_Done,1))</f>
        <v>0</v>
      </c>
      <c r="AJ41">
        <f>IF(N41=0,0,COUNTIFS(Rec_Emp,الموظفون!$A$39,Rec_Course,'مصفوفة التدريب'!Q$6,Rec_Done,1))</f>
        <v>0</v>
      </c>
      <c r="AK41">
        <f>IF(O41=0,0,COUNTIFS(Rec_Emp,الموظفون!$A$39,Rec_Course,'مصفوفة التدريب'!R$6,Rec_Done,1))</f>
        <v>0</v>
      </c>
      <c r="AL41">
        <f>IF(P41=0,0,COUNTIFS(Rec_Emp,الموظفون!$A$39,Rec_Course,'مصفوفة التدريب'!S$6,Rec_Done,1))</f>
        <v>0</v>
      </c>
      <c r="AM41">
        <f>IF(Q41=0,0,COUNTIFS(Rec_Emp,الموظفون!$A$39,Rec_Course,'مصفوفة التدريب'!T$6,Rec_Done,1))</f>
        <v>0</v>
      </c>
      <c r="AN41">
        <f>IF(R41=0,0,COUNTIFS(Rec_Emp,الموظفون!$A$39,Rec_Course,'مصفوفة التدريب'!U$6,Rec_Done,1))</f>
        <v>0</v>
      </c>
      <c r="AO41">
        <f>IF(S41=0,0,COUNTIFS(Rec_Emp,الموظفون!$A$39,Rec_Course,'مصفوفة التدريب'!V$6,Rec_Done,1))</f>
        <v>0</v>
      </c>
      <c r="AP41">
        <f>IF(T41=0,0,COUNTIFS(Rec_Emp,الموظفون!$A$39,Rec_Course,'مصفوفة التدريب'!W$6,Rec_Done,1))</f>
        <v>0</v>
      </c>
      <c r="AQ41">
        <f>IF(U41=0,0,COUNTIFS(Rec_Emp,الموظفون!$A$39,Rec_Course,'مصفوفة التدريب'!X$6,Rec_Done,1))</f>
        <v>0</v>
      </c>
      <c r="AR41">
        <f>IF(V41=0,0,COUNTIFS(Rec_Emp,الموظفون!$A$39,Rec_Course,'مصفوفة التدريب'!Y$6,Rec_Done,1))</f>
        <v>0</v>
      </c>
      <c r="AS41">
        <f>IF(W41=0,0,COUNTIFS(Rec_Emp,الموظفون!$A$39,Rec_Course,'مصفوفة التدريب'!Z$6,Rec_Done,1))</f>
        <v>0</v>
      </c>
      <c r="AT41">
        <f>IF(X41=0,0,COUNTIFS(Rec_Emp,الموظفون!$A$39,Rec_Course,'مصفوفة التدريب'!AA$6,Rec_Done,1))</f>
        <v>0</v>
      </c>
      <c r="AW41">
        <f ca="1">IF(AA41=0,0,COUNTIFS(Rec_Emp,الموظفون!$A$39,Rec_Course,'مصفوفة التدريب'!H$6,Rec_Done,1,Rec_Exp,"&gt;="&amp;TODAY()))</f>
        <v>0</v>
      </c>
      <c r="AX41">
        <f ca="1">IF(AB41=0,0,COUNTIFS(Rec_Emp,الموظفون!$A$39,Rec_Course,'مصفوفة التدريب'!I$6,Rec_Done,1,Rec_Exp,"&gt;="&amp;TODAY()))</f>
        <v>0</v>
      </c>
      <c r="AY41">
        <f ca="1">IF(AC41=0,0,COUNTIFS(Rec_Emp,الموظفون!$A$39,Rec_Course,'مصفوفة التدريب'!J$6,Rec_Done,1,Rec_Exp,"&gt;="&amp;TODAY()))</f>
        <v>0</v>
      </c>
      <c r="AZ41">
        <f ca="1">IF(AD41=0,0,COUNTIFS(Rec_Emp,الموظفون!$A$39,Rec_Course,'مصفوفة التدريب'!K$6,Rec_Done,1,Rec_Exp,"&gt;="&amp;TODAY()))</f>
        <v>0</v>
      </c>
      <c r="BA41">
        <f ca="1">IF(AE41=0,0,COUNTIFS(Rec_Emp,الموظفون!$A$39,Rec_Course,'مصفوفة التدريب'!L$6,Rec_Done,1,Rec_Exp,"&gt;="&amp;TODAY()))</f>
        <v>0</v>
      </c>
      <c r="BB41">
        <f ca="1">IF(AF41=0,0,COUNTIFS(Rec_Emp,الموظفون!$A$39,Rec_Course,'مصفوفة التدريب'!M$6,Rec_Done,1,Rec_Exp,"&gt;="&amp;TODAY()))</f>
        <v>0</v>
      </c>
      <c r="BC41">
        <f ca="1">IF(AG41=0,0,COUNTIFS(Rec_Emp,الموظفون!$A$39,Rec_Course,'مصفوفة التدريب'!N$6,Rec_Done,1,Rec_Exp,"&gt;="&amp;TODAY()))</f>
        <v>0</v>
      </c>
      <c r="BD41">
        <f ca="1">IF(AH41=0,0,COUNTIFS(Rec_Emp,الموظفون!$A$39,Rec_Course,'مصفوفة التدريب'!O$6,Rec_Done,1,Rec_Exp,"&gt;="&amp;TODAY()))</f>
        <v>0</v>
      </c>
      <c r="BE41">
        <f ca="1">IF(AI41=0,0,COUNTIFS(Rec_Emp,الموظفون!$A$39,Rec_Course,'مصفوفة التدريب'!P$6,Rec_Done,1,Rec_Exp,"&gt;="&amp;TODAY()))</f>
        <v>0</v>
      </c>
      <c r="BF41">
        <f ca="1">IF(AJ41=0,0,COUNTIFS(Rec_Emp,الموظفون!$A$39,Rec_Course,'مصفوفة التدريب'!Q$6,Rec_Done,1,Rec_Exp,"&gt;="&amp;TODAY()))</f>
        <v>0</v>
      </c>
      <c r="BG41">
        <f ca="1">IF(AK41=0,0,COUNTIFS(Rec_Emp,الموظفون!$A$39,Rec_Course,'مصفوفة التدريب'!R$6,Rec_Done,1,Rec_Exp,"&gt;="&amp;TODAY()))</f>
        <v>0</v>
      </c>
      <c r="BH41">
        <f ca="1">IF(AL41=0,0,COUNTIFS(Rec_Emp,الموظفون!$A$39,Rec_Course,'مصفوفة التدريب'!S$6,Rec_Done,1,Rec_Exp,"&gt;="&amp;TODAY()))</f>
        <v>0</v>
      </c>
      <c r="BI41">
        <f ca="1">IF(AM41=0,0,COUNTIFS(Rec_Emp,الموظفون!$A$39,Rec_Course,'مصفوفة التدريب'!T$6,Rec_Done,1,Rec_Exp,"&gt;="&amp;TODAY()))</f>
        <v>0</v>
      </c>
      <c r="BJ41">
        <f ca="1">IF(AN41=0,0,COUNTIFS(Rec_Emp,الموظفون!$A$39,Rec_Course,'مصفوفة التدريب'!U$6,Rec_Done,1,Rec_Exp,"&gt;="&amp;TODAY()))</f>
        <v>0</v>
      </c>
      <c r="BK41">
        <f ca="1">IF(AO41=0,0,COUNTIFS(Rec_Emp,الموظفون!$A$39,Rec_Course,'مصفوفة التدريب'!V$6,Rec_Done,1,Rec_Exp,"&gt;="&amp;TODAY()))</f>
        <v>0</v>
      </c>
      <c r="BL41">
        <f ca="1">IF(AP41=0,0,COUNTIFS(Rec_Emp,الموظفون!$A$39,Rec_Course,'مصفوفة التدريب'!W$6,Rec_Done,1,Rec_Exp,"&gt;="&amp;TODAY()))</f>
        <v>0</v>
      </c>
      <c r="BM41">
        <f ca="1">IF(AQ41=0,0,COUNTIFS(Rec_Emp,الموظفون!$A$39,Rec_Course,'مصفوفة التدريب'!X$6,Rec_Done,1,Rec_Exp,"&gt;="&amp;TODAY()))</f>
        <v>0</v>
      </c>
      <c r="BN41">
        <f ca="1">IF(AR41=0,0,COUNTIFS(Rec_Emp,الموظفون!$A$39,Rec_Course,'مصفوفة التدريب'!Y$6,Rec_Done,1,Rec_Exp,"&gt;="&amp;TODAY()))</f>
        <v>0</v>
      </c>
      <c r="BO41">
        <f ca="1">IF(AS41=0,0,COUNTIFS(Rec_Emp,الموظفون!$A$39,Rec_Course,'مصفوفة التدريب'!Z$6,Rec_Done,1,Rec_Exp,"&gt;="&amp;TODAY()))</f>
        <v>0</v>
      </c>
      <c r="BP41">
        <f ca="1">IF(AT41=0,0,COUNTIFS(Rec_Emp,الموظفون!$A$39,Rec_Course,'مصفوفة التدريب'!AA$6,Rec_Done,1,Rec_Exp,"&gt;="&amp;TODAY()))</f>
        <v>0</v>
      </c>
      <c r="BS41">
        <f ca="1">IF(AW41=0,0,COUNTIFS(Rec_Emp,الموظفون!$A$39,Rec_Course,'مصفوفة التدريب'!H$6,Rec_Done,1,Rec_Exp,"&gt;"&amp;(TODAY()+WarnDays)))</f>
        <v>0</v>
      </c>
      <c r="BT41">
        <f ca="1">IF(AX41=0,0,COUNTIFS(Rec_Emp,الموظفون!$A$39,Rec_Course,'مصفوفة التدريب'!I$6,Rec_Done,1,Rec_Exp,"&gt;"&amp;(TODAY()+WarnDays)))</f>
        <v>0</v>
      </c>
      <c r="BU41">
        <f ca="1">IF(AY41=0,0,COUNTIFS(Rec_Emp,الموظفون!$A$39,Rec_Course,'مصفوفة التدريب'!J$6,Rec_Done,1,Rec_Exp,"&gt;"&amp;(TODAY()+WarnDays)))</f>
        <v>0</v>
      </c>
      <c r="BV41">
        <f ca="1">IF(AZ41=0,0,COUNTIFS(Rec_Emp,الموظفون!$A$39,Rec_Course,'مصفوفة التدريب'!K$6,Rec_Done,1,Rec_Exp,"&gt;"&amp;(TODAY()+WarnDays)))</f>
        <v>0</v>
      </c>
      <c r="BW41">
        <f ca="1">IF(BA41=0,0,COUNTIFS(Rec_Emp,الموظفون!$A$39,Rec_Course,'مصفوفة التدريب'!L$6,Rec_Done,1,Rec_Exp,"&gt;"&amp;(TODAY()+WarnDays)))</f>
        <v>0</v>
      </c>
      <c r="BX41">
        <f ca="1">IF(BB41=0,0,COUNTIFS(Rec_Emp,الموظفون!$A$39,Rec_Course,'مصفوفة التدريب'!M$6,Rec_Done,1,Rec_Exp,"&gt;"&amp;(TODAY()+WarnDays)))</f>
        <v>0</v>
      </c>
      <c r="BY41">
        <f ca="1">IF(BC41=0,0,COUNTIFS(Rec_Emp,الموظفون!$A$39,Rec_Course,'مصفوفة التدريب'!N$6,Rec_Done,1,Rec_Exp,"&gt;"&amp;(TODAY()+WarnDays)))</f>
        <v>0</v>
      </c>
      <c r="BZ41">
        <f ca="1">IF(BD41=0,0,COUNTIFS(Rec_Emp,الموظفون!$A$39,Rec_Course,'مصفوفة التدريب'!O$6,Rec_Done,1,Rec_Exp,"&gt;"&amp;(TODAY()+WarnDays)))</f>
        <v>0</v>
      </c>
      <c r="CA41">
        <f ca="1">IF(BE41=0,0,COUNTIFS(Rec_Emp,الموظفون!$A$39,Rec_Course,'مصفوفة التدريب'!P$6,Rec_Done,1,Rec_Exp,"&gt;"&amp;(TODAY()+WarnDays)))</f>
        <v>0</v>
      </c>
      <c r="CB41">
        <f ca="1">IF(BF41=0,0,COUNTIFS(Rec_Emp,الموظفون!$A$39,Rec_Course,'مصفوفة التدريب'!Q$6,Rec_Done,1,Rec_Exp,"&gt;"&amp;(TODAY()+WarnDays)))</f>
        <v>0</v>
      </c>
      <c r="CC41">
        <f ca="1">IF(BG41=0,0,COUNTIFS(Rec_Emp,الموظفون!$A$39,Rec_Course,'مصفوفة التدريب'!R$6,Rec_Done,1,Rec_Exp,"&gt;"&amp;(TODAY()+WarnDays)))</f>
        <v>0</v>
      </c>
      <c r="CD41">
        <f ca="1">IF(BH41=0,0,COUNTIFS(Rec_Emp,الموظفون!$A$39,Rec_Course,'مصفوفة التدريب'!S$6,Rec_Done,1,Rec_Exp,"&gt;"&amp;(TODAY()+WarnDays)))</f>
        <v>0</v>
      </c>
      <c r="CE41">
        <f ca="1">IF(BI41=0,0,COUNTIFS(Rec_Emp,الموظفون!$A$39,Rec_Course,'مصفوفة التدريب'!T$6,Rec_Done,1,Rec_Exp,"&gt;"&amp;(TODAY()+WarnDays)))</f>
        <v>0</v>
      </c>
      <c r="CF41">
        <f ca="1">IF(BJ41=0,0,COUNTIFS(Rec_Emp,الموظفون!$A$39,Rec_Course,'مصفوفة التدريب'!U$6,Rec_Done,1,Rec_Exp,"&gt;"&amp;(TODAY()+WarnDays)))</f>
        <v>0</v>
      </c>
      <c r="CG41">
        <f ca="1">IF(BK41=0,0,COUNTIFS(Rec_Emp,الموظفون!$A$39,Rec_Course,'مصفوفة التدريب'!V$6,Rec_Done,1,Rec_Exp,"&gt;"&amp;(TODAY()+WarnDays)))</f>
        <v>0</v>
      </c>
      <c r="CH41">
        <f ca="1">IF(BL41=0,0,COUNTIFS(Rec_Emp,الموظفون!$A$39,Rec_Course,'مصفوفة التدريب'!W$6,Rec_Done,1,Rec_Exp,"&gt;"&amp;(TODAY()+WarnDays)))</f>
        <v>0</v>
      </c>
      <c r="CI41">
        <f ca="1">IF(BM41=0,0,COUNTIFS(Rec_Emp,الموظفون!$A$39,Rec_Course,'مصفوفة التدريب'!X$6,Rec_Done,1,Rec_Exp,"&gt;"&amp;(TODAY()+WarnDays)))</f>
        <v>0</v>
      </c>
      <c r="CJ41">
        <f ca="1">IF(BN41=0,0,COUNTIFS(Rec_Emp,الموظفون!$A$39,Rec_Course,'مصفوفة التدريب'!Y$6,Rec_Done,1,Rec_Exp,"&gt;"&amp;(TODAY()+WarnDays)))</f>
        <v>0</v>
      </c>
      <c r="CK41">
        <f ca="1">IF(BO41=0,0,COUNTIFS(Rec_Emp,الموظفون!$A$39,Rec_Course,'مصفوفة التدريب'!Z$6,Rec_Done,1,Rec_Exp,"&gt;"&amp;(TODAY()+WarnDays)))</f>
        <v>0</v>
      </c>
      <c r="CL41">
        <f ca="1">IF(BP41=0,0,COUNTIFS(Rec_Emp,الموظفون!$A$39,Rec_Course,'مصفوفة التدريب'!AA$6,Rec_Done,1,Rec_Exp,"&gt;"&amp;(TODAY()+WarnDays)))</f>
        <v>0</v>
      </c>
      <c r="CO41">
        <f>IF(OR(E41=0,AA41&gt;0),0,COUNTIFS(Rec_Emp,الموظفون!$A$39,Rec_Course,'مصفوفة التدريب'!H$6,Rec_Result,"راسب"))</f>
        <v>0</v>
      </c>
      <c r="CP41">
        <f>IF(OR(F41=0,AB41&gt;0),0,COUNTIFS(Rec_Emp,الموظفون!$A$39,Rec_Course,'مصفوفة التدريب'!I$6,Rec_Result,"راسب"))</f>
        <v>0</v>
      </c>
      <c r="CQ41">
        <f>IF(OR(G41=0,AC41&gt;0),0,COUNTIFS(Rec_Emp,الموظفون!$A$39,Rec_Course,'مصفوفة التدريب'!J$6,Rec_Result,"راسب"))</f>
        <v>0</v>
      </c>
      <c r="CR41">
        <f>IF(OR(H41=0,AD41&gt;0),0,COUNTIFS(Rec_Emp,الموظفون!$A$39,Rec_Course,'مصفوفة التدريب'!K$6,Rec_Result,"راسب"))</f>
        <v>0</v>
      </c>
      <c r="CS41">
        <f>IF(OR(I41=0,AE41&gt;0),0,COUNTIFS(Rec_Emp,الموظفون!$A$39,Rec_Course,'مصفوفة التدريب'!L$6,Rec_Result,"راسب"))</f>
        <v>0</v>
      </c>
      <c r="CT41">
        <f>IF(OR(J41=0,AF41&gt;0),0,COUNTIFS(Rec_Emp,الموظفون!$A$39,Rec_Course,'مصفوفة التدريب'!M$6,Rec_Result,"راسب"))</f>
        <v>0</v>
      </c>
      <c r="CU41">
        <f>IF(OR(K41=0,AG41&gt;0),0,COUNTIFS(Rec_Emp,الموظفون!$A$39,Rec_Course,'مصفوفة التدريب'!N$6,Rec_Result,"راسب"))</f>
        <v>0</v>
      </c>
      <c r="CV41">
        <f>IF(OR(L41=0,AH41&gt;0),0,COUNTIFS(Rec_Emp,الموظفون!$A$39,Rec_Course,'مصفوفة التدريب'!O$6,Rec_Result,"راسب"))</f>
        <v>0</v>
      </c>
      <c r="CW41">
        <f>IF(OR(M41=0,AI41&gt;0),0,COUNTIFS(Rec_Emp,الموظفون!$A$39,Rec_Course,'مصفوفة التدريب'!P$6,Rec_Result,"راسب"))</f>
        <v>0</v>
      </c>
      <c r="CX41">
        <f>IF(OR(N41=0,AJ41&gt;0),0,COUNTIFS(Rec_Emp,الموظفون!$A$39,Rec_Course,'مصفوفة التدريب'!Q$6,Rec_Result,"راسب"))</f>
        <v>0</v>
      </c>
      <c r="CY41">
        <f>IF(OR(O41=0,AK41&gt;0),0,COUNTIFS(Rec_Emp,الموظفون!$A$39,Rec_Course,'مصفوفة التدريب'!R$6,Rec_Result,"راسب"))</f>
        <v>0</v>
      </c>
      <c r="CZ41">
        <f>IF(OR(P41=0,AL41&gt;0),0,COUNTIFS(Rec_Emp,الموظفون!$A$39,Rec_Course,'مصفوفة التدريب'!S$6,Rec_Result,"راسب"))</f>
        <v>0</v>
      </c>
      <c r="DA41">
        <f>IF(OR(Q41=0,AM41&gt;0),0,COUNTIFS(Rec_Emp,الموظفون!$A$39,Rec_Course,'مصفوفة التدريب'!T$6,Rec_Result,"راسب"))</f>
        <v>0</v>
      </c>
      <c r="DB41">
        <f>IF(OR(R41=0,AN41&gt;0),0,COUNTIFS(Rec_Emp,الموظفون!$A$39,Rec_Course,'مصفوفة التدريب'!U$6,Rec_Result,"راسب"))</f>
        <v>0</v>
      </c>
      <c r="DC41">
        <f>IF(OR(S41=0,AO41&gt;0),0,COUNTIFS(Rec_Emp,الموظفون!$A$39,Rec_Course,'مصفوفة التدريب'!V$6,Rec_Result,"راسب"))</f>
        <v>0</v>
      </c>
      <c r="DD41">
        <f>IF(OR(T41=0,AP41&gt;0),0,COUNTIFS(Rec_Emp,الموظفون!$A$39,Rec_Course,'مصفوفة التدريب'!W$6,Rec_Result,"راسب"))</f>
        <v>0</v>
      </c>
      <c r="DE41">
        <f>IF(OR(U41=0,AQ41&gt;0),0,COUNTIFS(Rec_Emp,الموظفون!$A$39,Rec_Course,'مصفوفة التدريب'!X$6,Rec_Result,"راسب"))</f>
        <v>0</v>
      </c>
      <c r="DF41">
        <f>IF(OR(V41=0,AR41&gt;0),0,COUNTIFS(Rec_Emp,الموظفون!$A$39,Rec_Course,'مصفوفة التدريب'!Y$6,Rec_Result,"راسب"))</f>
        <v>0</v>
      </c>
      <c r="DG41">
        <f>IF(OR(W41=0,AS41&gt;0),0,COUNTIFS(Rec_Emp,الموظفون!$A$39,Rec_Course,'مصفوفة التدريب'!Z$6,Rec_Result,"راسب"))</f>
        <v>0</v>
      </c>
      <c r="DH41">
        <f>IF(OR(X41=0,AT41&gt;0),0,COUNTIFS(Rec_Emp,الموظفون!$A$39,Rec_Course,'مصفوفة التدريب'!AA$6,Rec_Result,"راسب"))</f>
        <v>0</v>
      </c>
      <c r="DK41">
        <f>IF(OR(E41=0,AA41&gt;0),0,IFERROR(AVERAGEIFS(Plan_End,Plan_Role,الموظفون!$D$39,Plan_Course,'مصفوفة التدريب'!H$6,Plan_Sched,"فترة محددة"),IFERROR(AVERAGEIFS(Plan_End,Plan_Role,"جميع الموظفين",Plan_Course,'مصفوفة التدريب'!H$6,Plan_Sched,"فترة محددة"),0)))</f>
        <v>0</v>
      </c>
      <c r="DL41">
        <f>IF(OR(F41=0,AB41&gt;0),0,IFERROR(AVERAGEIFS(Plan_End,Plan_Role,الموظفون!$D$39,Plan_Course,'مصفوفة التدريب'!I$6,Plan_Sched,"فترة محددة"),IFERROR(AVERAGEIFS(Plan_End,Plan_Role,"جميع الموظفين",Plan_Course,'مصفوفة التدريب'!I$6,Plan_Sched,"فترة محددة"),0)))</f>
        <v>0</v>
      </c>
      <c r="DM41">
        <f>IF(OR(G41=0,AC41&gt;0),0,IFERROR(AVERAGEIFS(Plan_End,Plan_Role,الموظفون!$D$39,Plan_Course,'مصفوفة التدريب'!J$6,Plan_Sched,"فترة محددة"),IFERROR(AVERAGEIFS(Plan_End,Plan_Role,"جميع الموظفين",Plan_Course,'مصفوفة التدريب'!J$6,Plan_Sched,"فترة محددة"),0)))</f>
        <v>0</v>
      </c>
      <c r="DN41">
        <f>IF(OR(H41=0,AD41&gt;0),0,IFERROR(AVERAGEIFS(Plan_End,Plan_Role,الموظفون!$D$39,Plan_Course,'مصفوفة التدريب'!K$6,Plan_Sched,"فترة محددة"),IFERROR(AVERAGEIFS(Plan_End,Plan_Role,"جميع الموظفين",Plan_Course,'مصفوفة التدريب'!K$6,Plan_Sched,"فترة محددة"),0)))</f>
        <v>0</v>
      </c>
      <c r="DO41">
        <f>IF(OR(I41=0,AE41&gt;0),0,IFERROR(AVERAGEIFS(Plan_End,Plan_Role,الموظفون!$D$39,Plan_Course,'مصفوفة التدريب'!L$6,Plan_Sched,"فترة محددة"),IFERROR(AVERAGEIFS(Plan_End,Plan_Role,"جميع الموظفين",Plan_Course,'مصفوفة التدريب'!L$6,Plan_Sched,"فترة محددة"),0)))</f>
        <v>0</v>
      </c>
      <c r="DP41">
        <f>IF(OR(J41=0,AF41&gt;0),0,IFERROR(AVERAGEIFS(Plan_End,Plan_Role,الموظفون!$D$39,Plan_Course,'مصفوفة التدريب'!M$6,Plan_Sched,"فترة محددة"),IFERROR(AVERAGEIFS(Plan_End,Plan_Role,"جميع الموظفين",Plan_Course,'مصفوفة التدريب'!M$6,Plan_Sched,"فترة محددة"),0)))</f>
        <v>0</v>
      </c>
      <c r="DQ41">
        <f>IF(OR(K41=0,AG41&gt;0),0,IFERROR(AVERAGEIFS(Plan_End,Plan_Role,الموظفون!$D$39,Plan_Course,'مصفوفة التدريب'!N$6,Plan_Sched,"فترة محددة"),IFERROR(AVERAGEIFS(Plan_End,Plan_Role,"جميع الموظفين",Plan_Course,'مصفوفة التدريب'!N$6,Plan_Sched,"فترة محددة"),0)))</f>
        <v>0</v>
      </c>
      <c r="DR41">
        <f>IF(OR(L41=0,AH41&gt;0),0,IFERROR(AVERAGEIFS(Plan_End,Plan_Role,الموظفون!$D$39,Plan_Course,'مصفوفة التدريب'!O$6,Plan_Sched,"فترة محددة"),IFERROR(AVERAGEIFS(Plan_End,Plan_Role,"جميع الموظفين",Plan_Course,'مصفوفة التدريب'!O$6,Plan_Sched,"فترة محددة"),0)))</f>
        <v>0</v>
      </c>
      <c r="DS41">
        <f>IF(OR(M41=0,AI41&gt;0),0,IFERROR(AVERAGEIFS(Plan_End,Plan_Role,الموظفون!$D$39,Plan_Course,'مصفوفة التدريب'!P$6,Plan_Sched,"فترة محددة"),IFERROR(AVERAGEIFS(Plan_End,Plan_Role,"جميع الموظفين",Plan_Course,'مصفوفة التدريب'!P$6,Plan_Sched,"فترة محددة"),0)))</f>
        <v>0</v>
      </c>
      <c r="DT41">
        <f>IF(OR(N41=0,AJ41&gt;0),0,IFERROR(AVERAGEIFS(Plan_End,Plan_Role,الموظفون!$D$39,Plan_Course,'مصفوفة التدريب'!Q$6,Plan_Sched,"فترة محددة"),IFERROR(AVERAGEIFS(Plan_End,Plan_Role,"جميع الموظفين",Plan_Course,'مصفوفة التدريب'!Q$6,Plan_Sched,"فترة محددة"),0)))</f>
        <v>0</v>
      </c>
      <c r="DU41">
        <f>IF(OR(O41=0,AK41&gt;0),0,IFERROR(AVERAGEIFS(Plan_End,Plan_Role,الموظفون!$D$39,Plan_Course,'مصفوفة التدريب'!R$6,Plan_Sched,"فترة محددة"),IFERROR(AVERAGEIFS(Plan_End,Plan_Role,"جميع الموظفين",Plan_Course,'مصفوفة التدريب'!R$6,Plan_Sched,"فترة محددة"),0)))</f>
        <v>0</v>
      </c>
      <c r="DV41">
        <f>IF(OR(P41=0,AL41&gt;0),0,IFERROR(AVERAGEIFS(Plan_End,Plan_Role,الموظفون!$D$39,Plan_Course,'مصفوفة التدريب'!S$6,Plan_Sched,"فترة محددة"),IFERROR(AVERAGEIFS(Plan_End,Plan_Role,"جميع الموظفين",Plan_Course,'مصفوفة التدريب'!S$6,Plan_Sched,"فترة محددة"),0)))</f>
        <v>0</v>
      </c>
      <c r="DW41">
        <f>IF(OR(Q41=0,AM41&gt;0),0,IFERROR(AVERAGEIFS(Plan_End,Plan_Role,الموظفون!$D$39,Plan_Course,'مصفوفة التدريب'!T$6,Plan_Sched,"فترة محددة"),IFERROR(AVERAGEIFS(Plan_End,Plan_Role,"جميع الموظفين",Plan_Course,'مصفوفة التدريب'!T$6,Plan_Sched,"فترة محددة"),0)))</f>
        <v>0</v>
      </c>
      <c r="DX41">
        <f>IF(OR(R41=0,AN41&gt;0),0,IFERROR(AVERAGEIFS(Plan_End,Plan_Role,الموظفون!$D$39,Plan_Course,'مصفوفة التدريب'!U$6,Plan_Sched,"فترة محددة"),IFERROR(AVERAGEIFS(Plan_End,Plan_Role,"جميع الموظفين",Plan_Course,'مصفوفة التدريب'!U$6,Plan_Sched,"فترة محددة"),0)))</f>
        <v>0</v>
      </c>
      <c r="DY41">
        <f>IF(OR(S41=0,AO41&gt;0),0,IFERROR(AVERAGEIFS(Plan_End,Plan_Role,الموظفون!$D$39,Plan_Course,'مصفوفة التدريب'!V$6,Plan_Sched,"فترة محددة"),IFERROR(AVERAGEIFS(Plan_End,Plan_Role,"جميع الموظفين",Plan_Course,'مصفوفة التدريب'!V$6,Plan_Sched,"فترة محددة"),0)))</f>
        <v>0</v>
      </c>
      <c r="DZ41">
        <f>IF(OR(T41=0,AP41&gt;0),0,IFERROR(AVERAGEIFS(Plan_End,Plan_Role,الموظفون!$D$39,Plan_Course,'مصفوفة التدريب'!W$6,Plan_Sched,"فترة محددة"),IFERROR(AVERAGEIFS(Plan_End,Plan_Role,"جميع الموظفين",Plan_Course,'مصفوفة التدريب'!W$6,Plan_Sched,"فترة محددة"),0)))</f>
        <v>0</v>
      </c>
      <c r="EA41">
        <f>IF(OR(U41=0,AQ41&gt;0),0,IFERROR(AVERAGEIFS(Plan_End,Plan_Role,الموظفون!$D$39,Plan_Course,'مصفوفة التدريب'!X$6,Plan_Sched,"فترة محددة"),IFERROR(AVERAGEIFS(Plan_End,Plan_Role,"جميع الموظفين",Plan_Course,'مصفوفة التدريب'!X$6,Plan_Sched,"فترة محددة"),0)))</f>
        <v>0</v>
      </c>
      <c r="EB41">
        <f>IF(OR(V41=0,AR41&gt;0),0,IFERROR(AVERAGEIFS(Plan_End,Plan_Role,الموظفون!$D$39,Plan_Course,'مصفوفة التدريب'!Y$6,Plan_Sched,"فترة محددة"),IFERROR(AVERAGEIFS(Plan_End,Plan_Role,"جميع الموظفين",Plan_Course,'مصفوفة التدريب'!Y$6,Plan_Sched,"فترة محددة"),0)))</f>
        <v>0</v>
      </c>
      <c r="EC41">
        <f>IF(OR(W41=0,AS41&gt;0),0,IFERROR(AVERAGEIFS(Plan_End,Plan_Role,الموظفون!$D$39,Plan_Course,'مصفوفة التدريب'!Z$6,Plan_Sched,"فترة محددة"),IFERROR(AVERAGEIFS(Plan_End,Plan_Role,"جميع الموظفين",Plan_Course,'مصفوفة التدريب'!Z$6,Plan_Sched,"فترة محددة"),0)))</f>
        <v>0</v>
      </c>
      <c r="ED41">
        <f>IF(OR(X41=0,AT41&gt;0),0,IFERROR(AVERAGEIFS(Plan_End,Plan_Role,الموظفون!$D$39,Plan_Course,'مصفوفة التدريب'!AA$6,Plan_Sched,"فترة محددة"),IFERROR(AVERAGEIFS(Plan_End,Plan_Role,"جميع الموظفين",Plan_Course,'مصفوفة التدريب'!AA$6,Plan_Sched,"فترة محددة"),0)))</f>
        <v>0</v>
      </c>
      <c r="EG41">
        <f>IF(OR(E41=0,AA41&gt;0),0,IFERROR(AVERAGEIFS(Plan_Days,Plan_Role,الموظفون!$D$39,Plan_Course,'مصفوفة التدريب'!H$6,Plan_Sched,"خلال أيام من التعيين"),IFERROR(AVERAGEIFS(Plan_Days,Plan_Role,"جميع الموظفين",Plan_Course,'مصفوفة التدريب'!H$6,Plan_Sched,"خلال أيام من التعيين"),0)))</f>
        <v>0</v>
      </c>
      <c r="EH41">
        <f>IF(OR(F41=0,AB41&gt;0),0,IFERROR(AVERAGEIFS(Plan_Days,Plan_Role,الموظفون!$D$39,Plan_Course,'مصفوفة التدريب'!I$6,Plan_Sched,"خلال أيام من التعيين"),IFERROR(AVERAGEIFS(Plan_Days,Plan_Role,"جميع الموظفين",Plan_Course,'مصفوفة التدريب'!I$6,Plan_Sched,"خلال أيام من التعيين"),0)))</f>
        <v>0</v>
      </c>
      <c r="EI41">
        <f>IF(OR(G41=0,AC41&gt;0),0,IFERROR(AVERAGEIFS(Plan_Days,Plan_Role,الموظفون!$D$39,Plan_Course,'مصفوفة التدريب'!J$6,Plan_Sched,"خلال أيام من التعيين"),IFERROR(AVERAGEIFS(Plan_Days,Plan_Role,"جميع الموظفين",Plan_Course,'مصفوفة التدريب'!J$6,Plan_Sched,"خلال أيام من التعيين"),0)))</f>
        <v>0</v>
      </c>
      <c r="EJ41">
        <f>IF(OR(H41=0,AD41&gt;0),0,IFERROR(AVERAGEIFS(Plan_Days,Plan_Role,الموظفون!$D$39,Plan_Course,'مصفوفة التدريب'!K$6,Plan_Sched,"خلال أيام من التعيين"),IFERROR(AVERAGEIFS(Plan_Days,Plan_Role,"جميع الموظفين",Plan_Course,'مصفوفة التدريب'!K$6,Plan_Sched,"خلال أيام من التعيين"),0)))</f>
        <v>0</v>
      </c>
      <c r="EK41">
        <f>IF(OR(I41=0,AE41&gt;0),0,IFERROR(AVERAGEIFS(Plan_Days,Plan_Role,الموظفون!$D$39,Plan_Course,'مصفوفة التدريب'!L$6,Plan_Sched,"خلال أيام من التعيين"),IFERROR(AVERAGEIFS(Plan_Days,Plan_Role,"جميع الموظفين",Plan_Course,'مصفوفة التدريب'!L$6,Plan_Sched,"خلال أيام من التعيين"),0)))</f>
        <v>0</v>
      </c>
      <c r="EL41">
        <f>IF(OR(J41=0,AF41&gt;0),0,IFERROR(AVERAGEIFS(Plan_Days,Plan_Role,الموظفون!$D$39,Plan_Course,'مصفوفة التدريب'!M$6,Plan_Sched,"خلال أيام من التعيين"),IFERROR(AVERAGEIFS(Plan_Days,Plan_Role,"جميع الموظفين",Plan_Course,'مصفوفة التدريب'!M$6,Plan_Sched,"خلال أيام من التعيين"),0)))</f>
        <v>0</v>
      </c>
      <c r="EM41">
        <f>IF(OR(K41=0,AG41&gt;0),0,IFERROR(AVERAGEIFS(Plan_Days,Plan_Role,الموظفون!$D$39,Plan_Course,'مصفوفة التدريب'!N$6,Plan_Sched,"خلال أيام من التعيين"),IFERROR(AVERAGEIFS(Plan_Days,Plan_Role,"جميع الموظفين",Plan_Course,'مصفوفة التدريب'!N$6,Plan_Sched,"خلال أيام من التعيين"),0)))</f>
        <v>0</v>
      </c>
      <c r="EN41">
        <f>IF(OR(L41=0,AH41&gt;0),0,IFERROR(AVERAGEIFS(Plan_Days,Plan_Role,الموظفون!$D$39,Plan_Course,'مصفوفة التدريب'!O$6,Plan_Sched,"خلال أيام من التعيين"),IFERROR(AVERAGEIFS(Plan_Days,Plan_Role,"جميع الموظفين",Plan_Course,'مصفوفة التدريب'!O$6,Plan_Sched,"خلال أيام من التعيين"),0)))</f>
        <v>0</v>
      </c>
      <c r="EO41">
        <f>IF(OR(M41=0,AI41&gt;0),0,IFERROR(AVERAGEIFS(Plan_Days,Plan_Role,الموظفون!$D$39,Plan_Course,'مصفوفة التدريب'!P$6,Plan_Sched,"خلال أيام من التعيين"),IFERROR(AVERAGEIFS(Plan_Days,Plan_Role,"جميع الموظفين",Plan_Course,'مصفوفة التدريب'!P$6,Plan_Sched,"خلال أيام من التعيين"),0)))</f>
        <v>0</v>
      </c>
      <c r="EP41">
        <f>IF(OR(N41=0,AJ41&gt;0),0,IFERROR(AVERAGEIFS(Plan_Days,Plan_Role,الموظفون!$D$39,Plan_Course,'مصفوفة التدريب'!Q$6,Plan_Sched,"خلال أيام من التعيين"),IFERROR(AVERAGEIFS(Plan_Days,Plan_Role,"جميع الموظفين",Plan_Course,'مصفوفة التدريب'!Q$6,Plan_Sched,"خلال أيام من التعيين"),0)))</f>
        <v>0</v>
      </c>
      <c r="EQ41">
        <f>IF(OR(O41=0,AK41&gt;0),0,IFERROR(AVERAGEIFS(Plan_Days,Plan_Role,الموظفون!$D$39,Plan_Course,'مصفوفة التدريب'!R$6,Plan_Sched,"خلال أيام من التعيين"),IFERROR(AVERAGEIFS(Plan_Days,Plan_Role,"جميع الموظفين",Plan_Course,'مصفوفة التدريب'!R$6,Plan_Sched,"خلال أيام من التعيين"),0)))</f>
        <v>0</v>
      </c>
      <c r="ER41">
        <f>IF(OR(P41=0,AL41&gt;0),0,IFERROR(AVERAGEIFS(Plan_Days,Plan_Role,الموظفون!$D$39,Plan_Course,'مصفوفة التدريب'!S$6,Plan_Sched,"خلال أيام من التعيين"),IFERROR(AVERAGEIFS(Plan_Days,Plan_Role,"جميع الموظفين",Plan_Course,'مصفوفة التدريب'!S$6,Plan_Sched,"خلال أيام من التعيين"),0)))</f>
        <v>0</v>
      </c>
      <c r="ES41">
        <f>IF(OR(Q41=0,AM41&gt;0),0,IFERROR(AVERAGEIFS(Plan_Days,Plan_Role,الموظفون!$D$39,Plan_Course,'مصفوفة التدريب'!T$6,Plan_Sched,"خلال أيام من التعيين"),IFERROR(AVERAGEIFS(Plan_Days,Plan_Role,"جميع الموظفين",Plan_Course,'مصفوفة التدريب'!T$6,Plan_Sched,"خلال أيام من التعيين"),0)))</f>
        <v>0</v>
      </c>
      <c r="ET41">
        <f>IF(OR(R41=0,AN41&gt;0),0,IFERROR(AVERAGEIFS(Plan_Days,Plan_Role,الموظفون!$D$39,Plan_Course,'مصفوفة التدريب'!U$6,Plan_Sched,"خلال أيام من التعيين"),IFERROR(AVERAGEIFS(Plan_Days,Plan_Role,"جميع الموظفين",Plan_Course,'مصفوفة التدريب'!U$6,Plan_Sched,"خلال أيام من التعيين"),0)))</f>
        <v>0</v>
      </c>
      <c r="EU41">
        <f>IF(OR(S41=0,AO41&gt;0),0,IFERROR(AVERAGEIFS(Plan_Days,Plan_Role,الموظفون!$D$39,Plan_Course,'مصفوفة التدريب'!V$6,Plan_Sched,"خلال أيام من التعيين"),IFERROR(AVERAGEIFS(Plan_Days,Plan_Role,"جميع الموظفين",Plan_Course,'مصفوفة التدريب'!V$6,Plan_Sched,"خلال أيام من التعيين"),0)))</f>
        <v>0</v>
      </c>
      <c r="EV41">
        <f>IF(OR(T41=0,AP41&gt;0),0,IFERROR(AVERAGEIFS(Plan_Days,Plan_Role,الموظفون!$D$39,Plan_Course,'مصفوفة التدريب'!W$6,Plan_Sched,"خلال أيام من التعيين"),IFERROR(AVERAGEIFS(Plan_Days,Plan_Role,"جميع الموظفين",Plan_Course,'مصفوفة التدريب'!W$6,Plan_Sched,"خلال أيام من التعيين"),0)))</f>
        <v>0</v>
      </c>
      <c r="EW41">
        <f>IF(OR(U41=0,AQ41&gt;0),0,IFERROR(AVERAGEIFS(Plan_Days,Plan_Role,الموظفون!$D$39,Plan_Course,'مصفوفة التدريب'!X$6,Plan_Sched,"خلال أيام من التعيين"),IFERROR(AVERAGEIFS(Plan_Days,Plan_Role,"جميع الموظفين",Plan_Course,'مصفوفة التدريب'!X$6,Plan_Sched,"خلال أيام من التعيين"),0)))</f>
        <v>0</v>
      </c>
      <c r="EX41">
        <f>IF(OR(V41=0,AR41&gt;0),0,IFERROR(AVERAGEIFS(Plan_Days,Plan_Role,الموظفون!$D$39,Plan_Course,'مصفوفة التدريب'!Y$6,Plan_Sched,"خلال أيام من التعيين"),IFERROR(AVERAGEIFS(Plan_Days,Plan_Role,"جميع الموظفين",Plan_Course,'مصفوفة التدريب'!Y$6,Plan_Sched,"خلال أيام من التعيين"),0)))</f>
        <v>0</v>
      </c>
      <c r="EY41">
        <f>IF(OR(W41=0,AS41&gt;0),0,IFERROR(AVERAGEIFS(Plan_Days,Plan_Role,الموظفون!$D$39,Plan_Course,'مصفوفة التدريب'!Z$6,Plan_Sched,"خلال أيام من التعيين"),IFERROR(AVERAGEIFS(Plan_Days,Plan_Role,"جميع الموظفين",Plan_Course,'مصفوفة التدريب'!Z$6,Plan_Sched,"خلال أيام من التعيين"),0)))</f>
        <v>0</v>
      </c>
      <c r="EZ41">
        <f>IF(OR(X41=0,AT41&gt;0),0,IFERROR(AVERAGEIFS(Plan_Days,Plan_Role,الموظفون!$D$39,Plan_Course,'مصفوفة التدريب'!AA$6,Plan_Sched,"خلال أيام من التعيين"),IFERROR(AVERAGEIFS(Plan_Days,Plan_Role,"جميع الموظفين",Plan_Course,'مصفوفة التدريب'!AA$6,Plan_Sched,"خلال أيام من التعيين"),0)))</f>
        <v>0</v>
      </c>
      <c r="FC41">
        <f>IF(OR(E41=0,AA41&gt;0),0,MAX(IF(AND(الموظفون!$F$39&lt;&gt;"",DK41&lt;الموظفون!$F$39),0,DK41),IF(AND(الموظفون!$F$39&lt;&gt;"",EG41&gt;0),الموظفون!$F$39+EG41,0)))</f>
        <v>0</v>
      </c>
      <c r="FD41">
        <f>IF(OR(F41=0,AB41&gt;0),0,MAX(IF(AND(الموظفون!$F$39&lt;&gt;"",DL41&lt;الموظفون!$F$39),0,DL41),IF(AND(الموظفون!$F$39&lt;&gt;"",EH41&gt;0),الموظفون!$F$39+EH41,0)))</f>
        <v>0</v>
      </c>
      <c r="FE41">
        <f>IF(OR(G41=0,AC41&gt;0),0,MAX(IF(AND(الموظفون!$F$39&lt;&gt;"",DM41&lt;الموظفون!$F$39),0,DM41),IF(AND(الموظفون!$F$39&lt;&gt;"",EI41&gt;0),الموظفون!$F$39+EI41,0)))</f>
        <v>0</v>
      </c>
      <c r="FF41">
        <f>IF(OR(H41=0,AD41&gt;0),0,MAX(IF(AND(الموظفون!$F$39&lt;&gt;"",DN41&lt;الموظفون!$F$39),0,DN41),IF(AND(الموظفون!$F$39&lt;&gt;"",EJ41&gt;0),الموظفون!$F$39+EJ41,0)))</f>
        <v>0</v>
      </c>
      <c r="FG41">
        <f>IF(OR(I41=0,AE41&gt;0),0,MAX(IF(AND(الموظفون!$F$39&lt;&gt;"",DO41&lt;الموظفون!$F$39),0,DO41),IF(AND(الموظفون!$F$39&lt;&gt;"",EK41&gt;0),الموظفون!$F$39+EK41,0)))</f>
        <v>0</v>
      </c>
      <c r="FH41">
        <f>IF(OR(J41=0,AF41&gt;0),0,MAX(IF(AND(الموظفون!$F$39&lt;&gt;"",DP41&lt;الموظفون!$F$39),0,DP41),IF(AND(الموظفون!$F$39&lt;&gt;"",EL41&gt;0),الموظفون!$F$39+EL41,0)))</f>
        <v>0</v>
      </c>
      <c r="FI41">
        <f>IF(OR(K41=0,AG41&gt;0),0,MAX(IF(AND(الموظفون!$F$39&lt;&gt;"",DQ41&lt;الموظفون!$F$39),0,DQ41),IF(AND(الموظفون!$F$39&lt;&gt;"",EM41&gt;0),الموظفون!$F$39+EM41,0)))</f>
        <v>0</v>
      </c>
      <c r="FJ41">
        <f>IF(OR(L41=0,AH41&gt;0),0,MAX(IF(AND(الموظفون!$F$39&lt;&gt;"",DR41&lt;الموظفون!$F$39),0,DR41),IF(AND(الموظفون!$F$39&lt;&gt;"",EN41&gt;0),الموظفون!$F$39+EN41,0)))</f>
        <v>0</v>
      </c>
      <c r="FK41">
        <f>IF(OR(M41=0,AI41&gt;0),0,MAX(IF(AND(الموظفون!$F$39&lt;&gt;"",DS41&lt;الموظفون!$F$39),0,DS41),IF(AND(الموظفون!$F$39&lt;&gt;"",EO41&gt;0),الموظفون!$F$39+EO41,0)))</f>
        <v>0</v>
      </c>
      <c r="FL41">
        <f>IF(OR(N41=0,AJ41&gt;0),0,MAX(IF(AND(الموظفون!$F$39&lt;&gt;"",DT41&lt;الموظفون!$F$39),0,DT41),IF(AND(الموظفون!$F$39&lt;&gt;"",EP41&gt;0),الموظفون!$F$39+EP41,0)))</f>
        <v>0</v>
      </c>
      <c r="FM41">
        <f>IF(OR(O41=0,AK41&gt;0),0,MAX(IF(AND(الموظفون!$F$39&lt;&gt;"",DU41&lt;الموظفون!$F$39),0,DU41),IF(AND(الموظفون!$F$39&lt;&gt;"",EQ41&gt;0),الموظفون!$F$39+EQ41,0)))</f>
        <v>0</v>
      </c>
      <c r="FN41">
        <f>IF(OR(P41=0,AL41&gt;0),0,MAX(IF(AND(الموظفون!$F$39&lt;&gt;"",DV41&lt;الموظفون!$F$39),0,DV41),IF(AND(الموظفون!$F$39&lt;&gt;"",ER41&gt;0),الموظفون!$F$39+ER41,0)))</f>
        <v>0</v>
      </c>
      <c r="FO41">
        <f>IF(OR(Q41=0,AM41&gt;0),0,MAX(IF(AND(الموظفون!$F$39&lt;&gt;"",DW41&lt;الموظفون!$F$39),0,DW41),IF(AND(الموظفون!$F$39&lt;&gt;"",ES41&gt;0),الموظفون!$F$39+ES41,0)))</f>
        <v>0</v>
      </c>
      <c r="FP41">
        <f>IF(OR(R41=0,AN41&gt;0),0,MAX(IF(AND(الموظفون!$F$39&lt;&gt;"",DX41&lt;الموظفون!$F$39),0,DX41),IF(AND(الموظفون!$F$39&lt;&gt;"",ET41&gt;0),الموظفون!$F$39+ET41,0)))</f>
        <v>0</v>
      </c>
      <c r="FQ41">
        <f>IF(OR(S41=0,AO41&gt;0),0,MAX(IF(AND(الموظفون!$F$39&lt;&gt;"",DY41&lt;الموظفون!$F$39),0,DY41),IF(AND(الموظفون!$F$39&lt;&gt;"",EU41&gt;0),الموظفون!$F$39+EU41,0)))</f>
        <v>0</v>
      </c>
      <c r="FR41">
        <f>IF(OR(T41=0,AP41&gt;0),0,MAX(IF(AND(الموظفون!$F$39&lt;&gt;"",DZ41&lt;الموظفون!$F$39),0,DZ41),IF(AND(الموظفون!$F$39&lt;&gt;"",EV41&gt;0),الموظفون!$F$39+EV41,0)))</f>
        <v>0</v>
      </c>
      <c r="FS41">
        <f>IF(OR(U41=0,AQ41&gt;0),0,MAX(IF(AND(الموظفون!$F$39&lt;&gt;"",EA41&lt;الموظفون!$F$39),0,EA41),IF(AND(الموظفون!$F$39&lt;&gt;"",EW41&gt;0),الموظفون!$F$39+EW41,0)))</f>
        <v>0</v>
      </c>
      <c r="FT41">
        <f>IF(OR(V41=0,AR41&gt;0),0,MAX(IF(AND(الموظفون!$F$39&lt;&gt;"",EB41&lt;الموظفون!$F$39),0,EB41),IF(AND(الموظفون!$F$39&lt;&gt;"",EX41&gt;0),الموظفون!$F$39+EX41,0)))</f>
        <v>0</v>
      </c>
      <c r="FU41">
        <f>IF(OR(W41=0,AS41&gt;0),0,MAX(IF(AND(الموظفون!$F$39&lt;&gt;"",EC41&lt;الموظفون!$F$39),0,EC41),IF(AND(الموظفون!$F$39&lt;&gt;"",EY41&gt;0),الموظفون!$F$39+EY41,0)))</f>
        <v>0</v>
      </c>
      <c r="FV41">
        <f>IF(OR(X41=0,AT41&gt;0),0,MAX(IF(AND(الموظفون!$F$39&lt;&gt;"",ED41&lt;الموظفون!$F$39),0,ED41),IF(AND(الموظفون!$F$39&lt;&gt;"",EZ41&gt;0),الموظفون!$F$39+EZ41,0)))</f>
        <v>0</v>
      </c>
    </row>
    <row r="42" spans="5:178" x14ac:dyDescent="0.3">
      <c r="E42">
        <f>IF(OR(الموظفون!$A$40="",'مصفوفة التدريب'!H$6=""),0,COUNTIFS(Plan_Role,الموظفون!$D$40,Plan_Course,'مصفوفة التدريب'!H$6)+COUNTIFS(Plan_Role,"جميع الموظفين",Plan_Course,'مصفوفة التدريب'!H$6))</f>
        <v>0</v>
      </c>
      <c r="F42">
        <f>IF(OR(الموظفون!$A$40="",'مصفوفة التدريب'!I$6=""),0,COUNTIFS(Plan_Role,الموظفون!$D$40,Plan_Course,'مصفوفة التدريب'!I$6)+COUNTIFS(Plan_Role,"جميع الموظفين",Plan_Course,'مصفوفة التدريب'!I$6))</f>
        <v>0</v>
      </c>
      <c r="G42">
        <f>IF(OR(الموظفون!$A$40="",'مصفوفة التدريب'!J$6=""),0,COUNTIFS(Plan_Role,الموظفون!$D$40,Plan_Course,'مصفوفة التدريب'!J$6)+COUNTIFS(Plan_Role,"جميع الموظفين",Plan_Course,'مصفوفة التدريب'!J$6))</f>
        <v>0</v>
      </c>
      <c r="H42">
        <f>IF(OR(الموظفون!$A$40="",'مصفوفة التدريب'!K$6=""),0,COUNTIFS(Plan_Role,الموظفون!$D$40,Plan_Course,'مصفوفة التدريب'!K$6)+COUNTIFS(Plan_Role,"جميع الموظفين",Plan_Course,'مصفوفة التدريب'!K$6))</f>
        <v>0</v>
      </c>
      <c r="I42">
        <f>IF(OR(الموظفون!$A$40="",'مصفوفة التدريب'!L$6=""),0,COUNTIFS(Plan_Role,الموظفون!$D$40,Plan_Course,'مصفوفة التدريب'!L$6)+COUNTIFS(Plan_Role,"جميع الموظفين",Plan_Course,'مصفوفة التدريب'!L$6))</f>
        <v>0</v>
      </c>
      <c r="J42">
        <f>IF(OR(الموظفون!$A$40="",'مصفوفة التدريب'!M$6=""),0,COUNTIFS(Plan_Role,الموظفون!$D$40,Plan_Course,'مصفوفة التدريب'!M$6)+COUNTIFS(Plan_Role,"جميع الموظفين",Plan_Course,'مصفوفة التدريب'!M$6))</f>
        <v>0</v>
      </c>
      <c r="K42">
        <f>IF(OR(الموظفون!$A$40="",'مصفوفة التدريب'!N$6=""),0,COUNTIFS(Plan_Role,الموظفون!$D$40,Plan_Course,'مصفوفة التدريب'!N$6)+COUNTIFS(Plan_Role,"جميع الموظفين",Plan_Course,'مصفوفة التدريب'!N$6))</f>
        <v>0</v>
      </c>
      <c r="L42">
        <f>IF(OR(الموظفون!$A$40="",'مصفوفة التدريب'!O$6=""),0,COUNTIFS(Plan_Role,الموظفون!$D$40,Plan_Course,'مصفوفة التدريب'!O$6)+COUNTIFS(Plan_Role,"جميع الموظفين",Plan_Course,'مصفوفة التدريب'!O$6))</f>
        <v>0</v>
      </c>
      <c r="M42">
        <f>IF(OR(الموظفون!$A$40="",'مصفوفة التدريب'!P$6=""),0,COUNTIFS(Plan_Role,الموظفون!$D$40,Plan_Course,'مصفوفة التدريب'!P$6)+COUNTIFS(Plan_Role,"جميع الموظفين",Plan_Course,'مصفوفة التدريب'!P$6))</f>
        <v>0</v>
      </c>
      <c r="N42">
        <f>IF(OR(الموظفون!$A$40="",'مصفوفة التدريب'!Q$6=""),0,COUNTIFS(Plan_Role,الموظفون!$D$40,Plan_Course,'مصفوفة التدريب'!Q$6)+COUNTIFS(Plan_Role,"جميع الموظفين",Plan_Course,'مصفوفة التدريب'!Q$6))</f>
        <v>0</v>
      </c>
      <c r="O42">
        <f>IF(OR(الموظفون!$A$40="",'مصفوفة التدريب'!R$6=""),0,COUNTIFS(Plan_Role,الموظفون!$D$40,Plan_Course,'مصفوفة التدريب'!R$6)+COUNTIFS(Plan_Role,"جميع الموظفين",Plan_Course,'مصفوفة التدريب'!R$6))</f>
        <v>0</v>
      </c>
      <c r="P42">
        <f>IF(OR(الموظفون!$A$40="",'مصفوفة التدريب'!S$6=""),0,COUNTIFS(Plan_Role,الموظفون!$D$40,Plan_Course,'مصفوفة التدريب'!S$6)+COUNTIFS(Plan_Role,"جميع الموظفين",Plan_Course,'مصفوفة التدريب'!S$6))</f>
        <v>0</v>
      </c>
      <c r="Q42">
        <f>IF(OR(الموظفون!$A$40="",'مصفوفة التدريب'!T$6=""),0,COUNTIFS(Plan_Role,الموظفون!$D$40,Plan_Course,'مصفوفة التدريب'!T$6)+COUNTIFS(Plan_Role,"جميع الموظفين",Plan_Course,'مصفوفة التدريب'!T$6))</f>
        <v>0</v>
      </c>
      <c r="R42">
        <f>IF(OR(الموظفون!$A$40="",'مصفوفة التدريب'!U$6=""),0,COUNTIFS(Plan_Role,الموظفون!$D$40,Plan_Course,'مصفوفة التدريب'!U$6)+COUNTIFS(Plan_Role,"جميع الموظفين",Plan_Course,'مصفوفة التدريب'!U$6))</f>
        <v>0</v>
      </c>
      <c r="S42">
        <f>IF(OR(الموظفون!$A$40="",'مصفوفة التدريب'!V$6=""),0,COUNTIFS(Plan_Role,الموظفون!$D$40,Plan_Course,'مصفوفة التدريب'!V$6)+COUNTIFS(Plan_Role,"جميع الموظفين",Plan_Course,'مصفوفة التدريب'!V$6))</f>
        <v>0</v>
      </c>
      <c r="T42">
        <f>IF(OR(الموظفون!$A$40="",'مصفوفة التدريب'!W$6=""),0,COUNTIFS(Plan_Role,الموظفون!$D$40,Plan_Course,'مصفوفة التدريب'!W$6)+COUNTIFS(Plan_Role,"جميع الموظفين",Plan_Course,'مصفوفة التدريب'!W$6))</f>
        <v>0</v>
      </c>
      <c r="U42">
        <f>IF(OR(الموظفون!$A$40="",'مصفوفة التدريب'!X$6=""),0,COUNTIFS(Plan_Role,الموظفون!$D$40,Plan_Course,'مصفوفة التدريب'!X$6)+COUNTIFS(Plan_Role,"جميع الموظفين",Plan_Course,'مصفوفة التدريب'!X$6))</f>
        <v>0</v>
      </c>
      <c r="V42">
        <f>IF(OR(الموظفون!$A$40="",'مصفوفة التدريب'!Y$6=""),0,COUNTIFS(Plan_Role,الموظفون!$D$40,Plan_Course,'مصفوفة التدريب'!Y$6)+COUNTIFS(Plan_Role,"جميع الموظفين",Plan_Course,'مصفوفة التدريب'!Y$6))</f>
        <v>0</v>
      </c>
      <c r="W42">
        <f>IF(OR(الموظفون!$A$40="",'مصفوفة التدريب'!Z$6=""),0,COUNTIFS(Plan_Role,الموظفون!$D$40,Plan_Course,'مصفوفة التدريب'!Z$6)+COUNTIFS(Plan_Role,"جميع الموظفين",Plan_Course,'مصفوفة التدريب'!Z$6))</f>
        <v>0</v>
      </c>
      <c r="X42">
        <f>IF(OR(الموظفون!$A$40="",'مصفوفة التدريب'!AA$6=""),0,COUNTIFS(Plan_Role,الموظفون!$D$40,Plan_Course,'مصفوفة التدريب'!AA$6)+COUNTIFS(Plan_Role,"جميع الموظفين",Plan_Course,'مصفوفة التدريب'!AA$6))</f>
        <v>0</v>
      </c>
      <c r="AA42">
        <f>IF(E42=0,0,COUNTIFS(Rec_Emp,الموظفون!$A$40,Rec_Course,'مصفوفة التدريب'!H$6,Rec_Done,1))</f>
        <v>0</v>
      </c>
      <c r="AB42">
        <f>IF(F42=0,0,COUNTIFS(Rec_Emp,الموظفون!$A$40,Rec_Course,'مصفوفة التدريب'!I$6,Rec_Done,1))</f>
        <v>0</v>
      </c>
      <c r="AC42">
        <f>IF(G42=0,0,COUNTIFS(Rec_Emp,الموظفون!$A$40,Rec_Course,'مصفوفة التدريب'!J$6,Rec_Done,1))</f>
        <v>0</v>
      </c>
      <c r="AD42">
        <f>IF(H42=0,0,COUNTIFS(Rec_Emp,الموظفون!$A$40,Rec_Course,'مصفوفة التدريب'!K$6,Rec_Done,1))</f>
        <v>0</v>
      </c>
      <c r="AE42">
        <f>IF(I42=0,0,COUNTIFS(Rec_Emp,الموظفون!$A$40,Rec_Course,'مصفوفة التدريب'!L$6,Rec_Done,1))</f>
        <v>0</v>
      </c>
      <c r="AF42">
        <f>IF(J42=0,0,COUNTIFS(Rec_Emp,الموظفون!$A$40,Rec_Course,'مصفوفة التدريب'!M$6,Rec_Done,1))</f>
        <v>0</v>
      </c>
      <c r="AG42">
        <f>IF(K42=0,0,COUNTIFS(Rec_Emp,الموظفون!$A$40,Rec_Course,'مصفوفة التدريب'!N$6,Rec_Done,1))</f>
        <v>0</v>
      </c>
      <c r="AH42">
        <f>IF(L42=0,0,COUNTIFS(Rec_Emp,الموظفون!$A$40,Rec_Course,'مصفوفة التدريب'!O$6,Rec_Done,1))</f>
        <v>0</v>
      </c>
      <c r="AI42">
        <f>IF(M42=0,0,COUNTIFS(Rec_Emp,الموظفون!$A$40,Rec_Course,'مصفوفة التدريب'!P$6,Rec_Done,1))</f>
        <v>0</v>
      </c>
      <c r="AJ42">
        <f>IF(N42=0,0,COUNTIFS(Rec_Emp,الموظفون!$A$40,Rec_Course,'مصفوفة التدريب'!Q$6,Rec_Done,1))</f>
        <v>0</v>
      </c>
      <c r="AK42">
        <f>IF(O42=0,0,COUNTIFS(Rec_Emp,الموظفون!$A$40,Rec_Course,'مصفوفة التدريب'!R$6,Rec_Done,1))</f>
        <v>0</v>
      </c>
      <c r="AL42">
        <f>IF(P42=0,0,COUNTIFS(Rec_Emp,الموظفون!$A$40,Rec_Course,'مصفوفة التدريب'!S$6,Rec_Done,1))</f>
        <v>0</v>
      </c>
      <c r="AM42">
        <f>IF(Q42=0,0,COUNTIFS(Rec_Emp,الموظفون!$A$40,Rec_Course,'مصفوفة التدريب'!T$6,Rec_Done,1))</f>
        <v>0</v>
      </c>
      <c r="AN42">
        <f>IF(R42=0,0,COUNTIFS(Rec_Emp,الموظفون!$A$40,Rec_Course,'مصفوفة التدريب'!U$6,Rec_Done,1))</f>
        <v>0</v>
      </c>
      <c r="AO42">
        <f>IF(S42=0,0,COUNTIFS(Rec_Emp,الموظفون!$A$40,Rec_Course,'مصفوفة التدريب'!V$6,Rec_Done,1))</f>
        <v>0</v>
      </c>
      <c r="AP42">
        <f>IF(T42=0,0,COUNTIFS(Rec_Emp,الموظفون!$A$40,Rec_Course,'مصفوفة التدريب'!W$6,Rec_Done,1))</f>
        <v>0</v>
      </c>
      <c r="AQ42">
        <f>IF(U42=0,0,COUNTIFS(Rec_Emp,الموظفون!$A$40,Rec_Course,'مصفوفة التدريب'!X$6,Rec_Done,1))</f>
        <v>0</v>
      </c>
      <c r="AR42">
        <f>IF(V42=0,0,COUNTIFS(Rec_Emp,الموظفون!$A$40,Rec_Course,'مصفوفة التدريب'!Y$6,Rec_Done,1))</f>
        <v>0</v>
      </c>
      <c r="AS42">
        <f>IF(W42=0,0,COUNTIFS(Rec_Emp,الموظفون!$A$40,Rec_Course,'مصفوفة التدريب'!Z$6,Rec_Done,1))</f>
        <v>0</v>
      </c>
      <c r="AT42">
        <f>IF(X42=0,0,COUNTIFS(Rec_Emp,الموظفون!$A$40,Rec_Course,'مصفوفة التدريب'!AA$6,Rec_Done,1))</f>
        <v>0</v>
      </c>
      <c r="AW42">
        <f ca="1">IF(AA42=0,0,COUNTIFS(Rec_Emp,الموظفون!$A$40,Rec_Course,'مصفوفة التدريب'!H$6,Rec_Done,1,Rec_Exp,"&gt;="&amp;TODAY()))</f>
        <v>0</v>
      </c>
      <c r="AX42">
        <f ca="1">IF(AB42=0,0,COUNTIFS(Rec_Emp,الموظفون!$A$40,Rec_Course,'مصفوفة التدريب'!I$6,Rec_Done,1,Rec_Exp,"&gt;="&amp;TODAY()))</f>
        <v>0</v>
      </c>
      <c r="AY42">
        <f ca="1">IF(AC42=0,0,COUNTIFS(Rec_Emp,الموظفون!$A$40,Rec_Course,'مصفوفة التدريب'!J$6,Rec_Done,1,Rec_Exp,"&gt;="&amp;TODAY()))</f>
        <v>0</v>
      </c>
      <c r="AZ42">
        <f ca="1">IF(AD42=0,0,COUNTIFS(Rec_Emp,الموظفون!$A$40,Rec_Course,'مصفوفة التدريب'!K$6,Rec_Done,1,Rec_Exp,"&gt;="&amp;TODAY()))</f>
        <v>0</v>
      </c>
      <c r="BA42">
        <f ca="1">IF(AE42=0,0,COUNTIFS(Rec_Emp,الموظفون!$A$40,Rec_Course,'مصفوفة التدريب'!L$6,Rec_Done,1,Rec_Exp,"&gt;="&amp;TODAY()))</f>
        <v>0</v>
      </c>
      <c r="BB42">
        <f ca="1">IF(AF42=0,0,COUNTIFS(Rec_Emp,الموظفون!$A$40,Rec_Course,'مصفوفة التدريب'!M$6,Rec_Done,1,Rec_Exp,"&gt;="&amp;TODAY()))</f>
        <v>0</v>
      </c>
      <c r="BC42">
        <f ca="1">IF(AG42=0,0,COUNTIFS(Rec_Emp,الموظفون!$A$40,Rec_Course,'مصفوفة التدريب'!N$6,Rec_Done,1,Rec_Exp,"&gt;="&amp;TODAY()))</f>
        <v>0</v>
      </c>
      <c r="BD42">
        <f ca="1">IF(AH42=0,0,COUNTIFS(Rec_Emp,الموظفون!$A$40,Rec_Course,'مصفوفة التدريب'!O$6,Rec_Done,1,Rec_Exp,"&gt;="&amp;TODAY()))</f>
        <v>0</v>
      </c>
      <c r="BE42">
        <f ca="1">IF(AI42=0,0,COUNTIFS(Rec_Emp,الموظفون!$A$40,Rec_Course,'مصفوفة التدريب'!P$6,Rec_Done,1,Rec_Exp,"&gt;="&amp;TODAY()))</f>
        <v>0</v>
      </c>
      <c r="BF42">
        <f ca="1">IF(AJ42=0,0,COUNTIFS(Rec_Emp,الموظفون!$A$40,Rec_Course,'مصفوفة التدريب'!Q$6,Rec_Done,1,Rec_Exp,"&gt;="&amp;TODAY()))</f>
        <v>0</v>
      </c>
      <c r="BG42">
        <f ca="1">IF(AK42=0,0,COUNTIFS(Rec_Emp,الموظفون!$A$40,Rec_Course,'مصفوفة التدريب'!R$6,Rec_Done,1,Rec_Exp,"&gt;="&amp;TODAY()))</f>
        <v>0</v>
      </c>
      <c r="BH42">
        <f ca="1">IF(AL42=0,0,COUNTIFS(Rec_Emp,الموظفون!$A$40,Rec_Course,'مصفوفة التدريب'!S$6,Rec_Done,1,Rec_Exp,"&gt;="&amp;TODAY()))</f>
        <v>0</v>
      </c>
      <c r="BI42">
        <f ca="1">IF(AM42=0,0,COUNTIFS(Rec_Emp,الموظفون!$A$40,Rec_Course,'مصفوفة التدريب'!T$6,Rec_Done,1,Rec_Exp,"&gt;="&amp;TODAY()))</f>
        <v>0</v>
      </c>
      <c r="BJ42">
        <f ca="1">IF(AN42=0,0,COUNTIFS(Rec_Emp,الموظفون!$A$40,Rec_Course,'مصفوفة التدريب'!U$6,Rec_Done,1,Rec_Exp,"&gt;="&amp;TODAY()))</f>
        <v>0</v>
      </c>
      <c r="BK42">
        <f ca="1">IF(AO42=0,0,COUNTIFS(Rec_Emp,الموظفون!$A$40,Rec_Course,'مصفوفة التدريب'!V$6,Rec_Done,1,Rec_Exp,"&gt;="&amp;TODAY()))</f>
        <v>0</v>
      </c>
      <c r="BL42">
        <f ca="1">IF(AP42=0,0,COUNTIFS(Rec_Emp,الموظفون!$A$40,Rec_Course,'مصفوفة التدريب'!W$6,Rec_Done,1,Rec_Exp,"&gt;="&amp;TODAY()))</f>
        <v>0</v>
      </c>
      <c r="BM42">
        <f ca="1">IF(AQ42=0,0,COUNTIFS(Rec_Emp,الموظفون!$A$40,Rec_Course,'مصفوفة التدريب'!X$6,Rec_Done,1,Rec_Exp,"&gt;="&amp;TODAY()))</f>
        <v>0</v>
      </c>
      <c r="BN42">
        <f ca="1">IF(AR42=0,0,COUNTIFS(Rec_Emp,الموظفون!$A$40,Rec_Course,'مصفوفة التدريب'!Y$6,Rec_Done,1,Rec_Exp,"&gt;="&amp;TODAY()))</f>
        <v>0</v>
      </c>
      <c r="BO42">
        <f ca="1">IF(AS42=0,0,COUNTIFS(Rec_Emp,الموظفون!$A$40,Rec_Course,'مصفوفة التدريب'!Z$6,Rec_Done,1,Rec_Exp,"&gt;="&amp;TODAY()))</f>
        <v>0</v>
      </c>
      <c r="BP42">
        <f ca="1">IF(AT42=0,0,COUNTIFS(Rec_Emp,الموظفون!$A$40,Rec_Course,'مصفوفة التدريب'!AA$6,Rec_Done,1,Rec_Exp,"&gt;="&amp;TODAY()))</f>
        <v>0</v>
      </c>
      <c r="BS42">
        <f ca="1">IF(AW42=0,0,COUNTIFS(Rec_Emp,الموظفون!$A$40,Rec_Course,'مصفوفة التدريب'!H$6,Rec_Done,1,Rec_Exp,"&gt;"&amp;(TODAY()+WarnDays)))</f>
        <v>0</v>
      </c>
      <c r="BT42">
        <f ca="1">IF(AX42=0,0,COUNTIFS(Rec_Emp,الموظفون!$A$40,Rec_Course,'مصفوفة التدريب'!I$6,Rec_Done,1,Rec_Exp,"&gt;"&amp;(TODAY()+WarnDays)))</f>
        <v>0</v>
      </c>
      <c r="BU42">
        <f ca="1">IF(AY42=0,0,COUNTIFS(Rec_Emp,الموظفون!$A$40,Rec_Course,'مصفوفة التدريب'!J$6,Rec_Done,1,Rec_Exp,"&gt;"&amp;(TODAY()+WarnDays)))</f>
        <v>0</v>
      </c>
      <c r="BV42">
        <f ca="1">IF(AZ42=0,0,COUNTIFS(Rec_Emp,الموظفون!$A$40,Rec_Course,'مصفوفة التدريب'!K$6,Rec_Done,1,Rec_Exp,"&gt;"&amp;(TODAY()+WarnDays)))</f>
        <v>0</v>
      </c>
      <c r="BW42">
        <f ca="1">IF(BA42=0,0,COUNTIFS(Rec_Emp,الموظفون!$A$40,Rec_Course,'مصفوفة التدريب'!L$6,Rec_Done,1,Rec_Exp,"&gt;"&amp;(TODAY()+WarnDays)))</f>
        <v>0</v>
      </c>
      <c r="BX42">
        <f ca="1">IF(BB42=0,0,COUNTIFS(Rec_Emp,الموظفون!$A$40,Rec_Course,'مصفوفة التدريب'!M$6,Rec_Done,1,Rec_Exp,"&gt;"&amp;(TODAY()+WarnDays)))</f>
        <v>0</v>
      </c>
      <c r="BY42">
        <f ca="1">IF(BC42=0,0,COUNTIFS(Rec_Emp,الموظفون!$A$40,Rec_Course,'مصفوفة التدريب'!N$6,Rec_Done,1,Rec_Exp,"&gt;"&amp;(TODAY()+WarnDays)))</f>
        <v>0</v>
      </c>
      <c r="BZ42">
        <f ca="1">IF(BD42=0,0,COUNTIFS(Rec_Emp,الموظفون!$A$40,Rec_Course,'مصفوفة التدريب'!O$6,Rec_Done,1,Rec_Exp,"&gt;"&amp;(TODAY()+WarnDays)))</f>
        <v>0</v>
      </c>
      <c r="CA42">
        <f ca="1">IF(BE42=0,0,COUNTIFS(Rec_Emp,الموظفون!$A$40,Rec_Course,'مصفوفة التدريب'!P$6,Rec_Done,1,Rec_Exp,"&gt;"&amp;(TODAY()+WarnDays)))</f>
        <v>0</v>
      </c>
      <c r="CB42">
        <f ca="1">IF(BF42=0,0,COUNTIFS(Rec_Emp,الموظفون!$A$40,Rec_Course,'مصفوفة التدريب'!Q$6,Rec_Done,1,Rec_Exp,"&gt;"&amp;(TODAY()+WarnDays)))</f>
        <v>0</v>
      </c>
      <c r="CC42">
        <f ca="1">IF(BG42=0,0,COUNTIFS(Rec_Emp,الموظفون!$A$40,Rec_Course,'مصفوفة التدريب'!R$6,Rec_Done,1,Rec_Exp,"&gt;"&amp;(TODAY()+WarnDays)))</f>
        <v>0</v>
      </c>
      <c r="CD42">
        <f ca="1">IF(BH42=0,0,COUNTIFS(Rec_Emp,الموظفون!$A$40,Rec_Course,'مصفوفة التدريب'!S$6,Rec_Done,1,Rec_Exp,"&gt;"&amp;(TODAY()+WarnDays)))</f>
        <v>0</v>
      </c>
      <c r="CE42">
        <f ca="1">IF(BI42=0,0,COUNTIFS(Rec_Emp,الموظفون!$A$40,Rec_Course,'مصفوفة التدريب'!T$6,Rec_Done,1,Rec_Exp,"&gt;"&amp;(TODAY()+WarnDays)))</f>
        <v>0</v>
      </c>
      <c r="CF42">
        <f ca="1">IF(BJ42=0,0,COUNTIFS(Rec_Emp,الموظفون!$A$40,Rec_Course,'مصفوفة التدريب'!U$6,Rec_Done,1,Rec_Exp,"&gt;"&amp;(TODAY()+WarnDays)))</f>
        <v>0</v>
      </c>
      <c r="CG42">
        <f ca="1">IF(BK42=0,0,COUNTIFS(Rec_Emp,الموظفون!$A$40,Rec_Course,'مصفوفة التدريب'!V$6,Rec_Done,1,Rec_Exp,"&gt;"&amp;(TODAY()+WarnDays)))</f>
        <v>0</v>
      </c>
      <c r="CH42">
        <f ca="1">IF(BL42=0,0,COUNTIFS(Rec_Emp,الموظفون!$A$40,Rec_Course,'مصفوفة التدريب'!W$6,Rec_Done,1,Rec_Exp,"&gt;"&amp;(TODAY()+WarnDays)))</f>
        <v>0</v>
      </c>
      <c r="CI42">
        <f ca="1">IF(BM42=0,0,COUNTIFS(Rec_Emp,الموظفون!$A$40,Rec_Course,'مصفوفة التدريب'!X$6,Rec_Done,1,Rec_Exp,"&gt;"&amp;(TODAY()+WarnDays)))</f>
        <v>0</v>
      </c>
      <c r="CJ42">
        <f ca="1">IF(BN42=0,0,COUNTIFS(Rec_Emp,الموظفون!$A$40,Rec_Course,'مصفوفة التدريب'!Y$6,Rec_Done,1,Rec_Exp,"&gt;"&amp;(TODAY()+WarnDays)))</f>
        <v>0</v>
      </c>
      <c r="CK42">
        <f ca="1">IF(BO42=0,0,COUNTIFS(Rec_Emp,الموظفون!$A$40,Rec_Course,'مصفوفة التدريب'!Z$6,Rec_Done,1,Rec_Exp,"&gt;"&amp;(TODAY()+WarnDays)))</f>
        <v>0</v>
      </c>
      <c r="CL42">
        <f ca="1">IF(BP42=0,0,COUNTIFS(Rec_Emp,الموظفون!$A$40,Rec_Course,'مصفوفة التدريب'!AA$6,Rec_Done,1,Rec_Exp,"&gt;"&amp;(TODAY()+WarnDays)))</f>
        <v>0</v>
      </c>
      <c r="CO42">
        <f>IF(OR(E42=0,AA42&gt;0),0,COUNTIFS(Rec_Emp,الموظفون!$A$40,Rec_Course,'مصفوفة التدريب'!H$6,Rec_Result,"راسب"))</f>
        <v>0</v>
      </c>
      <c r="CP42">
        <f>IF(OR(F42=0,AB42&gt;0),0,COUNTIFS(Rec_Emp,الموظفون!$A$40,Rec_Course,'مصفوفة التدريب'!I$6,Rec_Result,"راسب"))</f>
        <v>0</v>
      </c>
      <c r="CQ42">
        <f>IF(OR(G42=0,AC42&gt;0),0,COUNTIFS(Rec_Emp,الموظفون!$A$40,Rec_Course,'مصفوفة التدريب'!J$6,Rec_Result,"راسب"))</f>
        <v>0</v>
      </c>
      <c r="CR42">
        <f>IF(OR(H42=0,AD42&gt;0),0,COUNTIFS(Rec_Emp,الموظفون!$A$40,Rec_Course,'مصفوفة التدريب'!K$6,Rec_Result,"راسب"))</f>
        <v>0</v>
      </c>
      <c r="CS42">
        <f>IF(OR(I42=0,AE42&gt;0),0,COUNTIFS(Rec_Emp,الموظفون!$A$40,Rec_Course,'مصفوفة التدريب'!L$6,Rec_Result,"راسب"))</f>
        <v>0</v>
      </c>
      <c r="CT42">
        <f>IF(OR(J42=0,AF42&gt;0),0,COUNTIFS(Rec_Emp,الموظفون!$A$40,Rec_Course,'مصفوفة التدريب'!M$6,Rec_Result,"راسب"))</f>
        <v>0</v>
      </c>
      <c r="CU42">
        <f>IF(OR(K42=0,AG42&gt;0),0,COUNTIFS(Rec_Emp,الموظفون!$A$40,Rec_Course,'مصفوفة التدريب'!N$6,Rec_Result,"راسب"))</f>
        <v>0</v>
      </c>
      <c r="CV42">
        <f>IF(OR(L42=0,AH42&gt;0),0,COUNTIFS(Rec_Emp,الموظفون!$A$40,Rec_Course,'مصفوفة التدريب'!O$6,Rec_Result,"راسب"))</f>
        <v>0</v>
      </c>
      <c r="CW42">
        <f>IF(OR(M42=0,AI42&gt;0),0,COUNTIFS(Rec_Emp,الموظفون!$A$40,Rec_Course,'مصفوفة التدريب'!P$6,Rec_Result,"راسب"))</f>
        <v>0</v>
      </c>
      <c r="CX42">
        <f>IF(OR(N42=0,AJ42&gt;0),0,COUNTIFS(Rec_Emp,الموظفون!$A$40,Rec_Course,'مصفوفة التدريب'!Q$6,Rec_Result,"راسب"))</f>
        <v>0</v>
      </c>
      <c r="CY42">
        <f>IF(OR(O42=0,AK42&gt;0),0,COUNTIFS(Rec_Emp,الموظفون!$A$40,Rec_Course,'مصفوفة التدريب'!R$6,Rec_Result,"راسب"))</f>
        <v>0</v>
      </c>
      <c r="CZ42">
        <f>IF(OR(P42=0,AL42&gt;0),0,COUNTIFS(Rec_Emp,الموظفون!$A$40,Rec_Course,'مصفوفة التدريب'!S$6,Rec_Result,"راسب"))</f>
        <v>0</v>
      </c>
      <c r="DA42">
        <f>IF(OR(Q42=0,AM42&gt;0),0,COUNTIFS(Rec_Emp,الموظفون!$A$40,Rec_Course,'مصفوفة التدريب'!T$6,Rec_Result,"راسب"))</f>
        <v>0</v>
      </c>
      <c r="DB42">
        <f>IF(OR(R42=0,AN42&gt;0),0,COUNTIFS(Rec_Emp,الموظفون!$A$40,Rec_Course,'مصفوفة التدريب'!U$6,Rec_Result,"راسب"))</f>
        <v>0</v>
      </c>
      <c r="DC42">
        <f>IF(OR(S42=0,AO42&gt;0),0,COUNTIFS(Rec_Emp,الموظفون!$A$40,Rec_Course,'مصفوفة التدريب'!V$6,Rec_Result,"راسب"))</f>
        <v>0</v>
      </c>
      <c r="DD42">
        <f>IF(OR(T42=0,AP42&gt;0),0,COUNTIFS(Rec_Emp,الموظفون!$A$40,Rec_Course,'مصفوفة التدريب'!W$6,Rec_Result,"راسب"))</f>
        <v>0</v>
      </c>
      <c r="DE42">
        <f>IF(OR(U42=0,AQ42&gt;0),0,COUNTIFS(Rec_Emp,الموظفون!$A$40,Rec_Course,'مصفوفة التدريب'!X$6,Rec_Result,"راسب"))</f>
        <v>0</v>
      </c>
      <c r="DF42">
        <f>IF(OR(V42=0,AR42&gt;0),0,COUNTIFS(Rec_Emp,الموظفون!$A$40,Rec_Course,'مصفوفة التدريب'!Y$6,Rec_Result,"راسب"))</f>
        <v>0</v>
      </c>
      <c r="DG42">
        <f>IF(OR(W42=0,AS42&gt;0),0,COUNTIFS(Rec_Emp,الموظفون!$A$40,Rec_Course,'مصفوفة التدريب'!Z$6,Rec_Result,"راسب"))</f>
        <v>0</v>
      </c>
      <c r="DH42">
        <f>IF(OR(X42=0,AT42&gt;0),0,COUNTIFS(Rec_Emp,الموظفون!$A$40,Rec_Course,'مصفوفة التدريب'!AA$6,Rec_Result,"راسب"))</f>
        <v>0</v>
      </c>
      <c r="DK42">
        <f>IF(OR(E42=0,AA42&gt;0),0,IFERROR(AVERAGEIFS(Plan_End,Plan_Role,الموظفون!$D$40,Plan_Course,'مصفوفة التدريب'!H$6,Plan_Sched,"فترة محددة"),IFERROR(AVERAGEIFS(Plan_End,Plan_Role,"جميع الموظفين",Plan_Course,'مصفوفة التدريب'!H$6,Plan_Sched,"فترة محددة"),0)))</f>
        <v>0</v>
      </c>
      <c r="DL42">
        <f>IF(OR(F42=0,AB42&gt;0),0,IFERROR(AVERAGEIFS(Plan_End,Plan_Role,الموظفون!$D$40,Plan_Course,'مصفوفة التدريب'!I$6,Plan_Sched,"فترة محددة"),IFERROR(AVERAGEIFS(Plan_End,Plan_Role,"جميع الموظفين",Plan_Course,'مصفوفة التدريب'!I$6,Plan_Sched,"فترة محددة"),0)))</f>
        <v>0</v>
      </c>
      <c r="DM42">
        <f>IF(OR(G42=0,AC42&gt;0),0,IFERROR(AVERAGEIFS(Plan_End,Plan_Role,الموظفون!$D$40,Plan_Course,'مصفوفة التدريب'!J$6,Plan_Sched,"فترة محددة"),IFERROR(AVERAGEIFS(Plan_End,Plan_Role,"جميع الموظفين",Plan_Course,'مصفوفة التدريب'!J$6,Plan_Sched,"فترة محددة"),0)))</f>
        <v>0</v>
      </c>
      <c r="DN42">
        <f>IF(OR(H42=0,AD42&gt;0),0,IFERROR(AVERAGEIFS(Plan_End,Plan_Role,الموظفون!$D$40,Plan_Course,'مصفوفة التدريب'!K$6,Plan_Sched,"فترة محددة"),IFERROR(AVERAGEIFS(Plan_End,Plan_Role,"جميع الموظفين",Plan_Course,'مصفوفة التدريب'!K$6,Plan_Sched,"فترة محددة"),0)))</f>
        <v>0</v>
      </c>
      <c r="DO42">
        <f>IF(OR(I42=0,AE42&gt;0),0,IFERROR(AVERAGEIFS(Plan_End,Plan_Role,الموظفون!$D$40,Plan_Course,'مصفوفة التدريب'!L$6,Plan_Sched,"فترة محددة"),IFERROR(AVERAGEIFS(Plan_End,Plan_Role,"جميع الموظفين",Plan_Course,'مصفوفة التدريب'!L$6,Plan_Sched,"فترة محددة"),0)))</f>
        <v>0</v>
      </c>
      <c r="DP42">
        <f>IF(OR(J42=0,AF42&gt;0),0,IFERROR(AVERAGEIFS(Plan_End,Plan_Role,الموظفون!$D$40,Plan_Course,'مصفوفة التدريب'!M$6,Plan_Sched,"فترة محددة"),IFERROR(AVERAGEIFS(Plan_End,Plan_Role,"جميع الموظفين",Plan_Course,'مصفوفة التدريب'!M$6,Plan_Sched,"فترة محددة"),0)))</f>
        <v>0</v>
      </c>
      <c r="DQ42">
        <f>IF(OR(K42=0,AG42&gt;0),0,IFERROR(AVERAGEIFS(Plan_End,Plan_Role,الموظفون!$D$40,Plan_Course,'مصفوفة التدريب'!N$6,Plan_Sched,"فترة محددة"),IFERROR(AVERAGEIFS(Plan_End,Plan_Role,"جميع الموظفين",Plan_Course,'مصفوفة التدريب'!N$6,Plan_Sched,"فترة محددة"),0)))</f>
        <v>0</v>
      </c>
      <c r="DR42">
        <f>IF(OR(L42=0,AH42&gt;0),0,IFERROR(AVERAGEIFS(Plan_End,Plan_Role,الموظفون!$D$40,Plan_Course,'مصفوفة التدريب'!O$6,Plan_Sched,"فترة محددة"),IFERROR(AVERAGEIFS(Plan_End,Plan_Role,"جميع الموظفين",Plan_Course,'مصفوفة التدريب'!O$6,Plan_Sched,"فترة محددة"),0)))</f>
        <v>0</v>
      </c>
      <c r="DS42">
        <f>IF(OR(M42=0,AI42&gt;0),0,IFERROR(AVERAGEIFS(Plan_End,Plan_Role,الموظفون!$D$40,Plan_Course,'مصفوفة التدريب'!P$6,Plan_Sched,"فترة محددة"),IFERROR(AVERAGEIFS(Plan_End,Plan_Role,"جميع الموظفين",Plan_Course,'مصفوفة التدريب'!P$6,Plan_Sched,"فترة محددة"),0)))</f>
        <v>0</v>
      </c>
      <c r="DT42">
        <f>IF(OR(N42=0,AJ42&gt;0),0,IFERROR(AVERAGEIFS(Plan_End,Plan_Role,الموظفون!$D$40,Plan_Course,'مصفوفة التدريب'!Q$6,Plan_Sched,"فترة محددة"),IFERROR(AVERAGEIFS(Plan_End,Plan_Role,"جميع الموظفين",Plan_Course,'مصفوفة التدريب'!Q$6,Plan_Sched,"فترة محددة"),0)))</f>
        <v>0</v>
      </c>
      <c r="DU42">
        <f>IF(OR(O42=0,AK42&gt;0),0,IFERROR(AVERAGEIFS(Plan_End,Plan_Role,الموظفون!$D$40,Plan_Course,'مصفوفة التدريب'!R$6,Plan_Sched,"فترة محددة"),IFERROR(AVERAGEIFS(Plan_End,Plan_Role,"جميع الموظفين",Plan_Course,'مصفوفة التدريب'!R$6,Plan_Sched,"فترة محددة"),0)))</f>
        <v>0</v>
      </c>
      <c r="DV42">
        <f>IF(OR(P42=0,AL42&gt;0),0,IFERROR(AVERAGEIFS(Plan_End,Plan_Role,الموظفون!$D$40,Plan_Course,'مصفوفة التدريب'!S$6,Plan_Sched,"فترة محددة"),IFERROR(AVERAGEIFS(Plan_End,Plan_Role,"جميع الموظفين",Plan_Course,'مصفوفة التدريب'!S$6,Plan_Sched,"فترة محددة"),0)))</f>
        <v>0</v>
      </c>
      <c r="DW42">
        <f>IF(OR(Q42=0,AM42&gt;0),0,IFERROR(AVERAGEIFS(Plan_End,Plan_Role,الموظفون!$D$40,Plan_Course,'مصفوفة التدريب'!T$6,Plan_Sched,"فترة محددة"),IFERROR(AVERAGEIFS(Plan_End,Plan_Role,"جميع الموظفين",Plan_Course,'مصفوفة التدريب'!T$6,Plan_Sched,"فترة محددة"),0)))</f>
        <v>0</v>
      </c>
      <c r="DX42">
        <f>IF(OR(R42=0,AN42&gt;0),0,IFERROR(AVERAGEIFS(Plan_End,Plan_Role,الموظفون!$D$40,Plan_Course,'مصفوفة التدريب'!U$6,Plan_Sched,"فترة محددة"),IFERROR(AVERAGEIFS(Plan_End,Plan_Role,"جميع الموظفين",Plan_Course,'مصفوفة التدريب'!U$6,Plan_Sched,"فترة محددة"),0)))</f>
        <v>0</v>
      </c>
      <c r="DY42">
        <f>IF(OR(S42=0,AO42&gt;0),0,IFERROR(AVERAGEIFS(Plan_End,Plan_Role,الموظفون!$D$40,Plan_Course,'مصفوفة التدريب'!V$6,Plan_Sched,"فترة محددة"),IFERROR(AVERAGEIFS(Plan_End,Plan_Role,"جميع الموظفين",Plan_Course,'مصفوفة التدريب'!V$6,Plan_Sched,"فترة محددة"),0)))</f>
        <v>0</v>
      </c>
      <c r="DZ42">
        <f>IF(OR(T42=0,AP42&gt;0),0,IFERROR(AVERAGEIFS(Plan_End,Plan_Role,الموظفون!$D$40,Plan_Course,'مصفوفة التدريب'!W$6,Plan_Sched,"فترة محددة"),IFERROR(AVERAGEIFS(Plan_End,Plan_Role,"جميع الموظفين",Plan_Course,'مصفوفة التدريب'!W$6,Plan_Sched,"فترة محددة"),0)))</f>
        <v>0</v>
      </c>
      <c r="EA42">
        <f>IF(OR(U42=0,AQ42&gt;0),0,IFERROR(AVERAGEIFS(Plan_End,Plan_Role,الموظفون!$D$40,Plan_Course,'مصفوفة التدريب'!X$6,Plan_Sched,"فترة محددة"),IFERROR(AVERAGEIFS(Plan_End,Plan_Role,"جميع الموظفين",Plan_Course,'مصفوفة التدريب'!X$6,Plan_Sched,"فترة محددة"),0)))</f>
        <v>0</v>
      </c>
      <c r="EB42">
        <f>IF(OR(V42=0,AR42&gt;0),0,IFERROR(AVERAGEIFS(Plan_End,Plan_Role,الموظفون!$D$40,Plan_Course,'مصفوفة التدريب'!Y$6,Plan_Sched,"فترة محددة"),IFERROR(AVERAGEIFS(Plan_End,Plan_Role,"جميع الموظفين",Plan_Course,'مصفوفة التدريب'!Y$6,Plan_Sched,"فترة محددة"),0)))</f>
        <v>0</v>
      </c>
      <c r="EC42">
        <f>IF(OR(W42=0,AS42&gt;0),0,IFERROR(AVERAGEIFS(Plan_End,Plan_Role,الموظفون!$D$40,Plan_Course,'مصفوفة التدريب'!Z$6,Plan_Sched,"فترة محددة"),IFERROR(AVERAGEIFS(Plan_End,Plan_Role,"جميع الموظفين",Plan_Course,'مصفوفة التدريب'!Z$6,Plan_Sched,"فترة محددة"),0)))</f>
        <v>0</v>
      </c>
      <c r="ED42">
        <f>IF(OR(X42=0,AT42&gt;0),0,IFERROR(AVERAGEIFS(Plan_End,Plan_Role,الموظفون!$D$40,Plan_Course,'مصفوفة التدريب'!AA$6,Plan_Sched,"فترة محددة"),IFERROR(AVERAGEIFS(Plan_End,Plan_Role,"جميع الموظفين",Plan_Course,'مصفوفة التدريب'!AA$6,Plan_Sched,"فترة محددة"),0)))</f>
        <v>0</v>
      </c>
      <c r="EG42">
        <f>IF(OR(E42=0,AA42&gt;0),0,IFERROR(AVERAGEIFS(Plan_Days,Plan_Role,الموظفون!$D$40,Plan_Course,'مصفوفة التدريب'!H$6,Plan_Sched,"خلال أيام من التعيين"),IFERROR(AVERAGEIFS(Plan_Days,Plan_Role,"جميع الموظفين",Plan_Course,'مصفوفة التدريب'!H$6,Plan_Sched,"خلال أيام من التعيين"),0)))</f>
        <v>0</v>
      </c>
      <c r="EH42">
        <f>IF(OR(F42=0,AB42&gt;0),0,IFERROR(AVERAGEIFS(Plan_Days,Plan_Role,الموظفون!$D$40,Plan_Course,'مصفوفة التدريب'!I$6,Plan_Sched,"خلال أيام من التعيين"),IFERROR(AVERAGEIFS(Plan_Days,Plan_Role,"جميع الموظفين",Plan_Course,'مصفوفة التدريب'!I$6,Plan_Sched,"خلال أيام من التعيين"),0)))</f>
        <v>0</v>
      </c>
      <c r="EI42">
        <f>IF(OR(G42=0,AC42&gt;0),0,IFERROR(AVERAGEIFS(Plan_Days,Plan_Role,الموظفون!$D$40,Plan_Course,'مصفوفة التدريب'!J$6,Plan_Sched,"خلال أيام من التعيين"),IFERROR(AVERAGEIFS(Plan_Days,Plan_Role,"جميع الموظفين",Plan_Course,'مصفوفة التدريب'!J$6,Plan_Sched,"خلال أيام من التعيين"),0)))</f>
        <v>0</v>
      </c>
      <c r="EJ42">
        <f>IF(OR(H42=0,AD42&gt;0),0,IFERROR(AVERAGEIFS(Plan_Days,Plan_Role,الموظفون!$D$40,Plan_Course,'مصفوفة التدريب'!K$6,Plan_Sched,"خلال أيام من التعيين"),IFERROR(AVERAGEIFS(Plan_Days,Plan_Role,"جميع الموظفين",Plan_Course,'مصفوفة التدريب'!K$6,Plan_Sched,"خلال أيام من التعيين"),0)))</f>
        <v>0</v>
      </c>
      <c r="EK42">
        <f>IF(OR(I42=0,AE42&gt;0),0,IFERROR(AVERAGEIFS(Plan_Days,Plan_Role,الموظفون!$D$40,Plan_Course,'مصفوفة التدريب'!L$6,Plan_Sched,"خلال أيام من التعيين"),IFERROR(AVERAGEIFS(Plan_Days,Plan_Role,"جميع الموظفين",Plan_Course,'مصفوفة التدريب'!L$6,Plan_Sched,"خلال أيام من التعيين"),0)))</f>
        <v>0</v>
      </c>
      <c r="EL42">
        <f>IF(OR(J42=0,AF42&gt;0),0,IFERROR(AVERAGEIFS(Plan_Days,Plan_Role,الموظفون!$D$40,Plan_Course,'مصفوفة التدريب'!M$6,Plan_Sched,"خلال أيام من التعيين"),IFERROR(AVERAGEIFS(Plan_Days,Plan_Role,"جميع الموظفين",Plan_Course,'مصفوفة التدريب'!M$6,Plan_Sched,"خلال أيام من التعيين"),0)))</f>
        <v>0</v>
      </c>
      <c r="EM42">
        <f>IF(OR(K42=0,AG42&gt;0),0,IFERROR(AVERAGEIFS(Plan_Days,Plan_Role,الموظفون!$D$40,Plan_Course,'مصفوفة التدريب'!N$6,Plan_Sched,"خلال أيام من التعيين"),IFERROR(AVERAGEIFS(Plan_Days,Plan_Role,"جميع الموظفين",Plan_Course,'مصفوفة التدريب'!N$6,Plan_Sched,"خلال أيام من التعيين"),0)))</f>
        <v>0</v>
      </c>
      <c r="EN42">
        <f>IF(OR(L42=0,AH42&gt;0),0,IFERROR(AVERAGEIFS(Plan_Days,Plan_Role,الموظفون!$D$40,Plan_Course,'مصفوفة التدريب'!O$6,Plan_Sched,"خلال أيام من التعيين"),IFERROR(AVERAGEIFS(Plan_Days,Plan_Role,"جميع الموظفين",Plan_Course,'مصفوفة التدريب'!O$6,Plan_Sched,"خلال أيام من التعيين"),0)))</f>
        <v>0</v>
      </c>
      <c r="EO42">
        <f>IF(OR(M42=0,AI42&gt;0),0,IFERROR(AVERAGEIFS(Plan_Days,Plan_Role,الموظفون!$D$40,Plan_Course,'مصفوفة التدريب'!P$6,Plan_Sched,"خلال أيام من التعيين"),IFERROR(AVERAGEIFS(Plan_Days,Plan_Role,"جميع الموظفين",Plan_Course,'مصفوفة التدريب'!P$6,Plan_Sched,"خلال أيام من التعيين"),0)))</f>
        <v>0</v>
      </c>
      <c r="EP42">
        <f>IF(OR(N42=0,AJ42&gt;0),0,IFERROR(AVERAGEIFS(Plan_Days,Plan_Role,الموظفون!$D$40,Plan_Course,'مصفوفة التدريب'!Q$6,Plan_Sched,"خلال أيام من التعيين"),IFERROR(AVERAGEIFS(Plan_Days,Plan_Role,"جميع الموظفين",Plan_Course,'مصفوفة التدريب'!Q$6,Plan_Sched,"خلال أيام من التعيين"),0)))</f>
        <v>0</v>
      </c>
      <c r="EQ42">
        <f>IF(OR(O42=0,AK42&gt;0),0,IFERROR(AVERAGEIFS(Plan_Days,Plan_Role,الموظفون!$D$40,Plan_Course,'مصفوفة التدريب'!R$6,Plan_Sched,"خلال أيام من التعيين"),IFERROR(AVERAGEIFS(Plan_Days,Plan_Role,"جميع الموظفين",Plan_Course,'مصفوفة التدريب'!R$6,Plan_Sched,"خلال أيام من التعيين"),0)))</f>
        <v>0</v>
      </c>
      <c r="ER42">
        <f>IF(OR(P42=0,AL42&gt;0),0,IFERROR(AVERAGEIFS(Plan_Days,Plan_Role,الموظفون!$D$40,Plan_Course,'مصفوفة التدريب'!S$6,Plan_Sched,"خلال أيام من التعيين"),IFERROR(AVERAGEIFS(Plan_Days,Plan_Role,"جميع الموظفين",Plan_Course,'مصفوفة التدريب'!S$6,Plan_Sched,"خلال أيام من التعيين"),0)))</f>
        <v>0</v>
      </c>
      <c r="ES42">
        <f>IF(OR(Q42=0,AM42&gt;0),0,IFERROR(AVERAGEIFS(Plan_Days,Plan_Role,الموظفون!$D$40,Plan_Course,'مصفوفة التدريب'!T$6,Plan_Sched,"خلال أيام من التعيين"),IFERROR(AVERAGEIFS(Plan_Days,Plan_Role,"جميع الموظفين",Plan_Course,'مصفوفة التدريب'!T$6,Plan_Sched,"خلال أيام من التعيين"),0)))</f>
        <v>0</v>
      </c>
      <c r="ET42">
        <f>IF(OR(R42=0,AN42&gt;0),0,IFERROR(AVERAGEIFS(Plan_Days,Plan_Role,الموظفون!$D$40,Plan_Course,'مصفوفة التدريب'!U$6,Plan_Sched,"خلال أيام من التعيين"),IFERROR(AVERAGEIFS(Plan_Days,Plan_Role,"جميع الموظفين",Plan_Course,'مصفوفة التدريب'!U$6,Plan_Sched,"خلال أيام من التعيين"),0)))</f>
        <v>0</v>
      </c>
      <c r="EU42">
        <f>IF(OR(S42=0,AO42&gt;0),0,IFERROR(AVERAGEIFS(Plan_Days,Plan_Role,الموظفون!$D$40,Plan_Course,'مصفوفة التدريب'!V$6,Plan_Sched,"خلال أيام من التعيين"),IFERROR(AVERAGEIFS(Plan_Days,Plan_Role,"جميع الموظفين",Plan_Course,'مصفوفة التدريب'!V$6,Plan_Sched,"خلال أيام من التعيين"),0)))</f>
        <v>0</v>
      </c>
      <c r="EV42">
        <f>IF(OR(T42=0,AP42&gt;0),0,IFERROR(AVERAGEIFS(Plan_Days,Plan_Role,الموظفون!$D$40,Plan_Course,'مصفوفة التدريب'!W$6,Plan_Sched,"خلال أيام من التعيين"),IFERROR(AVERAGEIFS(Plan_Days,Plan_Role,"جميع الموظفين",Plan_Course,'مصفوفة التدريب'!W$6,Plan_Sched,"خلال أيام من التعيين"),0)))</f>
        <v>0</v>
      </c>
      <c r="EW42">
        <f>IF(OR(U42=0,AQ42&gt;0),0,IFERROR(AVERAGEIFS(Plan_Days,Plan_Role,الموظفون!$D$40,Plan_Course,'مصفوفة التدريب'!X$6,Plan_Sched,"خلال أيام من التعيين"),IFERROR(AVERAGEIFS(Plan_Days,Plan_Role,"جميع الموظفين",Plan_Course,'مصفوفة التدريب'!X$6,Plan_Sched,"خلال أيام من التعيين"),0)))</f>
        <v>0</v>
      </c>
      <c r="EX42">
        <f>IF(OR(V42=0,AR42&gt;0),0,IFERROR(AVERAGEIFS(Plan_Days,Plan_Role,الموظفون!$D$40,Plan_Course,'مصفوفة التدريب'!Y$6,Plan_Sched,"خلال أيام من التعيين"),IFERROR(AVERAGEIFS(Plan_Days,Plan_Role,"جميع الموظفين",Plan_Course,'مصفوفة التدريب'!Y$6,Plan_Sched,"خلال أيام من التعيين"),0)))</f>
        <v>0</v>
      </c>
      <c r="EY42">
        <f>IF(OR(W42=0,AS42&gt;0),0,IFERROR(AVERAGEIFS(Plan_Days,Plan_Role,الموظفون!$D$40,Plan_Course,'مصفوفة التدريب'!Z$6,Plan_Sched,"خلال أيام من التعيين"),IFERROR(AVERAGEIFS(Plan_Days,Plan_Role,"جميع الموظفين",Plan_Course,'مصفوفة التدريب'!Z$6,Plan_Sched,"خلال أيام من التعيين"),0)))</f>
        <v>0</v>
      </c>
      <c r="EZ42">
        <f>IF(OR(X42=0,AT42&gt;0),0,IFERROR(AVERAGEIFS(Plan_Days,Plan_Role,الموظفون!$D$40,Plan_Course,'مصفوفة التدريب'!AA$6,Plan_Sched,"خلال أيام من التعيين"),IFERROR(AVERAGEIFS(Plan_Days,Plan_Role,"جميع الموظفين",Plan_Course,'مصفوفة التدريب'!AA$6,Plan_Sched,"خلال أيام من التعيين"),0)))</f>
        <v>0</v>
      </c>
      <c r="FC42">
        <f>IF(OR(E42=0,AA42&gt;0),0,MAX(IF(AND(الموظفون!$F$40&lt;&gt;"",DK42&lt;الموظفون!$F$40),0,DK42),IF(AND(الموظفون!$F$40&lt;&gt;"",EG42&gt;0),الموظفون!$F$40+EG42,0)))</f>
        <v>0</v>
      </c>
      <c r="FD42">
        <f>IF(OR(F42=0,AB42&gt;0),0,MAX(IF(AND(الموظفون!$F$40&lt;&gt;"",DL42&lt;الموظفون!$F$40),0,DL42),IF(AND(الموظفون!$F$40&lt;&gt;"",EH42&gt;0),الموظفون!$F$40+EH42,0)))</f>
        <v>0</v>
      </c>
      <c r="FE42">
        <f>IF(OR(G42=0,AC42&gt;0),0,MAX(IF(AND(الموظفون!$F$40&lt;&gt;"",DM42&lt;الموظفون!$F$40),0,DM42),IF(AND(الموظفون!$F$40&lt;&gt;"",EI42&gt;0),الموظفون!$F$40+EI42,0)))</f>
        <v>0</v>
      </c>
      <c r="FF42">
        <f>IF(OR(H42=0,AD42&gt;0),0,MAX(IF(AND(الموظفون!$F$40&lt;&gt;"",DN42&lt;الموظفون!$F$40),0,DN42),IF(AND(الموظفون!$F$40&lt;&gt;"",EJ42&gt;0),الموظفون!$F$40+EJ42,0)))</f>
        <v>0</v>
      </c>
      <c r="FG42">
        <f>IF(OR(I42=0,AE42&gt;0),0,MAX(IF(AND(الموظفون!$F$40&lt;&gt;"",DO42&lt;الموظفون!$F$40),0,DO42),IF(AND(الموظفون!$F$40&lt;&gt;"",EK42&gt;0),الموظفون!$F$40+EK42,0)))</f>
        <v>0</v>
      </c>
      <c r="FH42">
        <f>IF(OR(J42=0,AF42&gt;0),0,MAX(IF(AND(الموظفون!$F$40&lt;&gt;"",DP42&lt;الموظفون!$F$40),0,DP42),IF(AND(الموظفون!$F$40&lt;&gt;"",EL42&gt;0),الموظفون!$F$40+EL42,0)))</f>
        <v>0</v>
      </c>
      <c r="FI42">
        <f>IF(OR(K42=0,AG42&gt;0),0,MAX(IF(AND(الموظفون!$F$40&lt;&gt;"",DQ42&lt;الموظفون!$F$40),0,DQ42),IF(AND(الموظفون!$F$40&lt;&gt;"",EM42&gt;0),الموظفون!$F$40+EM42,0)))</f>
        <v>0</v>
      </c>
      <c r="FJ42">
        <f>IF(OR(L42=0,AH42&gt;0),0,MAX(IF(AND(الموظفون!$F$40&lt;&gt;"",DR42&lt;الموظفون!$F$40),0,DR42),IF(AND(الموظفون!$F$40&lt;&gt;"",EN42&gt;0),الموظفون!$F$40+EN42,0)))</f>
        <v>0</v>
      </c>
      <c r="FK42">
        <f>IF(OR(M42=0,AI42&gt;0),0,MAX(IF(AND(الموظفون!$F$40&lt;&gt;"",DS42&lt;الموظفون!$F$40),0,DS42),IF(AND(الموظفون!$F$40&lt;&gt;"",EO42&gt;0),الموظفون!$F$40+EO42,0)))</f>
        <v>0</v>
      </c>
      <c r="FL42">
        <f>IF(OR(N42=0,AJ42&gt;0),0,MAX(IF(AND(الموظفون!$F$40&lt;&gt;"",DT42&lt;الموظفون!$F$40),0,DT42),IF(AND(الموظفون!$F$40&lt;&gt;"",EP42&gt;0),الموظفون!$F$40+EP42,0)))</f>
        <v>0</v>
      </c>
      <c r="FM42">
        <f>IF(OR(O42=0,AK42&gt;0),0,MAX(IF(AND(الموظفون!$F$40&lt;&gt;"",DU42&lt;الموظفون!$F$40),0,DU42),IF(AND(الموظفون!$F$40&lt;&gt;"",EQ42&gt;0),الموظفون!$F$40+EQ42,0)))</f>
        <v>0</v>
      </c>
      <c r="FN42">
        <f>IF(OR(P42=0,AL42&gt;0),0,MAX(IF(AND(الموظفون!$F$40&lt;&gt;"",DV42&lt;الموظفون!$F$40),0,DV42),IF(AND(الموظفون!$F$40&lt;&gt;"",ER42&gt;0),الموظفون!$F$40+ER42,0)))</f>
        <v>0</v>
      </c>
      <c r="FO42">
        <f>IF(OR(Q42=0,AM42&gt;0),0,MAX(IF(AND(الموظفون!$F$40&lt;&gt;"",DW42&lt;الموظفون!$F$40),0,DW42),IF(AND(الموظفون!$F$40&lt;&gt;"",ES42&gt;0),الموظفون!$F$40+ES42,0)))</f>
        <v>0</v>
      </c>
      <c r="FP42">
        <f>IF(OR(R42=0,AN42&gt;0),0,MAX(IF(AND(الموظفون!$F$40&lt;&gt;"",DX42&lt;الموظفون!$F$40),0,DX42),IF(AND(الموظفون!$F$40&lt;&gt;"",ET42&gt;0),الموظفون!$F$40+ET42,0)))</f>
        <v>0</v>
      </c>
      <c r="FQ42">
        <f>IF(OR(S42=0,AO42&gt;0),0,MAX(IF(AND(الموظفون!$F$40&lt;&gt;"",DY42&lt;الموظفون!$F$40),0,DY42),IF(AND(الموظفون!$F$40&lt;&gt;"",EU42&gt;0),الموظفون!$F$40+EU42,0)))</f>
        <v>0</v>
      </c>
      <c r="FR42">
        <f>IF(OR(T42=0,AP42&gt;0),0,MAX(IF(AND(الموظفون!$F$40&lt;&gt;"",DZ42&lt;الموظفون!$F$40),0,DZ42),IF(AND(الموظفون!$F$40&lt;&gt;"",EV42&gt;0),الموظفون!$F$40+EV42,0)))</f>
        <v>0</v>
      </c>
      <c r="FS42">
        <f>IF(OR(U42=0,AQ42&gt;0),0,MAX(IF(AND(الموظفون!$F$40&lt;&gt;"",EA42&lt;الموظفون!$F$40),0,EA42),IF(AND(الموظفون!$F$40&lt;&gt;"",EW42&gt;0),الموظفون!$F$40+EW42,0)))</f>
        <v>0</v>
      </c>
      <c r="FT42">
        <f>IF(OR(V42=0,AR42&gt;0),0,MAX(IF(AND(الموظفون!$F$40&lt;&gt;"",EB42&lt;الموظفون!$F$40),0,EB42),IF(AND(الموظفون!$F$40&lt;&gt;"",EX42&gt;0),الموظفون!$F$40+EX42,0)))</f>
        <v>0</v>
      </c>
      <c r="FU42">
        <f>IF(OR(W42=0,AS42&gt;0),0,MAX(IF(AND(الموظفون!$F$40&lt;&gt;"",EC42&lt;الموظفون!$F$40),0,EC42),IF(AND(الموظفون!$F$40&lt;&gt;"",EY42&gt;0),الموظفون!$F$40+EY42,0)))</f>
        <v>0</v>
      </c>
      <c r="FV42">
        <f>IF(OR(X42=0,AT42&gt;0),0,MAX(IF(AND(الموظفون!$F$40&lt;&gt;"",ED42&lt;الموظفون!$F$40),0,ED42),IF(AND(الموظفون!$F$40&lt;&gt;"",EZ42&gt;0),الموظفون!$F$40+EZ42,0)))</f>
        <v>0</v>
      </c>
    </row>
    <row r="43" spans="5:178" x14ac:dyDescent="0.3">
      <c r="E43">
        <f>IF(OR(الموظفون!$A$41="",'مصفوفة التدريب'!H$6=""),0,COUNTIFS(Plan_Role,الموظفون!$D$41,Plan_Course,'مصفوفة التدريب'!H$6)+COUNTIFS(Plan_Role,"جميع الموظفين",Plan_Course,'مصفوفة التدريب'!H$6))</f>
        <v>0</v>
      </c>
      <c r="F43">
        <f>IF(OR(الموظفون!$A$41="",'مصفوفة التدريب'!I$6=""),0,COUNTIFS(Plan_Role,الموظفون!$D$41,Plan_Course,'مصفوفة التدريب'!I$6)+COUNTIFS(Plan_Role,"جميع الموظفين",Plan_Course,'مصفوفة التدريب'!I$6))</f>
        <v>0</v>
      </c>
      <c r="G43">
        <f>IF(OR(الموظفون!$A$41="",'مصفوفة التدريب'!J$6=""),0,COUNTIFS(Plan_Role,الموظفون!$D$41,Plan_Course,'مصفوفة التدريب'!J$6)+COUNTIFS(Plan_Role,"جميع الموظفين",Plan_Course,'مصفوفة التدريب'!J$6))</f>
        <v>0</v>
      </c>
      <c r="H43">
        <f>IF(OR(الموظفون!$A$41="",'مصفوفة التدريب'!K$6=""),0,COUNTIFS(Plan_Role,الموظفون!$D$41,Plan_Course,'مصفوفة التدريب'!K$6)+COUNTIFS(Plan_Role,"جميع الموظفين",Plan_Course,'مصفوفة التدريب'!K$6))</f>
        <v>0</v>
      </c>
      <c r="I43">
        <f>IF(OR(الموظفون!$A$41="",'مصفوفة التدريب'!L$6=""),0,COUNTIFS(Plan_Role,الموظفون!$D$41,Plan_Course,'مصفوفة التدريب'!L$6)+COUNTIFS(Plan_Role,"جميع الموظفين",Plan_Course,'مصفوفة التدريب'!L$6))</f>
        <v>0</v>
      </c>
      <c r="J43">
        <f>IF(OR(الموظفون!$A$41="",'مصفوفة التدريب'!M$6=""),0,COUNTIFS(Plan_Role,الموظفون!$D$41,Plan_Course,'مصفوفة التدريب'!M$6)+COUNTIFS(Plan_Role,"جميع الموظفين",Plan_Course,'مصفوفة التدريب'!M$6))</f>
        <v>0</v>
      </c>
      <c r="K43">
        <f>IF(OR(الموظفون!$A$41="",'مصفوفة التدريب'!N$6=""),0,COUNTIFS(Plan_Role,الموظفون!$D$41,Plan_Course,'مصفوفة التدريب'!N$6)+COUNTIFS(Plan_Role,"جميع الموظفين",Plan_Course,'مصفوفة التدريب'!N$6))</f>
        <v>0</v>
      </c>
      <c r="L43">
        <f>IF(OR(الموظفون!$A$41="",'مصفوفة التدريب'!O$6=""),0,COUNTIFS(Plan_Role,الموظفون!$D$41,Plan_Course,'مصفوفة التدريب'!O$6)+COUNTIFS(Plan_Role,"جميع الموظفين",Plan_Course,'مصفوفة التدريب'!O$6))</f>
        <v>0</v>
      </c>
      <c r="M43">
        <f>IF(OR(الموظفون!$A$41="",'مصفوفة التدريب'!P$6=""),0,COUNTIFS(Plan_Role,الموظفون!$D$41,Plan_Course,'مصفوفة التدريب'!P$6)+COUNTIFS(Plan_Role,"جميع الموظفين",Plan_Course,'مصفوفة التدريب'!P$6))</f>
        <v>0</v>
      </c>
      <c r="N43">
        <f>IF(OR(الموظفون!$A$41="",'مصفوفة التدريب'!Q$6=""),0,COUNTIFS(Plan_Role,الموظفون!$D$41,Plan_Course,'مصفوفة التدريب'!Q$6)+COUNTIFS(Plan_Role,"جميع الموظفين",Plan_Course,'مصفوفة التدريب'!Q$6))</f>
        <v>0</v>
      </c>
      <c r="O43">
        <f>IF(OR(الموظفون!$A$41="",'مصفوفة التدريب'!R$6=""),0,COUNTIFS(Plan_Role,الموظفون!$D$41,Plan_Course,'مصفوفة التدريب'!R$6)+COUNTIFS(Plan_Role,"جميع الموظفين",Plan_Course,'مصفوفة التدريب'!R$6))</f>
        <v>0</v>
      </c>
      <c r="P43">
        <f>IF(OR(الموظفون!$A$41="",'مصفوفة التدريب'!S$6=""),0,COUNTIFS(Plan_Role,الموظفون!$D$41,Plan_Course,'مصفوفة التدريب'!S$6)+COUNTIFS(Plan_Role,"جميع الموظفين",Plan_Course,'مصفوفة التدريب'!S$6))</f>
        <v>0</v>
      </c>
      <c r="Q43">
        <f>IF(OR(الموظفون!$A$41="",'مصفوفة التدريب'!T$6=""),0,COUNTIFS(Plan_Role,الموظفون!$D$41,Plan_Course,'مصفوفة التدريب'!T$6)+COUNTIFS(Plan_Role,"جميع الموظفين",Plan_Course,'مصفوفة التدريب'!T$6))</f>
        <v>0</v>
      </c>
      <c r="R43">
        <f>IF(OR(الموظفون!$A$41="",'مصفوفة التدريب'!U$6=""),0,COUNTIFS(Plan_Role,الموظفون!$D$41,Plan_Course,'مصفوفة التدريب'!U$6)+COUNTIFS(Plan_Role,"جميع الموظفين",Plan_Course,'مصفوفة التدريب'!U$6))</f>
        <v>0</v>
      </c>
      <c r="S43">
        <f>IF(OR(الموظفون!$A$41="",'مصفوفة التدريب'!V$6=""),0,COUNTIFS(Plan_Role,الموظفون!$D$41,Plan_Course,'مصفوفة التدريب'!V$6)+COUNTIFS(Plan_Role,"جميع الموظفين",Plan_Course,'مصفوفة التدريب'!V$6))</f>
        <v>0</v>
      </c>
      <c r="T43">
        <f>IF(OR(الموظفون!$A$41="",'مصفوفة التدريب'!W$6=""),0,COUNTIFS(Plan_Role,الموظفون!$D$41,Plan_Course,'مصفوفة التدريب'!W$6)+COUNTIFS(Plan_Role,"جميع الموظفين",Plan_Course,'مصفوفة التدريب'!W$6))</f>
        <v>0</v>
      </c>
      <c r="U43">
        <f>IF(OR(الموظفون!$A$41="",'مصفوفة التدريب'!X$6=""),0,COUNTIFS(Plan_Role,الموظفون!$D$41,Plan_Course,'مصفوفة التدريب'!X$6)+COUNTIFS(Plan_Role,"جميع الموظفين",Plan_Course,'مصفوفة التدريب'!X$6))</f>
        <v>0</v>
      </c>
      <c r="V43">
        <f>IF(OR(الموظفون!$A$41="",'مصفوفة التدريب'!Y$6=""),0,COUNTIFS(Plan_Role,الموظفون!$D$41,Plan_Course,'مصفوفة التدريب'!Y$6)+COUNTIFS(Plan_Role,"جميع الموظفين",Plan_Course,'مصفوفة التدريب'!Y$6))</f>
        <v>0</v>
      </c>
      <c r="W43">
        <f>IF(OR(الموظفون!$A$41="",'مصفوفة التدريب'!Z$6=""),0,COUNTIFS(Plan_Role,الموظفون!$D$41,Plan_Course,'مصفوفة التدريب'!Z$6)+COUNTIFS(Plan_Role,"جميع الموظفين",Plan_Course,'مصفوفة التدريب'!Z$6))</f>
        <v>0</v>
      </c>
      <c r="X43">
        <f>IF(OR(الموظفون!$A$41="",'مصفوفة التدريب'!AA$6=""),0,COUNTIFS(Plan_Role,الموظفون!$D$41,Plan_Course,'مصفوفة التدريب'!AA$6)+COUNTIFS(Plan_Role,"جميع الموظفين",Plan_Course,'مصفوفة التدريب'!AA$6))</f>
        <v>0</v>
      </c>
      <c r="AA43">
        <f>IF(E43=0,0,COUNTIFS(Rec_Emp,الموظفون!$A$41,Rec_Course,'مصفوفة التدريب'!H$6,Rec_Done,1))</f>
        <v>0</v>
      </c>
      <c r="AB43">
        <f>IF(F43=0,0,COUNTIFS(Rec_Emp,الموظفون!$A$41,Rec_Course,'مصفوفة التدريب'!I$6,Rec_Done,1))</f>
        <v>0</v>
      </c>
      <c r="AC43">
        <f>IF(G43=0,0,COUNTIFS(Rec_Emp,الموظفون!$A$41,Rec_Course,'مصفوفة التدريب'!J$6,Rec_Done,1))</f>
        <v>0</v>
      </c>
      <c r="AD43">
        <f>IF(H43=0,0,COUNTIFS(Rec_Emp,الموظفون!$A$41,Rec_Course,'مصفوفة التدريب'!K$6,Rec_Done,1))</f>
        <v>0</v>
      </c>
      <c r="AE43">
        <f>IF(I43=0,0,COUNTIFS(Rec_Emp,الموظفون!$A$41,Rec_Course,'مصفوفة التدريب'!L$6,Rec_Done,1))</f>
        <v>0</v>
      </c>
      <c r="AF43">
        <f>IF(J43=0,0,COUNTIFS(Rec_Emp,الموظفون!$A$41,Rec_Course,'مصفوفة التدريب'!M$6,Rec_Done,1))</f>
        <v>0</v>
      </c>
      <c r="AG43">
        <f>IF(K43=0,0,COUNTIFS(Rec_Emp,الموظفون!$A$41,Rec_Course,'مصفوفة التدريب'!N$6,Rec_Done,1))</f>
        <v>0</v>
      </c>
      <c r="AH43">
        <f>IF(L43=0,0,COUNTIFS(Rec_Emp,الموظفون!$A$41,Rec_Course,'مصفوفة التدريب'!O$6,Rec_Done,1))</f>
        <v>0</v>
      </c>
      <c r="AI43">
        <f>IF(M43=0,0,COUNTIFS(Rec_Emp,الموظفون!$A$41,Rec_Course,'مصفوفة التدريب'!P$6,Rec_Done,1))</f>
        <v>0</v>
      </c>
      <c r="AJ43">
        <f>IF(N43=0,0,COUNTIFS(Rec_Emp,الموظفون!$A$41,Rec_Course,'مصفوفة التدريب'!Q$6,Rec_Done,1))</f>
        <v>0</v>
      </c>
      <c r="AK43">
        <f>IF(O43=0,0,COUNTIFS(Rec_Emp,الموظفون!$A$41,Rec_Course,'مصفوفة التدريب'!R$6,Rec_Done,1))</f>
        <v>0</v>
      </c>
      <c r="AL43">
        <f>IF(P43=0,0,COUNTIFS(Rec_Emp,الموظفون!$A$41,Rec_Course,'مصفوفة التدريب'!S$6,Rec_Done,1))</f>
        <v>0</v>
      </c>
      <c r="AM43">
        <f>IF(Q43=0,0,COUNTIFS(Rec_Emp,الموظفون!$A$41,Rec_Course,'مصفوفة التدريب'!T$6,Rec_Done,1))</f>
        <v>0</v>
      </c>
      <c r="AN43">
        <f>IF(R43=0,0,COUNTIFS(Rec_Emp,الموظفون!$A$41,Rec_Course,'مصفوفة التدريب'!U$6,Rec_Done,1))</f>
        <v>0</v>
      </c>
      <c r="AO43">
        <f>IF(S43=0,0,COUNTIFS(Rec_Emp,الموظفون!$A$41,Rec_Course,'مصفوفة التدريب'!V$6,Rec_Done,1))</f>
        <v>0</v>
      </c>
      <c r="AP43">
        <f>IF(T43=0,0,COUNTIFS(Rec_Emp,الموظفون!$A$41,Rec_Course,'مصفوفة التدريب'!W$6,Rec_Done,1))</f>
        <v>0</v>
      </c>
      <c r="AQ43">
        <f>IF(U43=0,0,COUNTIFS(Rec_Emp,الموظفون!$A$41,Rec_Course,'مصفوفة التدريب'!X$6,Rec_Done,1))</f>
        <v>0</v>
      </c>
      <c r="AR43">
        <f>IF(V43=0,0,COUNTIFS(Rec_Emp,الموظفون!$A$41,Rec_Course,'مصفوفة التدريب'!Y$6,Rec_Done,1))</f>
        <v>0</v>
      </c>
      <c r="AS43">
        <f>IF(W43=0,0,COUNTIFS(Rec_Emp,الموظفون!$A$41,Rec_Course,'مصفوفة التدريب'!Z$6,Rec_Done,1))</f>
        <v>0</v>
      </c>
      <c r="AT43">
        <f>IF(X43=0,0,COUNTIFS(Rec_Emp,الموظفون!$A$41,Rec_Course,'مصفوفة التدريب'!AA$6,Rec_Done,1))</f>
        <v>0</v>
      </c>
      <c r="AW43">
        <f ca="1">IF(AA43=0,0,COUNTIFS(Rec_Emp,الموظفون!$A$41,Rec_Course,'مصفوفة التدريب'!H$6,Rec_Done,1,Rec_Exp,"&gt;="&amp;TODAY()))</f>
        <v>0</v>
      </c>
      <c r="AX43">
        <f ca="1">IF(AB43=0,0,COUNTIFS(Rec_Emp,الموظفون!$A$41,Rec_Course,'مصفوفة التدريب'!I$6,Rec_Done,1,Rec_Exp,"&gt;="&amp;TODAY()))</f>
        <v>0</v>
      </c>
      <c r="AY43">
        <f ca="1">IF(AC43=0,0,COUNTIFS(Rec_Emp,الموظفون!$A$41,Rec_Course,'مصفوفة التدريب'!J$6,Rec_Done,1,Rec_Exp,"&gt;="&amp;TODAY()))</f>
        <v>0</v>
      </c>
      <c r="AZ43">
        <f ca="1">IF(AD43=0,0,COUNTIFS(Rec_Emp,الموظفون!$A$41,Rec_Course,'مصفوفة التدريب'!K$6,Rec_Done,1,Rec_Exp,"&gt;="&amp;TODAY()))</f>
        <v>0</v>
      </c>
      <c r="BA43">
        <f ca="1">IF(AE43=0,0,COUNTIFS(Rec_Emp,الموظفون!$A$41,Rec_Course,'مصفوفة التدريب'!L$6,Rec_Done,1,Rec_Exp,"&gt;="&amp;TODAY()))</f>
        <v>0</v>
      </c>
      <c r="BB43">
        <f ca="1">IF(AF43=0,0,COUNTIFS(Rec_Emp,الموظفون!$A$41,Rec_Course,'مصفوفة التدريب'!M$6,Rec_Done,1,Rec_Exp,"&gt;="&amp;TODAY()))</f>
        <v>0</v>
      </c>
      <c r="BC43">
        <f ca="1">IF(AG43=0,0,COUNTIFS(Rec_Emp,الموظفون!$A$41,Rec_Course,'مصفوفة التدريب'!N$6,Rec_Done,1,Rec_Exp,"&gt;="&amp;TODAY()))</f>
        <v>0</v>
      </c>
      <c r="BD43">
        <f ca="1">IF(AH43=0,0,COUNTIFS(Rec_Emp,الموظفون!$A$41,Rec_Course,'مصفوفة التدريب'!O$6,Rec_Done,1,Rec_Exp,"&gt;="&amp;TODAY()))</f>
        <v>0</v>
      </c>
      <c r="BE43">
        <f ca="1">IF(AI43=0,0,COUNTIFS(Rec_Emp,الموظفون!$A$41,Rec_Course,'مصفوفة التدريب'!P$6,Rec_Done,1,Rec_Exp,"&gt;="&amp;TODAY()))</f>
        <v>0</v>
      </c>
      <c r="BF43">
        <f ca="1">IF(AJ43=0,0,COUNTIFS(Rec_Emp,الموظفون!$A$41,Rec_Course,'مصفوفة التدريب'!Q$6,Rec_Done,1,Rec_Exp,"&gt;="&amp;TODAY()))</f>
        <v>0</v>
      </c>
      <c r="BG43">
        <f ca="1">IF(AK43=0,0,COUNTIFS(Rec_Emp,الموظفون!$A$41,Rec_Course,'مصفوفة التدريب'!R$6,Rec_Done,1,Rec_Exp,"&gt;="&amp;TODAY()))</f>
        <v>0</v>
      </c>
      <c r="BH43">
        <f ca="1">IF(AL43=0,0,COUNTIFS(Rec_Emp,الموظفون!$A$41,Rec_Course,'مصفوفة التدريب'!S$6,Rec_Done,1,Rec_Exp,"&gt;="&amp;TODAY()))</f>
        <v>0</v>
      </c>
      <c r="BI43">
        <f ca="1">IF(AM43=0,0,COUNTIFS(Rec_Emp,الموظفون!$A$41,Rec_Course,'مصفوفة التدريب'!T$6,Rec_Done,1,Rec_Exp,"&gt;="&amp;TODAY()))</f>
        <v>0</v>
      </c>
      <c r="BJ43">
        <f ca="1">IF(AN43=0,0,COUNTIFS(Rec_Emp,الموظفون!$A$41,Rec_Course,'مصفوفة التدريب'!U$6,Rec_Done,1,Rec_Exp,"&gt;="&amp;TODAY()))</f>
        <v>0</v>
      </c>
      <c r="BK43">
        <f ca="1">IF(AO43=0,0,COUNTIFS(Rec_Emp,الموظفون!$A$41,Rec_Course,'مصفوفة التدريب'!V$6,Rec_Done,1,Rec_Exp,"&gt;="&amp;TODAY()))</f>
        <v>0</v>
      </c>
      <c r="BL43">
        <f ca="1">IF(AP43=0,0,COUNTIFS(Rec_Emp,الموظفون!$A$41,Rec_Course,'مصفوفة التدريب'!W$6,Rec_Done,1,Rec_Exp,"&gt;="&amp;TODAY()))</f>
        <v>0</v>
      </c>
      <c r="BM43">
        <f ca="1">IF(AQ43=0,0,COUNTIFS(Rec_Emp,الموظفون!$A$41,Rec_Course,'مصفوفة التدريب'!X$6,Rec_Done,1,Rec_Exp,"&gt;="&amp;TODAY()))</f>
        <v>0</v>
      </c>
      <c r="BN43">
        <f ca="1">IF(AR43=0,0,COUNTIFS(Rec_Emp,الموظفون!$A$41,Rec_Course,'مصفوفة التدريب'!Y$6,Rec_Done,1,Rec_Exp,"&gt;="&amp;TODAY()))</f>
        <v>0</v>
      </c>
      <c r="BO43">
        <f ca="1">IF(AS43=0,0,COUNTIFS(Rec_Emp,الموظفون!$A$41,Rec_Course,'مصفوفة التدريب'!Z$6,Rec_Done,1,Rec_Exp,"&gt;="&amp;TODAY()))</f>
        <v>0</v>
      </c>
      <c r="BP43">
        <f ca="1">IF(AT43=0,0,COUNTIFS(Rec_Emp,الموظفون!$A$41,Rec_Course,'مصفوفة التدريب'!AA$6,Rec_Done,1,Rec_Exp,"&gt;="&amp;TODAY()))</f>
        <v>0</v>
      </c>
      <c r="BS43">
        <f ca="1">IF(AW43=0,0,COUNTIFS(Rec_Emp,الموظفون!$A$41,Rec_Course,'مصفوفة التدريب'!H$6,Rec_Done,1,Rec_Exp,"&gt;"&amp;(TODAY()+WarnDays)))</f>
        <v>0</v>
      </c>
      <c r="BT43">
        <f ca="1">IF(AX43=0,0,COUNTIFS(Rec_Emp,الموظفون!$A$41,Rec_Course,'مصفوفة التدريب'!I$6,Rec_Done,1,Rec_Exp,"&gt;"&amp;(TODAY()+WarnDays)))</f>
        <v>0</v>
      </c>
      <c r="BU43">
        <f ca="1">IF(AY43=0,0,COUNTIFS(Rec_Emp,الموظفون!$A$41,Rec_Course,'مصفوفة التدريب'!J$6,Rec_Done,1,Rec_Exp,"&gt;"&amp;(TODAY()+WarnDays)))</f>
        <v>0</v>
      </c>
      <c r="BV43">
        <f ca="1">IF(AZ43=0,0,COUNTIFS(Rec_Emp,الموظفون!$A$41,Rec_Course,'مصفوفة التدريب'!K$6,Rec_Done,1,Rec_Exp,"&gt;"&amp;(TODAY()+WarnDays)))</f>
        <v>0</v>
      </c>
      <c r="BW43">
        <f ca="1">IF(BA43=0,0,COUNTIFS(Rec_Emp,الموظفون!$A$41,Rec_Course,'مصفوفة التدريب'!L$6,Rec_Done,1,Rec_Exp,"&gt;"&amp;(TODAY()+WarnDays)))</f>
        <v>0</v>
      </c>
      <c r="BX43">
        <f ca="1">IF(BB43=0,0,COUNTIFS(Rec_Emp,الموظفون!$A$41,Rec_Course,'مصفوفة التدريب'!M$6,Rec_Done,1,Rec_Exp,"&gt;"&amp;(TODAY()+WarnDays)))</f>
        <v>0</v>
      </c>
      <c r="BY43">
        <f ca="1">IF(BC43=0,0,COUNTIFS(Rec_Emp,الموظفون!$A$41,Rec_Course,'مصفوفة التدريب'!N$6,Rec_Done,1,Rec_Exp,"&gt;"&amp;(TODAY()+WarnDays)))</f>
        <v>0</v>
      </c>
      <c r="BZ43">
        <f ca="1">IF(BD43=0,0,COUNTIFS(Rec_Emp,الموظفون!$A$41,Rec_Course,'مصفوفة التدريب'!O$6,Rec_Done,1,Rec_Exp,"&gt;"&amp;(TODAY()+WarnDays)))</f>
        <v>0</v>
      </c>
      <c r="CA43">
        <f ca="1">IF(BE43=0,0,COUNTIFS(Rec_Emp,الموظفون!$A$41,Rec_Course,'مصفوفة التدريب'!P$6,Rec_Done,1,Rec_Exp,"&gt;"&amp;(TODAY()+WarnDays)))</f>
        <v>0</v>
      </c>
      <c r="CB43">
        <f ca="1">IF(BF43=0,0,COUNTIFS(Rec_Emp,الموظفون!$A$41,Rec_Course,'مصفوفة التدريب'!Q$6,Rec_Done,1,Rec_Exp,"&gt;"&amp;(TODAY()+WarnDays)))</f>
        <v>0</v>
      </c>
      <c r="CC43">
        <f ca="1">IF(BG43=0,0,COUNTIFS(Rec_Emp,الموظفون!$A$41,Rec_Course,'مصفوفة التدريب'!R$6,Rec_Done,1,Rec_Exp,"&gt;"&amp;(TODAY()+WarnDays)))</f>
        <v>0</v>
      </c>
      <c r="CD43">
        <f ca="1">IF(BH43=0,0,COUNTIFS(Rec_Emp,الموظفون!$A$41,Rec_Course,'مصفوفة التدريب'!S$6,Rec_Done,1,Rec_Exp,"&gt;"&amp;(TODAY()+WarnDays)))</f>
        <v>0</v>
      </c>
      <c r="CE43">
        <f ca="1">IF(BI43=0,0,COUNTIFS(Rec_Emp,الموظفون!$A$41,Rec_Course,'مصفوفة التدريب'!T$6,Rec_Done,1,Rec_Exp,"&gt;"&amp;(TODAY()+WarnDays)))</f>
        <v>0</v>
      </c>
      <c r="CF43">
        <f ca="1">IF(BJ43=0,0,COUNTIFS(Rec_Emp,الموظفون!$A$41,Rec_Course,'مصفوفة التدريب'!U$6,Rec_Done,1,Rec_Exp,"&gt;"&amp;(TODAY()+WarnDays)))</f>
        <v>0</v>
      </c>
      <c r="CG43">
        <f ca="1">IF(BK43=0,0,COUNTIFS(Rec_Emp,الموظفون!$A$41,Rec_Course,'مصفوفة التدريب'!V$6,Rec_Done,1,Rec_Exp,"&gt;"&amp;(TODAY()+WarnDays)))</f>
        <v>0</v>
      </c>
      <c r="CH43">
        <f ca="1">IF(BL43=0,0,COUNTIFS(Rec_Emp,الموظفون!$A$41,Rec_Course,'مصفوفة التدريب'!W$6,Rec_Done,1,Rec_Exp,"&gt;"&amp;(TODAY()+WarnDays)))</f>
        <v>0</v>
      </c>
      <c r="CI43">
        <f ca="1">IF(BM43=0,0,COUNTIFS(Rec_Emp,الموظفون!$A$41,Rec_Course,'مصفوفة التدريب'!X$6,Rec_Done,1,Rec_Exp,"&gt;"&amp;(TODAY()+WarnDays)))</f>
        <v>0</v>
      </c>
      <c r="CJ43">
        <f ca="1">IF(BN43=0,0,COUNTIFS(Rec_Emp,الموظفون!$A$41,Rec_Course,'مصفوفة التدريب'!Y$6,Rec_Done,1,Rec_Exp,"&gt;"&amp;(TODAY()+WarnDays)))</f>
        <v>0</v>
      </c>
      <c r="CK43">
        <f ca="1">IF(BO43=0,0,COUNTIFS(Rec_Emp,الموظفون!$A$41,Rec_Course,'مصفوفة التدريب'!Z$6,Rec_Done,1,Rec_Exp,"&gt;"&amp;(TODAY()+WarnDays)))</f>
        <v>0</v>
      </c>
      <c r="CL43">
        <f ca="1">IF(BP43=0,0,COUNTIFS(Rec_Emp,الموظفون!$A$41,Rec_Course,'مصفوفة التدريب'!AA$6,Rec_Done,1,Rec_Exp,"&gt;"&amp;(TODAY()+WarnDays)))</f>
        <v>0</v>
      </c>
      <c r="CO43">
        <f>IF(OR(E43=0,AA43&gt;0),0,COUNTIFS(Rec_Emp,الموظفون!$A$41,Rec_Course,'مصفوفة التدريب'!H$6,Rec_Result,"راسب"))</f>
        <v>0</v>
      </c>
      <c r="CP43">
        <f>IF(OR(F43=0,AB43&gt;0),0,COUNTIFS(Rec_Emp,الموظفون!$A$41,Rec_Course,'مصفوفة التدريب'!I$6,Rec_Result,"راسب"))</f>
        <v>0</v>
      </c>
      <c r="CQ43">
        <f>IF(OR(G43=0,AC43&gt;0),0,COUNTIFS(Rec_Emp,الموظفون!$A$41,Rec_Course,'مصفوفة التدريب'!J$6,Rec_Result,"راسب"))</f>
        <v>0</v>
      </c>
      <c r="CR43">
        <f>IF(OR(H43=0,AD43&gt;0),0,COUNTIFS(Rec_Emp,الموظفون!$A$41,Rec_Course,'مصفوفة التدريب'!K$6,Rec_Result,"راسب"))</f>
        <v>0</v>
      </c>
      <c r="CS43">
        <f>IF(OR(I43=0,AE43&gt;0),0,COUNTIFS(Rec_Emp,الموظفون!$A$41,Rec_Course,'مصفوفة التدريب'!L$6,Rec_Result,"راسب"))</f>
        <v>0</v>
      </c>
      <c r="CT43">
        <f>IF(OR(J43=0,AF43&gt;0),0,COUNTIFS(Rec_Emp,الموظفون!$A$41,Rec_Course,'مصفوفة التدريب'!M$6,Rec_Result,"راسب"))</f>
        <v>0</v>
      </c>
      <c r="CU43">
        <f>IF(OR(K43=0,AG43&gt;0),0,COUNTIFS(Rec_Emp,الموظفون!$A$41,Rec_Course,'مصفوفة التدريب'!N$6,Rec_Result,"راسب"))</f>
        <v>0</v>
      </c>
      <c r="CV43">
        <f>IF(OR(L43=0,AH43&gt;0),0,COUNTIFS(Rec_Emp,الموظفون!$A$41,Rec_Course,'مصفوفة التدريب'!O$6,Rec_Result,"راسب"))</f>
        <v>0</v>
      </c>
      <c r="CW43">
        <f>IF(OR(M43=0,AI43&gt;0),0,COUNTIFS(Rec_Emp,الموظفون!$A$41,Rec_Course,'مصفوفة التدريب'!P$6,Rec_Result,"راسب"))</f>
        <v>0</v>
      </c>
      <c r="CX43">
        <f>IF(OR(N43=0,AJ43&gt;0),0,COUNTIFS(Rec_Emp,الموظفون!$A$41,Rec_Course,'مصفوفة التدريب'!Q$6,Rec_Result,"راسب"))</f>
        <v>0</v>
      </c>
      <c r="CY43">
        <f>IF(OR(O43=0,AK43&gt;0),0,COUNTIFS(Rec_Emp,الموظفون!$A$41,Rec_Course,'مصفوفة التدريب'!R$6,Rec_Result,"راسب"))</f>
        <v>0</v>
      </c>
      <c r="CZ43">
        <f>IF(OR(P43=0,AL43&gt;0),0,COUNTIFS(Rec_Emp,الموظفون!$A$41,Rec_Course,'مصفوفة التدريب'!S$6,Rec_Result,"راسب"))</f>
        <v>0</v>
      </c>
      <c r="DA43">
        <f>IF(OR(Q43=0,AM43&gt;0),0,COUNTIFS(Rec_Emp,الموظفون!$A$41,Rec_Course,'مصفوفة التدريب'!T$6,Rec_Result,"راسب"))</f>
        <v>0</v>
      </c>
      <c r="DB43">
        <f>IF(OR(R43=0,AN43&gt;0),0,COUNTIFS(Rec_Emp,الموظفون!$A$41,Rec_Course,'مصفوفة التدريب'!U$6,Rec_Result,"راسب"))</f>
        <v>0</v>
      </c>
      <c r="DC43">
        <f>IF(OR(S43=0,AO43&gt;0),0,COUNTIFS(Rec_Emp,الموظفون!$A$41,Rec_Course,'مصفوفة التدريب'!V$6,Rec_Result,"راسب"))</f>
        <v>0</v>
      </c>
      <c r="DD43">
        <f>IF(OR(T43=0,AP43&gt;0),0,COUNTIFS(Rec_Emp,الموظفون!$A$41,Rec_Course,'مصفوفة التدريب'!W$6,Rec_Result,"راسب"))</f>
        <v>0</v>
      </c>
      <c r="DE43">
        <f>IF(OR(U43=0,AQ43&gt;0),0,COUNTIFS(Rec_Emp,الموظفون!$A$41,Rec_Course,'مصفوفة التدريب'!X$6,Rec_Result,"راسب"))</f>
        <v>0</v>
      </c>
      <c r="DF43">
        <f>IF(OR(V43=0,AR43&gt;0),0,COUNTIFS(Rec_Emp,الموظفون!$A$41,Rec_Course,'مصفوفة التدريب'!Y$6,Rec_Result,"راسب"))</f>
        <v>0</v>
      </c>
      <c r="DG43">
        <f>IF(OR(W43=0,AS43&gt;0),0,COUNTIFS(Rec_Emp,الموظفون!$A$41,Rec_Course,'مصفوفة التدريب'!Z$6,Rec_Result,"راسب"))</f>
        <v>0</v>
      </c>
      <c r="DH43">
        <f>IF(OR(X43=0,AT43&gt;0),0,COUNTIFS(Rec_Emp,الموظفون!$A$41,Rec_Course,'مصفوفة التدريب'!AA$6,Rec_Result,"راسب"))</f>
        <v>0</v>
      </c>
      <c r="DK43">
        <f>IF(OR(E43=0,AA43&gt;0),0,IFERROR(AVERAGEIFS(Plan_End,Plan_Role,الموظفون!$D$41,Plan_Course,'مصفوفة التدريب'!H$6,Plan_Sched,"فترة محددة"),IFERROR(AVERAGEIFS(Plan_End,Plan_Role,"جميع الموظفين",Plan_Course,'مصفوفة التدريب'!H$6,Plan_Sched,"فترة محددة"),0)))</f>
        <v>0</v>
      </c>
      <c r="DL43">
        <f>IF(OR(F43=0,AB43&gt;0),0,IFERROR(AVERAGEIFS(Plan_End,Plan_Role,الموظفون!$D$41,Plan_Course,'مصفوفة التدريب'!I$6,Plan_Sched,"فترة محددة"),IFERROR(AVERAGEIFS(Plan_End,Plan_Role,"جميع الموظفين",Plan_Course,'مصفوفة التدريب'!I$6,Plan_Sched,"فترة محددة"),0)))</f>
        <v>0</v>
      </c>
      <c r="DM43">
        <f>IF(OR(G43=0,AC43&gt;0),0,IFERROR(AVERAGEIFS(Plan_End,Plan_Role,الموظفون!$D$41,Plan_Course,'مصفوفة التدريب'!J$6,Plan_Sched,"فترة محددة"),IFERROR(AVERAGEIFS(Plan_End,Plan_Role,"جميع الموظفين",Plan_Course,'مصفوفة التدريب'!J$6,Plan_Sched,"فترة محددة"),0)))</f>
        <v>0</v>
      </c>
      <c r="DN43">
        <f>IF(OR(H43=0,AD43&gt;0),0,IFERROR(AVERAGEIFS(Plan_End,Plan_Role,الموظفون!$D$41,Plan_Course,'مصفوفة التدريب'!K$6,Plan_Sched,"فترة محددة"),IFERROR(AVERAGEIFS(Plan_End,Plan_Role,"جميع الموظفين",Plan_Course,'مصفوفة التدريب'!K$6,Plan_Sched,"فترة محددة"),0)))</f>
        <v>0</v>
      </c>
      <c r="DO43">
        <f>IF(OR(I43=0,AE43&gt;0),0,IFERROR(AVERAGEIFS(Plan_End,Plan_Role,الموظفون!$D$41,Plan_Course,'مصفوفة التدريب'!L$6,Plan_Sched,"فترة محددة"),IFERROR(AVERAGEIFS(Plan_End,Plan_Role,"جميع الموظفين",Plan_Course,'مصفوفة التدريب'!L$6,Plan_Sched,"فترة محددة"),0)))</f>
        <v>0</v>
      </c>
      <c r="DP43">
        <f>IF(OR(J43=0,AF43&gt;0),0,IFERROR(AVERAGEIFS(Plan_End,Plan_Role,الموظفون!$D$41,Plan_Course,'مصفوفة التدريب'!M$6,Plan_Sched,"فترة محددة"),IFERROR(AVERAGEIFS(Plan_End,Plan_Role,"جميع الموظفين",Plan_Course,'مصفوفة التدريب'!M$6,Plan_Sched,"فترة محددة"),0)))</f>
        <v>0</v>
      </c>
      <c r="DQ43">
        <f>IF(OR(K43=0,AG43&gt;0),0,IFERROR(AVERAGEIFS(Plan_End,Plan_Role,الموظفون!$D$41,Plan_Course,'مصفوفة التدريب'!N$6,Plan_Sched,"فترة محددة"),IFERROR(AVERAGEIFS(Plan_End,Plan_Role,"جميع الموظفين",Plan_Course,'مصفوفة التدريب'!N$6,Plan_Sched,"فترة محددة"),0)))</f>
        <v>0</v>
      </c>
      <c r="DR43">
        <f>IF(OR(L43=0,AH43&gt;0),0,IFERROR(AVERAGEIFS(Plan_End,Plan_Role,الموظفون!$D$41,Plan_Course,'مصفوفة التدريب'!O$6,Plan_Sched,"فترة محددة"),IFERROR(AVERAGEIFS(Plan_End,Plan_Role,"جميع الموظفين",Plan_Course,'مصفوفة التدريب'!O$6,Plan_Sched,"فترة محددة"),0)))</f>
        <v>0</v>
      </c>
      <c r="DS43">
        <f>IF(OR(M43=0,AI43&gt;0),0,IFERROR(AVERAGEIFS(Plan_End,Plan_Role,الموظفون!$D$41,Plan_Course,'مصفوفة التدريب'!P$6,Plan_Sched,"فترة محددة"),IFERROR(AVERAGEIFS(Plan_End,Plan_Role,"جميع الموظفين",Plan_Course,'مصفوفة التدريب'!P$6,Plan_Sched,"فترة محددة"),0)))</f>
        <v>0</v>
      </c>
      <c r="DT43">
        <f>IF(OR(N43=0,AJ43&gt;0),0,IFERROR(AVERAGEIFS(Plan_End,Plan_Role,الموظفون!$D$41,Plan_Course,'مصفوفة التدريب'!Q$6,Plan_Sched,"فترة محددة"),IFERROR(AVERAGEIFS(Plan_End,Plan_Role,"جميع الموظفين",Plan_Course,'مصفوفة التدريب'!Q$6,Plan_Sched,"فترة محددة"),0)))</f>
        <v>0</v>
      </c>
      <c r="DU43">
        <f>IF(OR(O43=0,AK43&gt;0),0,IFERROR(AVERAGEIFS(Plan_End,Plan_Role,الموظفون!$D$41,Plan_Course,'مصفوفة التدريب'!R$6,Plan_Sched,"فترة محددة"),IFERROR(AVERAGEIFS(Plan_End,Plan_Role,"جميع الموظفين",Plan_Course,'مصفوفة التدريب'!R$6,Plan_Sched,"فترة محددة"),0)))</f>
        <v>0</v>
      </c>
      <c r="DV43">
        <f>IF(OR(P43=0,AL43&gt;0),0,IFERROR(AVERAGEIFS(Plan_End,Plan_Role,الموظفون!$D$41,Plan_Course,'مصفوفة التدريب'!S$6,Plan_Sched,"فترة محددة"),IFERROR(AVERAGEIFS(Plan_End,Plan_Role,"جميع الموظفين",Plan_Course,'مصفوفة التدريب'!S$6,Plan_Sched,"فترة محددة"),0)))</f>
        <v>0</v>
      </c>
      <c r="DW43">
        <f>IF(OR(Q43=0,AM43&gt;0),0,IFERROR(AVERAGEIFS(Plan_End,Plan_Role,الموظفون!$D$41,Plan_Course,'مصفوفة التدريب'!T$6,Plan_Sched,"فترة محددة"),IFERROR(AVERAGEIFS(Plan_End,Plan_Role,"جميع الموظفين",Plan_Course,'مصفوفة التدريب'!T$6,Plan_Sched,"فترة محددة"),0)))</f>
        <v>0</v>
      </c>
      <c r="DX43">
        <f>IF(OR(R43=0,AN43&gt;0),0,IFERROR(AVERAGEIFS(Plan_End,Plan_Role,الموظفون!$D$41,Plan_Course,'مصفوفة التدريب'!U$6,Plan_Sched,"فترة محددة"),IFERROR(AVERAGEIFS(Plan_End,Plan_Role,"جميع الموظفين",Plan_Course,'مصفوفة التدريب'!U$6,Plan_Sched,"فترة محددة"),0)))</f>
        <v>0</v>
      </c>
      <c r="DY43">
        <f>IF(OR(S43=0,AO43&gt;0),0,IFERROR(AVERAGEIFS(Plan_End,Plan_Role,الموظفون!$D$41,Plan_Course,'مصفوفة التدريب'!V$6,Plan_Sched,"فترة محددة"),IFERROR(AVERAGEIFS(Plan_End,Plan_Role,"جميع الموظفين",Plan_Course,'مصفوفة التدريب'!V$6,Plan_Sched,"فترة محددة"),0)))</f>
        <v>0</v>
      </c>
      <c r="DZ43">
        <f>IF(OR(T43=0,AP43&gt;0),0,IFERROR(AVERAGEIFS(Plan_End,Plan_Role,الموظفون!$D$41,Plan_Course,'مصفوفة التدريب'!W$6,Plan_Sched,"فترة محددة"),IFERROR(AVERAGEIFS(Plan_End,Plan_Role,"جميع الموظفين",Plan_Course,'مصفوفة التدريب'!W$6,Plan_Sched,"فترة محددة"),0)))</f>
        <v>0</v>
      </c>
      <c r="EA43">
        <f>IF(OR(U43=0,AQ43&gt;0),0,IFERROR(AVERAGEIFS(Plan_End,Plan_Role,الموظفون!$D$41,Plan_Course,'مصفوفة التدريب'!X$6,Plan_Sched,"فترة محددة"),IFERROR(AVERAGEIFS(Plan_End,Plan_Role,"جميع الموظفين",Plan_Course,'مصفوفة التدريب'!X$6,Plan_Sched,"فترة محددة"),0)))</f>
        <v>0</v>
      </c>
      <c r="EB43">
        <f>IF(OR(V43=0,AR43&gt;0),0,IFERROR(AVERAGEIFS(Plan_End,Plan_Role,الموظفون!$D$41,Plan_Course,'مصفوفة التدريب'!Y$6,Plan_Sched,"فترة محددة"),IFERROR(AVERAGEIFS(Plan_End,Plan_Role,"جميع الموظفين",Plan_Course,'مصفوفة التدريب'!Y$6,Plan_Sched,"فترة محددة"),0)))</f>
        <v>0</v>
      </c>
      <c r="EC43">
        <f>IF(OR(W43=0,AS43&gt;0),0,IFERROR(AVERAGEIFS(Plan_End,Plan_Role,الموظفون!$D$41,Plan_Course,'مصفوفة التدريب'!Z$6,Plan_Sched,"فترة محددة"),IFERROR(AVERAGEIFS(Plan_End,Plan_Role,"جميع الموظفين",Plan_Course,'مصفوفة التدريب'!Z$6,Plan_Sched,"فترة محددة"),0)))</f>
        <v>0</v>
      </c>
      <c r="ED43">
        <f>IF(OR(X43=0,AT43&gt;0),0,IFERROR(AVERAGEIFS(Plan_End,Plan_Role,الموظفون!$D$41,Plan_Course,'مصفوفة التدريب'!AA$6,Plan_Sched,"فترة محددة"),IFERROR(AVERAGEIFS(Plan_End,Plan_Role,"جميع الموظفين",Plan_Course,'مصفوفة التدريب'!AA$6,Plan_Sched,"فترة محددة"),0)))</f>
        <v>0</v>
      </c>
      <c r="EG43">
        <f>IF(OR(E43=0,AA43&gt;0),0,IFERROR(AVERAGEIFS(Plan_Days,Plan_Role,الموظفون!$D$41,Plan_Course,'مصفوفة التدريب'!H$6,Plan_Sched,"خلال أيام من التعيين"),IFERROR(AVERAGEIFS(Plan_Days,Plan_Role,"جميع الموظفين",Plan_Course,'مصفوفة التدريب'!H$6,Plan_Sched,"خلال أيام من التعيين"),0)))</f>
        <v>0</v>
      </c>
      <c r="EH43">
        <f>IF(OR(F43=0,AB43&gt;0),0,IFERROR(AVERAGEIFS(Plan_Days,Plan_Role,الموظفون!$D$41,Plan_Course,'مصفوفة التدريب'!I$6,Plan_Sched,"خلال أيام من التعيين"),IFERROR(AVERAGEIFS(Plan_Days,Plan_Role,"جميع الموظفين",Plan_Course,'مصفوفة التدريب'!I$6,Plan_Sched,"خلال أيام من التعيين"),0)))</f>
        <v>0</v>
      </c>
      <c r="EI43">
        <f>IF(OR(G43=0,AC43&gt;0),0,IFERROR(AVERAGEIFS(Plan_Days,Plan_Role,الموظفون!$D$41,Plan_Course,'مصفوفة التدريب'!J$6,Plan_Sched,"خلال أيام من التعيين"),IFERROR(AVERAGEIFS(Plan_Days,Plan_Role,"جميع الموظفين",Plan_Course,'مصفوفة التدريب'!J$6,Plan_Sched,"خلال أيام من التعيين"),0)))</f>
        <v>0</v>
      </c>
      <c r="EJ43">
        <f>IF(OR(H43=0,AD43&gt;0),0,IFERROR(AVERAGEIFS(Plan_Days,Plan_Role,الموظفون!$D$41,Plan_Course,'مصفوفة التدريب'!K$6,Plan_Sched,"خلال أيام من التعيين"),IFERROR(AVERAGEIFS(Plan_Days,Plan_Role,"جميع الموظفين",Plan_Course,'مصفوفة التدريب'!K$6,Plan_Sched,"خلال أيام من التعيين"),0)))</f>
        <v>0</v>
      </c>
      <c r="EK43">
        <f>IF(OR(I43=0,AE43&gt;0),0,IFERROR(AVERAGEIFS(Plan_Days,Plan_Role,الموظفون!$D$41,Plan_Course,'مصفوفة التدريب'!L$6,Plan_Sched,"خلال أيام من التعيين"),IFERROR(AVERAGEIFS(Plan_Days,Plan_Role,"جميع الموظفين",Plan_Course,'مصفوفة التدريب'!L$6,Plan_Sched,"خلال أيام من التعيين"),0)))</f>
        <v>0</v>
      </c>
      <c r="EL43">
        <f>IF(OR(J43=0,AF43&gt;0),0,IFERROR(AVERAGEIFS(Plan_Days,Plan_Role,الموظفون!$D$41,Plan_Course,'مصفوفة التدريب'!M$6,Plan_Sched,"خلال أيام من التعيين"),IFERROR(AVERAGEIFS(Plan_Days,Plan_Role,"جميع الموظفين",Plan_Course,'مصفوفة التدريب'!M$6,Plan_Sched,"خلال أيام من التعيين"),0)))</f>
        <v>0</v>
      </c>
      <c r="EM43">
        <f>IF(OR(K43=0,AG43&gt;0),0,IFERROR(AVERAGEIFS(Plan_Days,Plan_Role,الموظفون!$D$41,Plan_Course,'مصفوفة التدريب'!N$6,Plan_Sched,"خلال أيام من التعيين"),IFERROR(AVERAGEIFS(Plan_Days,Plan_Role,"جميع الموظفين",Plan_Course,'مصفوفة التدريب'!N$6,Plan_Sched,"خلال أيام من التعيين"),0)))</f>
        <v>0</v>
      </c>
      <c r="EN43">
        <f>IF(OR(L43=0,AH43&gt;0),0,IFERROR(AVERAGEIFS(Plan_Days,Plan_Role,الموظفون!$D$41,Plan_Course,'مصفوفة التدريب'!O$6,Plan_Sched,"خلال أيام من التعيين"),IFERROR(AVERAGEIFS(Plan_Days,Plan_Role,"جميع الموظفين",Plan_Course,'مصفوفة التدريب'!O$6,Plan_Sched,"خلال أيام من التعيين"),0)))</f>
        <v>0</v>
      </c>
      <c r="EO43">
        <f>IF(OR(M43=0,AI43&gt;0),0,IFERROR(AVERAGEIFS(Plan_Days,Plan_Role,الموظفون!$D$41,Plan_Course,'مصفوفة التدريب'!P$6,Plan_Sched,"خلال أيام من التعيين"),IFERROR(AVERAGEIFS(Plan_Days,Plan_Role,"جميع الموظفين",Plan_Course,'مصفوفة التدريب'!P$6,Plan_Sched,"خلال أيام من التعيين"),0)))</f>
        <v>0</v>
      </c>
      <c r="EP43">
        <f>IF(OR(N43=0,AJ43&gt;0),0,IFERROR(AVERAGEIFS(Plan_Days,Plan_Role,الموظفون!$D$41,Plan_Course,'مصفوفة التدريب'!Q$6,Plan_Sched,"خلال أيام من التعيين"),IFERROR(AVERAGEIFS(Plan_Days,Plan_Role,"جميع الموظفين",Plan_Course,'مصفوفة التدريب'!Q$6,Plan_Sched,"خلال أيام من التعيين"),0)))</f>
        <v>0</v>
      </c>
      <c r="EQ43">
        <f>IF(OR(O43=0,AK43&gt;0),0,IFERROR(AVERAGEIFS(Plan_Days,Plan_Role,الموظفون!$D$41,Plan_Course,'مصفوفة التدريب'!R$6,Plan_Sched,"خلال أيام من التعيين"),IFERROR(AVERAGEIFS(Plan_Days,Plan_Role,"جميع الموظفين",Plan_Course,'مصفوفة التدريب'!R$6,Plan_Sched,"خلال أيام من التعيين"),0)))</f>
        <v>0</v>
      </c>
      <c r="ER43">
        <f>IF(OR(P43=0,AL43&gt;0),0,IFERROR(AVERAGEIFS(Plan_Days,Plan_Role,الموظفون!$D$41,Plan_Course,'مصفوفة التدريب'!S$6,Plan_Sched,"خلال أيام من التعيين"),IFERROR(AVERAGEIFS(Plan_Days,Plan_Role,"جميع الموظفين",Plan_Course,'مصفوفة التدريب'!S$6,Plan_Sched,"خلال أيام من التعيين"),0)))</f>
        <v>0</v>
      </c>
      <c r="ES43">
        <f>IF(OR(Q43=0,AM43&gt;0),0,IFERROR(AVERAGEIFS(Plan_Days,Plan_Role,الموظفون!$D$41,Plan_Course,'مصفوفة التدريب'!T$6,Plan_Sched,"خلال أيام من التعيين"),IFERROR(AVERAGEIFS(Plan_Days,Plan_Role,"جميع الموظفين",Plan_Course,'مصفوفة التدريب'!T$6,Plan_Sched,"خلال أيام من التعيين"),0)))</f>
        <v>0</v>
      </c>
      <c r="ET43">
        <f>IF(OR(R43=0,AN43&gt;0),0,IFERROR(AVERAGEIFS(Plan_Days,Plan_Role,الموظفون!$D$41,Plan_Course,'مصفوفة التدريب'!U$6,Plan_Sched,"خلال أيام من التعيين"),IFERROR(AVERAGEIFS(Plan_Days,Plan_Role,"جميع الموظفين",Plan_Course,'مصفوفة التدريب'!U$6,Plan_Sched,"خلال أيام من التعيين"),0)))</f>
        <v>0</v>
      </c>
      <c r="EU43">
        <f>IF(OR(S43=0,AO43&gt;0),0,IFERROR(AVERAGEIFS(Plan_Days,Plan_Role,الموظفون!$D$41,Plan_Course,'مصفوفة التدريب'!V$6,Plan_Sched,"خلال أيام من التعيين"),IFERROR(AVERAGEIFS(Plan_Days,Plan_Role,"جميع الموظفين",Plan_Course,'مصفوفة التدريب'!V$6,Plan_Sched,"خلال أيام من التعيين"),0)))</f>
        <v>0</v>
      </c>
      <c r="EV43">
        <f>IF(OR(T43=0,AP43&gt;0),0,IFERROR(AVERAGEIFS(Plan_Days,Plan_Role,الموظفون!$D$41,Plan_Course,'مصفوفة التدريب'!W$6,Plan_Sched,"خلال أيام من التعيين"),IFERROR(AVERAGEIFS(Plan_Days,Plan_Role,"جميع الموظفين",Plan_Course,'مصفوفة التدريب'!W$6,Plan_Sched,"خلال أيام من التعيين"),0)))</f>
        <v>0</v>
      </c>
      <c r="EW43">
        <f>IF(OR(U43=0,AQ43&gt;0),0,IFERROR(AVERAGEIFS(Plan_Days,Plan_Role,الموظفون!$D$41,Plan_Course,'مصفوفة التدريب'!X$6,Plan_Sched,"خلال أيام من التعيين"),IFERROR(AVERAGEIFS(Plan_Days,Plan_Role,"جميع الموظفين",Plan_Course,'مصفوفة التدريب'!X$6,Plan_Sched,"خلال أيام من التعيين"),0)))</f>
        <v>0</v>
      </c>
      <c r="EX43">
        <f>IF(OR(V43=0,AR43&gt;0),0,IFERROR(AVERAGEIFS(Plan_Days,Plan_Role,الموظفون!$D$41,Plan_Course,'مصفوفة التدريب'!Y$6,Plan_Sched,"خلال أيام من التعيين"),IFERROR(AVERAGEIFS(Plan_Days,Plan_Role,"جميع الموظفين",Plan_Course,'مصفوفة التدريب'!Y$6,Plan_Sched,"خلال أيام من التعيين"),0)))</f>
        <v>0</v>
      </c>
      <c r="EY43">
        <f>IF(OR(W43=0,AS43&gt;0),0,IFERROR(AVERAGEIFS(Plan_Days,Plan_Role,الموظفون!$D$41,Plan_Course,'مصفوفة التدريب'!Z$6,Plan_Sched,"خلال أيام من التعيين"),IFERROR(AVERAGEIFS(Plan_Days,Plan_Role,"جميع الموظفين",Plan_Course,'مصفوفة التدريب'!Z$6,Plan_Sched,"خلال أيام من التعيين"),0)))</f>
        <v>0</v>
      </c>
      <c r="EZ43">
        <f>IF(OR(X43=0,AT43&gt;0),0,IFERROR(AVERAGEIFS(Plan_Days,Plan_Role,الموظفون!$D$41,Plan_Course,'مصفوفة التدريب'!AA$6,Plan_Sched,"خلال أيام من التعيين"),IFERROR(AVERAGEIFS(Plan_Days,Plan_Role,"جميع الموظفين",Plan_Course,'مصفوفة التدريب'!AA$6,Plan_Sched,"خلال أيام من التعيين"),0)))</f>
        <v>0</v>
      </c>
      <c r="FC43">
        <f>IF(OR(E43=0,AA43&gt;0),0,MAX(IF(AND(الموظفون!$F$41&lt;&gt;"",DK43&lt;الموظفون!$F$41),0,DK43),IF(AND(الموظفون!$F$41&lt;&gt;"",EG43&gt;0),الموظفون!$F$41+EG43,0)))</f>
        <v>0</v>
      </c>
      <c r="FD43">
        <f>IF(OR(F43=0,AB43&gt;0),0,MAX(IF(AND(الموظفون!$F$41&lt;&gt;"",DL43&lt;الموظفون!$F$41),0,DL43),IF(AND(الموظفون!$F$41&lt;&gt;"",EH43&gt;0),الموظفون!$F$41+EH43,0)))</f>
        <v>0</v>
      </c>
      <c r="FE43">
        <f>IF(OR(G43=0,AC43&gt;0),0,MAX(IF(AND(الموظفون!$F$41&lt;&gt;"",DM43&lt;الموظفون!$F$41),0,DM43),IF(AND(الموظفون!$F$41&lt;&gt;"",EI43&gt;0),الموظفون!$F$41+EI43,0)))</f>
        <v>0</v>
      </c>
      <c r="FF43">
        <f>IF(OR(H43=0,AD43&gt;0),0,MAX(IF(AND(الموظفون!$F$41&lt;&gt;"",DN43&lt;الموظفون!$F$41),0,DN43),IF(AND(الموظفون!$F$41&lt;&gt;"",EJ43&gt;0),الموظفون!$F$41+EJ43,0)))</f>
        <v>0</v>
      </c>
      <c r="FG43">
        <f>IF(OR(I43=0,AE43&gt;0),0,MAX(IF(AND(الموظفون!$F$41&lt;&gt;"",DO43&lt;الموظفون!$F$41),0,DO43),IF(AND(الموظفون!$F$41&lt;&gt;"",EK43&gt;0),الموظفون!$F$41+EK43,0)))</f>
        <v>0</v>
      </c>
      <c r="FH43">
        <f>IF(OR(J43=0,AF43&gt;0),0,MAX(IF(AND(الموظفون!$F$41&lt;&gt;"",DP43&lt;الموظفون!$F$41),0,DP43),IF(AND(الموظفون!$F$41&lt;&gt;"",EL43&gt;0),الموظفون!$F$41+EL43,0)))</f>
        <v>0</v>
      </c>
      <c r="FI43">
        <f>IF(OR(K43=0,AG43&gt;0),0,MAX(IF(AND(الموظفون!$F$41&lt;&gt;"",DQ43&lt;الموظفون!$F$41),0,DQ43),IF(AND(الموظفون!$F$41&lt;&gt;"",EM43&gt;0),الموظفون!$F$41+EM43,0)))</f>
        <v>0</v>
      </c>
      <c r="FJ43">
        <f>IF(OR(L43=0,AH43&gt;0),0,MAX(IF(AND(الموظفون!$F$41&lt;&gt;"",DR43&lt;الموظفون!$F$41),0,DR43),IF(AND(الموظفون!$F$41&lt;&gt;"",EN43&gt;0),الموظفون!$F$41+EN43,0)))</f>
        <v>0</v>
      </c>
      <c r="FK43">
        <f>IF(OR(M43=0,AI43&gt;0),0,MAX(IF(AND(الموظفون!$F$41&lt;&gt;"",DS43&lt;الموظفون!$F$41),0,DS43),IF(AND(الموظفون!$F$41&lt;&gt;"",EO43&gt;0),الموظفون!$F$41+EO43,0)))</f>
        <v>0</v>
      </c>
      <c r="FL43">
        <f>IF(OR(N43=0,AJ43&gt;0),0,MAX(IF(AND(الموظفون!$F$41&lt;&gt;"",DT43&lt;الموظفون!$F$41),0,DT43),IF(AND(الموظفون!$F$41&lt;&gt;"",EP43&gt;0),الموظفون!$F$41+EP43,0)))</f>
        <v>0</v>
      </c>
      <c r="FM43">
        <f>IF(OR(O43=0,AK43&gt;0),0,MAX(IF(AND(الموظفون!$F$41&lt;&gt;"",DU43&lt;الموظفون!$F$41),0,DU43),IF(AND(الموظفون!$F$41&lt;&gt;"",EQ43&gt;0),الموظفون!$F$41+EQ43,0)))</f>
        <v>0</v>
      </c>
      <c r="FN43">
        <f>IF(OR(P43=0,AL43&gt;0),0,MAX(IF(AND(الموظفون!$F$41&lt;&gt;"",DV43&lt;الموظفون!$F$41),0,DV43),IF(AND(الموظفون!$F$41&lt;&gt;"",ER43&gt;0),الموظفون!$F$41+ER43,0)))</f>
        <v>0</v>
      </c>
      <c r="FO43">
        <f>IF(OR(Q43=0,AM43&gt;0),0,MAX(IF(AND(الموظفون!$F$41&lt;&gt;"",DW43&lt;الموظفون!$F$41),0,DW43),IF(AND(الموظفون!$F$41&lt;&gt;"",ES43&gt;0),الموظفون!$F$41+ES43,0)))</f>
        <v>0</v>
      </c>
      <c r="FP43">
        <f>IF(OR(R43=0,AN43&gt;0),0,MAX(IF(AND(الموظفون!$F$41&lt;&gt;"",DX43&lt;الموظفون!$F$41),0,DX43),IF(AND(الموظفون!$F$41&lt;&gt;"",ET43&gt;0),الموظفون!$F$41+ET43,0)))</f>
        <v>0</v>
      </c>
      <c r="FQ43">
        <f>IF(OR(S43=0,AO43&gt;0),0,MAX(IF(AND(الموظفون!$F$41&lt;&gt;"",DY43&lt;الموظفون!$F$41),0,DY43),IF(AND(الموظفون!$F$41&lt;&gt;"",EU43&gt;0),الموظفون!$F$41+EU43,0)))</f>
        <v>0</v>
      </c>
      <c r="FR43">
        <f>IF(OR(T43=0,AP43&gt;0),0,MAX(IF(AND(الموظفون!$F$41&lt;&gt;"",DZ43&lt;الموظفون!$F$41),0,DZ43),IF(AND(الموظفون!$F$41&lt;&gt;"",EV43&gt;0),الموظفون!$F$41+EV43,0)))</f>
        <v>0</v>
      </c>
      <c r="FS43">
        <f>IF(OR(U43=0,AQ43&gt;0),0,MAX(IF(AND(الموظفون!$F$41&lt;&gt;"",EA43&lt;الموظفون!$F$41),0,EA43),IF(AND(الموظفون!$F$41&lt;&gt;"",EW43&gt;0),الموظفون!$F$41+EW43,0)))</f>
        <v>0</v>
      </c>
      <c r="FT43">
        <f>IF(OR(V43=0,AR43&gt;0),0,MAX(IF(AND(الموظفون!$F$41&lt;&gt;"",EB43&lt;الموظفون!$F$41),0,EB43),IF(AND(الموظفون!$F$41&lt;&gt;"",EX43&gt;0),الموظفون!$F$41+EX43,0)))</f>
        <v>0</v>
      </c>
      <c r="FU43">
        <f>IF(OR(W43=0,AS43&gt;0),0,MAX(IF(AND(الموظفون!$F$41&lt;&gt;"",EC43&lt;الموظفون!$F$41),0,EC43),IF(AND(الموظفون!$F$41&lt;&gt;"",EY43&gt;0),الموظفون!$F$41+EY43,0)))</f>
        <v>0</v>
      </c>
      <c r="FV43">
        <f>IF(OR(X43=0,AT43&gt;0),0,MAX(IF(AND(الموظفون!$F$41&lt;&gt;"",ED43&lt;الموظفون!$F$41),0,ED43),IF(AND(الموظفون!$F$41&lt;&gt;"",EZ43&gt;0),الموظفون!$F$41+EZ43,0)))</f>
        <v>0</v>
      </c>
    </row>
    <row r="44" spans="5:178" x14ac:dyDescent="0.3">
      <c r="E44">
        <f>IF(OR(الموظفون!$A$42="",'مصفوفة التدريب'!H$6=""),0,COUNTIFS(Plan_Role,الموظفون!$D$42,Plan_Course,'مصفوفة التدريب'!H$6)+COUNTIFS(Plan_Role,"جميع الموظفين",Plan_Course,'مصفوفة التدريب'!H$6))</f>
        <v>0</v>
      </c>
      <c r="F44">
        <f>IF(OR(الموظفون!$A$42="",'مصفوفة التدريب'!I$6=""),0,COUNTIFS(Plan_Role,الموظفون!$D$42,Plan_Course,'مصفوفة التدريب'!I$6)+COUNTIFS(Plan_Role,"جميع الموظفين",Plan_Course,'مصفوفة التدريب'!I$6))</f>
        <v>0</v>
      </c>
      <c r="G44">
        <f>IF(OR(الموظفون!$A$42="",'مصفوفة التدريب'!J$6=""),0,COUNTIFS(Plan_Role,الموظفون!$D$42,Plan_Course,'مصفوفة التدريب'!J$6)+COUNTIFS(Plan_Role,"جميع الموظفين",Plan_Course,'مصفوفة التدريب'!J$6))</f>
        <v>0</v>
      </c>
      <c r="H44">
        <f>IF(OR(الموظفون!$A$42="",'مصفوفة التدريب'!K$6=""),0,COUNTIFS(Plan_Role,الموظفون!$D$42,Plan_Course,'مصفوفة التدريب'!K$6)+COUNTIFS(Plan_Role,"جميع الموظفين",Plan_Course,'مصفوفة التدريب'!K$6))</f>
        <v>0</v>
      </c>
      <c r="I44">
        <f>IF(OR(الموظفون!$A$42="",'مصفوفة التدريب'!L$6=""),0,COUNTIFS(Plan_Role,الموظفون!$D$42,Plan_Course,'مصفوفة التدريب'!L$6)+COUNTIFS(Plan_Role,"جميع الموظفين",Plan_Course,'مصفوفة التدريب'!L$6))</f>
        <v>0</v>
      </c>
      <c r="J44">
        <f>IF(OR(الموظفون!$A$42="",'مصفوفة التدريب'!M$6=""),0,COUNTIFS(Plan_Role,الموظفون!$D$42,Plan_Course,'مصفوفة التدريب'!M$6)+COUNTIFS(Plan_Role,"جميع الموظفين",Plan_Course,'مصفوفة التدريب'!M$6))</f>
        <v>0</v>
      </c>
      <c r="K44">
        <f>IF(OR(الموظفون!$A$42="",'مصفوفة التدريب'!N$6=""),0,COUNTIFS(Plan_Role,الموظفون!$D$42,Plan_Course,'مصفوفة التدريب'!N$6)+COUNTIFS(Plan_Role,"جميع الموظفين",Plan_Course,'مصفوفة التدريب'!N$6))</f>
        <v>0</v>
      </c>
      <c r="L44">
        <f>IF(OR(الموظفون!$A$42="",'مصفوفة التدريب'!O$6=""),0,COUNTIFS(Plan_Role,الموظفون!$D$42,Plan_Course,'مصفوفة التدريب'!O$6)+COUNTIFS(Plan_Role,"جميع الموظفين",Plan_Course,'مصفوفة التدريب'!O$6))</f>
        <v>0</v>
      </c>
      <c r="M44">
        <f>IF(OR(الموظفون!$A$42="",'مصفوفة التدريب'!P$6=""),0,COUNTIFS(Plan_Role,الموظفون!$D$42,Plan_Course,'مصفوفة التدريب'!P$6)+COUNTIFS(Plan_Role,"جميع الموظفين",Plan_Course,'مصفوفة التدريب'!P$6))</f>
        <v>0</v>
      </c>
      <c r="N44">
        <f>IF(OR(الموظفون!$A$42="",'مصفوفة التدريب'!Q$6=""),0,COUNTIFS(Plan_Role,الموظفون!$D$42,Plan_Course,'مصفوفة التدريب'!Q$6)+COUNTIFS(Plan_Role,"جميع الموظفين",Plan_Course,'مصفوفة التدريب'!Q$6))</f>
        <v>0</v>
      </c>
      <c r="O44">
        <f>IF(OR(الموظفون!$A$42="",'مصفوفة التدريب'!R$6=""),0,COUNTIFS(Plan_Role,الموظفون!$D$42,Plan_Course,'مصفوفة التدريب'!R$6)+COUNTIFS(Plan_Role,"جميع الموظفين",Plan_Course,'مصفوفة التدريب'!R$6))</f>
        <v>0</v>
      </c>
      <c r="P44">
        <f>IF(OR(الموظفون!$A$42="",'مصفوفة التدريب'!S$6=""),0,COUNTIFS(Plan_Role,الموظفون!$D$42,Plan_Course,'مصفوفة التدريب'!S$6)+COUNTIFS(Plan_Role,"جميع الموظفين",Plan_Course,'مصفوفة التدريب'!S$6))</f>
        <v>0</v>
      </c>
      <c r="Q44">
        <f>IF(OR(الموظفون!$A$42="",'مصفوفة التدريب'!T$6=""),0,COUNTIFS(Plan_Role,الموظفون!$D$42,Plan_Course,'مصفوفة التدريب'!T$6)+COUNTIFS(Plan_Role,"جميع الموظفين",Plan_Course,'مصفوفة التدريب'!T$6))</f>
        <v>0</v>
      </c>
      <c r="R44">
        <f>IF(OR(الموظفون!$A$42="",'مصفوفة التدريب'!U$6=""),0,COUNTIFS(Plan_Role,الموظفون!$D$42,Plan_Course,'مصفوفة التدريب'!U$6)+COUNTIFS(Plan_Role,"جميع الموظفين",Plan_Course,'مصفوفة التدريب'!U$6))</f>
        <v>0</v>
      </c>
      <c r="S44">
        <f>IF(OR(الموظفون!$A$42="",'مصفوفة التدريب'!V$6=""),0,COUNTIFS(Plan_Role,الموظفون!$D$42,Plan_Course,'مصفوفة التدريب'!V$6)+COUNTIFS(Plan_Role,"جميع الموظفين",Plan_Course,'مصفوفة التدريب'!V$6))</f>
        <v>0</v>
      </c>
      <c r="T44">
        <f>IF(OR(الموظفون!$A$42="",'مصفوفة التدريب'!W$6=""),0,COUNTIFS(Plan_Role,الموظفون!$D$42,Plan_Course,'مصفوفة التدريب'!W$6)+COUNTIFS(Plan_Role,"جميع الموظفين",Plan_Course,'مصفوفة التدريب'!W$6))</f>
        <v>0</v>
      </c>
      <c r="U44">
        <f>IF(OR(الموظفون!$A$42="",'مصفوفة التدريب'!X$6=""),0,COUNTIFS(Plan_Role,الموظفون!$D$42,Plan_Course,'مصفوفة التدريب'!X$6)+COUNTIFS(Plan_Role,"جميع الموظفين",Plan_Course,'مصفوفة التدريب'!X$6))</f>
        <v>0</v>
      </c>
      <c r="V44">
        <f>IF(OR(الموظفون!$A$42="",'مصفوفة التدريب'!Y$6=""),0,COUNTIFS(Plan_Role,الموظفون!$D$42,Plan_Course,'مصفوفة التدريب'!Y$6)+COUNTIFS(Plan_Role,"جميع الموظفين",Plan_Course,'مصفوفة التدريب'!Y$6))</f>
        <v>0</v>
      </c>
      <c r="W44">
        <f>IF(OR(الموظفون!$A$42="",'مصفوفة التدريب'!Z$6=""),0,COUNTIFS(Plan_Role,الموظفون!$D$42,Plan_Course,'مصفوفة التدريب'!Z$6)+COUNTIFS(Plan_Role,"جميع الموظفين",Plan_Course,'مصفوفة التدريب'!Z$6))</f>
        <v>0</v>
      </c>
      <c r="X44">
        <f>IF(OR(الموظفون!$A$42="",'مصفوفة التدريب'!AA$6=""),0,COUNTIFS(Plan_Role,الموظفون!$D$42,Plan_Course,'مصفوفة التدريب'!AA$6)+COUNTIFS(Plan_Role,"جميع الموظفين",Plan_Course,'مصفوفة التدريب'!AA$6))</f>
        <v>0</v>
      </c>
      <c r="AA44">
        <f>IF(E44=0,0,COUNTIFS(Rec_Emp,الموظفون!$A$42,Rec_Course,'مصفوفة التدريب'!H$6,Rec_Done,1))</f>
        <v>0</v>
      </c>
      <c r="AB44">
        <f>IF(F44=0,0,COUNTIFS(Rec_Emp,الموظفون!$A$42,Rec_Course,'مصفوفة التدريب'!I$6,Rec_Done,1))</f>
        <v>0</v>
      </c>
      <c r="AC44">
        <f>IF(G44=0,0,COUNTIFS(Rec_Emp,الموظفون!$A$42,Rec_Course,'مصفوفة التدريب'!J$6,Rec_Done,1))</f>
        <v>0</v>
      </c>
      <c r="AD44">
        <f>IF(H44=0,0,COUNTIFS(Rec_Emp,الموظفون!$A$42,Rec_Course,'مصفوفة التدريب'!K$6,Rec_Done,1))</f>
        <v>0</v>
      </c>
      <c r="AE44">
        <f>IF(I44=0,0,COUNTIFS(Rec_Emp,الموظفون!$A$42,Rec_Course,'مصفوفة التدريب'!L$6,Rec_Done,1))</f>
        <v>0</v>
      </c>
      <c r="AF44">
        <f>IF(J44=0,0,COUNTIFS(Rec_Emp,الموظفون!$A$42,Rec_Course,'مصفوفة التدريب'!M$6,Rec_Done,1))</f>
        <v>0</v>
      </c>
      <c r="AG44">
        <f>IF(K44=0,0,COUNTIFS(Rec_Emp,الموظفون!$A$42,Rec_Course,'مصفوفة التدريب'!N$6,Rec_Done,1))</f>
        <v>0</v>
      </c>
      <c r="AH44">
        <f>IF(L44=0,0,COUNTIFS(Rec_Emp,الموظفون!$A$42,Rec_Course,'مصفوفة التدريب'!O$6,Rec_Done,1))</f>
        <v>0</v>
      </c>
      <c r="AI44">
        <f>IF(M44=0,0,COUNTIFS(Rec_Emp,الموظفون!$A$42,Rec_Course,'مصفوفة التدريب'!P$6,Rec_Done,1))</f>
        <v>0</v>
      </c>
      <c r="AJ44">
        <f>IF(N44=0,0,COUNTIFS(Rec_Emp,الموظفون!$A$42,Rec_Course,'مصفوفة التدريب'!Q$6,Rec_Done,1))</f>
        <v>0</v>
      </c>
      <c r="AK44">
        <f>IF(O44=0,0,COUNTIFS(Rec_Emp,الموظفون!$A$42,Rec_Course,'مصفوفة التدريب'!R$6,Rec_Done,1))</f>
        <v>0</v>
      </c>
      <c r="AL44">
        <f>IF(P44=0,0,COUNTIFS(Rec_Emp,الموظفون!$A$42,Rec_Course,'مصفوفة التدريب'!S$6,Rec_Done,1))</f>
        <v>0</v>
      </c>
      <c r="AM44">
        <f>IF(Q44=0,0,COUNTIFS(Rec_Emp,الموظفون!$A$42,Rec_Course,'مصفوفة التدريب'!T$6,Rec_Done,1))</f>
        <v>0</v>
      </c>
      <c r="AN44">
        <f>IF(R44=0,0,COUNTIFS(Rec_Emp,الموظفون!$A$42,Rec_Course,'مصفوفة التدريب'!U$6,Rec_Done,1))</f>
        <v>0</v>
      </c>
      <c r="AO44">
        <f>IF(S44=0,0,COUNTIFS(Rec_Emp,الموظفون!$A$42,Rec_Course,'مصفوفة التدريب'!V$6,Rec_Done,1))</f>
        <v>0</v>
      </c>
      <c r="AP44">
        <f>IF(T44=0,0,COUNTIFS(Rec_Emp,الموظفون!$A$42,Rec_Course,'مصفوفة التدريب'!W$6,Rec_Done,1))</f>
        <v>0</v>
      </c>
      <c r="AQ44">
        <f>IF(U44=0,0,COUNTIFS(Rec_Emp,الموظفون!$A$42,Rec_Course,'مصفوفة التدريب'!X$6,Rec_Done,1))</f>
        <v>0</v>
      </c>
      <c r="AR44">
        <f>IF(V44=0,0,COUNTIFS(Rec_Emp,الموظفون!$A$42,Rec_Course,'مصفوفة التدريب'!Y$6,Rec_Done,1))</f>
        <v>0</v>
      </c>
      <c r="AS44">
        <f>IF(W44=0,0,COUNTIFS(Rec_Emp,الموظفون!$A$42,Rec_Course,'مصفوفة التدريب'!Z$6,Rec_Done,1))</f>
        <v>0</v>
      </c>
      <c r="AT44">
        <f>IF(X44=0,0,COUNTIFS(Rec_Emp,الموظفون!$A$42,Rec_Course,'مصفوفة التدريب'!AA$6,Rec_Done,1))</f>
        <v>0</v>
      </c>
      <c r="AW44">
        <f ca="1">IF(AA44=0,0,COUNTIFS(Rec_Emp,الموظفون!$A$42,Rec_Course,'مصفوفة التدريب'!H$6,Rec_Done,1,Rec_Exp,"&gt;="&amp;TODAY()))</f>
        <v>0</v>
      </c>
      <c r="AX44">
        <f ca="1">IF(AB44=0,0,COUNTIFS(Rec_Emp,الموظفون!$A$42,Rec_Course,'مصفوفة التدريب'!I$6,Rec_Done,1,Rec_Exp,"&gt;="&amp;TODAY()))</f>
        <v>0</v>
      </c>
      <c r="AY44">
        <f ca="1">IF(AC44=0,0,COUNTIFS(Rec_Emp,الموظفون!$A$42,Rec_Course,'مصفوفة التدريب'!J$6,Rec_Done,1,Rec_Exp,"&gt;="&amp;TODAY()))</f>
        <v>0</v>
      </c>
      <c r="AZ44">
        <f ca="1">IF(AD44=0,0,COUNTIFS(Rec_Emp,الموظفون!$A$42,Rec_Course,'مصفوفة التدريب'!K$6,Rec_Done,1,Rec_Exp,"&gt;="&amp;TODAY()))</f>
        <v>0</v>
      </c>
      <c r="BA44">
        <f ca="1">IF(AE44=0,0,COUNTIFS(Rec_Emp,الموظفون!$A$42,Rec_Course,'مصفوفة التدريب'!L$6,Rec_Done,1,Rec_Exp,"&gt;="&amp;TODAY()))</f>
        <v>0</v>
      </c>
      <c r="BB44">
        <f ca="1">IF(AF44=0,0,COUNTIFS(Rec_Emp,الموظفون!$A$42,Rec_Course,'مصفوفة التدريب'!M$6,Rec_Done,1,Rec_Exp,"&gt;="&amp;TODAY()))</f>
        <v>0</v>
      </c>
      <c r="BC44">
        <f ca="1">IF(AG44=0,0,COUNTIFS(Rec_Emp,الموظفون!$A$42,Rec_Course,'مصفوفة التدريب'!N$6,Rec_Done,1,Rec_Exp,"&gt;="&amp;TODAY()))</f>
        <v>0</v>
      </c>
      <c r="BD44">
        <f ca="1">IF(AH44=0,0,COUNTIFS(Rec_Emp,الموظفون!$A$42,Rec_Course,'مصفوفة التدريب'!O$6,Rec_Done,1,Rec_Exp,"&gt;="&amp;TODAY()))</f>
        <v>0</v>
      </c>
      <c r="BE44">
        <f ca="1">IF(AI44=0,0,COUNTIFS(Rec_Emp,الموظفون!$A$42,Rec_Course,'مصفوفة التدريب'!P$6,Rec_Done,1,Rec_Exp,"&gt;="&amp;TODAY()))</f>
        <v>0</v>
      </c>
      <c r="BF44">
        <f ca="1">IF(AJ44=0,0,COUNTIFS(Rec_Emp,الموظفون!$A$42,Rec_Course,'مصفوفة التدريب'!Q$6,Rec_Done,1,Rec_Exp,"&gt;="&amp;TODAY()))</f>
        <v>0</v>
      </c>
      <c r="BG44">
        <f ca="1">IF(AK44=0,0,COUNTIFS(Rec_Emp,الموظفون!$A$42,Rec_Course,'مصفوفة التدريب'!R$6,Rec_Done,1,Rec_Exp,"&gt;="&amp;TODAY()))</f>
        <v>0</v>
      </c>
      <c r="BH44">
        <f ca="1">IF(AL44=0,0,COUNTIFS(Rec_Emp,الموظفون!$A$42,Rec_Course,'مصفوفة التدريب'!S$6,Rec_Done,1,Rec_Exp,"&gt;="&amp;TODAY()))</f>
        <v>0</v>
      </c>
      <c r="BI44">
        <f ca="1">IF(AM44=0,0,COUNTIFS(Rec_Emp,الموظفون!$A$42,Rec_Course,'مصفوفة التدريب'!T$6,Rec_Done,1,Rec_Exp,"&gt;="&amp;TODAY()))</f>
        <v>0</v>
      </c>
      <c r="BJ44">
        <f ca="1">IF(AN44=0,0,COUNTIFS(Rec_Emp,الموظفون!$A$42,Rec_Course,'مصفوفة التدريب'!U$6,Rec_Done,1,Rec_Exp,"&gt;="&amp;TODAY()))</f>
        <v>0</v>
      </c>
      <c r="BK44">
        <f ca="1">IF(AO44=0,0,COUNTIFS(Rec_Emp,الموظفون!$A$42,Rec_Course,'مصفوفة التدريب'!V$6,Rec_Done,1,Rec_Exp,"&gt;="&amp;TODAY()))</f>
        <v>0</v>
      </c>
      <c r="BL44">
        <f ca="1">IF(AP44=0,0,COUNTIFS(Rec_Emp,الموظفون!$A$42,Rec_Course,'مصفوفة التدريب'!W$6,Rec_Done,1,Rec_Exp,"&gt;="&amp;TODAY()))</f>
        <v>0</v>
      </c>
      <c r="BM44">
        <f ca="1">IF(AQ44=0,0,COUNTIFS(Rec_Emp,الموظفون!$A$42,Rec_Course,'مصفوفة التدريب'!X$6,Rec_Done,1,Rec_Exp,"&gt;="&amp;TODAY()))</f>
        <v>0</v>
      </c>
      <c r="BN44">
        <f ca="1">IF(AR44=0,0,COUNTIFS(Rec_Emp,الموظفون!$A$42,Rec_Course,'مصفوفة التدريب'!Y$6,Rec_Done,1,Rec_Exp,"&gt;="&amp;TODAY()))</f>
        <v>0</v>
      </c>
      <c r="BO44">
        <f ca="1">IF(AS44=0,0,COUNTIFS(Rec_Emp,الموظفون!$A$42,Rec_Course,'مصفوفة التدريب'!Z$6,Rec_Done,1,Rec_Exp,"&gt;="&amp;TODAY()))</f>
        <v>0</v>
      </c>
      <c r="BP44">
        <f ca="1">IF(AT44=0,0,COUNTIFS(Rec_Emp,الموظفون!$A$42,Rec_Course,'مصفوفة التدريب'!AA$6,Rec_Done,1,Rec_Exp,"&gt;="&amp;TODAY()))</f>
        <v>0</v>
      </c>
      <c r="BS44">
        <f ca="1">IF(AW44=0,0,COUNTIFS(Rec_Emp,الموظفون!$A$42,Rec_Course,'مصفوفة التدريب'!H$6,Rec_Done,1,Rec_Exp,"&gt;"&amp;(TODAY()+WarnDays)))</f>
        <v>0</v>
      </c>
      <c r="BT44">
        <f ca="1">IF(AX44=0,0,COUNTIFS(Rec_Emp,الموظفون!$A$42,Rec_Course,'مصفوفة التدريب'!I$6,Rec_Done,1,Rec_Exp,"&gt;"&amp;(TODAY()+WarnDays)))</f>
        <v>0</v>
      </c>
      <c r="BU44">
        <f ca="1">IF(AY44=0,0,COUNTIFS(Rec_Emp,الموظفون!$A$42,Rec_Course,'مصفوفة التدريب'!J$6,Rec_Done,1,Rec_Exp,"&gt;"&amp;(TODAY()+WarnDays)))</f>
        <v>0</v>
      </c>
      <c r="BV44">
        <f ca="1">IF(AZ44=0,0,COUNTIFS(Rec_Emp,الموظفون!$A$42,Rec_Course,'مصفوفة التدريب'!K$6,Rec_Done,1,Rec_Exp,"&gt;"&amp;(TODAY()+WarnDays)))</f>
        <v>0</v>
      </c>
      <c r="BW44">
        <f ca="1">IF(BA44=0,0,COUNTIFS(Rec_Emp,الموظفون!$A$42,Rec_Course,'مصفوفة التدريب'!L$6,Rec_Done,1,Rec_Exp,"&gt;"&amp;(TODAY()+WarnDays)))</f>
        <v>0</v>
      </c>
      <c r="BX44">
        <f ca="1">IF(BB44=0,0,COUNTIFS(Rec_Emp,الموظفون!$A$42,Rec_Course,'مصفوفة التدريب'!M$6,Rec_Done,1,Rec_Exp,"&gt;"&amp;(TODAY()+WarnDays)))</f>
        <v>0</v>
      </c>
      <c r="BY44">
        <f ca="1">IF(BC44=0,0,COUNTIFS(Rec_Emp,الموظفون!$A$42,Rec_Course,'مصفوفة التدريب'!N$6,Rec_Done,1,Rec_Exp,"&gt;"&amp;(TODAY()+WarnDays)))</f>
        <v>0</v>
      </c>
      <c r="BZ44">
        <f ca="1">IF(BD44=0,0,COUNTIFS(Rec_Emp,الموظفون!$A$42,Rec_Course,'مصفوفة التدريب'!O$6,Rec_Done,1,Rec_Exp,"&gt;"&amp;(TODAY()+WarnDays)))</f>
        <v>0</v>
      </c>
      <c r="CA44">
        <f ca="1">IF(BE44=0,0,COUNTIFS(Rec_Emp,الموظفون!$A$42,Rec_Course,'مصفوفة التدريب'!P$6,Rec_Done,1,Rec_Exp,"&gt;"&amp;(TODAY()+WarnDays)))</f>
        <v>0</v>
      </c>
      <c r="CB44">
        <f ca="1">IF(BF44=0,0,COUNTIFS(Rec_Emp,الموظفون!$A$42,Rec_Course,'مصفوفة التدريب'!Q$6,Rec_Done,1,Rec_Exp,"&gt;"&amp;(TODAY()+WarnDays)))</f>
        <v>0</v>
      </c>
      <c r="CC44">
        <f ca="1">IF(BG44=0,0,COUNTIFS(Rec_Emp,الموظفون!$A$42,Rec_Course,'مصفوفة التدريب'!R$6,Rec_Done,1,Rec_Exp,"&gt;"&amp;(TODAY()+WarnDays)))</f>
        <v>0</v>
      </c>
      <c r="CD44">
        <f ca="1">IF(BH44=0,0,COUNTIFS(Rec_Emp,الموظفون!$A$42,Rec_Course,'مصفوفة التدريب'!S$6,Rec_Done,1,Rec_Exp,"&gt;"&amp;(TODAY()+WarnDays)))</f>
        <v>0</v>
      </c>
      <c r="CE44">
        <f ca="1">IF(BI44=0,0,COUNTIFS(Rec_Emp,الموظفون!$A$42,Rec_Course,'مصفوفة التدريب'!T$6,Rec_Done,1,Rec_Exp,"&gt;"&amp;(TODAY()+WarnDays)))</f>
        <v>0</v>
      </c>
      <c r="CF44">
        <f ca="1">IF(BJ44=0,0,COUNTIFS(Rec_Emp,الموظفون!$A$42,Rec_Course,'مصفوفة التدريب'!U$6,Rec_Done,1,Rec_Exp,"&gt;"&amp;(TODAY()+WarnDays)))</f>
        <v>0</v>
      </c>
      <c r="CG44">
        <f ca="1">IF(BK44=0,0,COUNTIFS(Rec_Emp,الموظفون!$A$42,Rec_Course,'مصفوفة التدريب'!V$6,Rec_Done,1,Rec_Exp,"&gt;"&amp;(TODAY()+WarnDays)))</f>
        <v>0</v>
      </c>
      <c r="CH44">
        <f ca="1">IF(BL44=0,0,COUNTIFS(Rec_Emp,الموظفون!$A$42,Rec_Course,'مصفوفة التدريب'!W$6,Rec_Done,1,Rec_Exp,"&gt;"&amp;(TODAY()+WarnDays)))</f>
        <v>0</v>
      </c>
      <c r="CI44">
        <f ca="1">IF(BM44=0,0,COUNTIFS(Rec_Emp,الموظفون!$A$42,Rec_Course,'مصفوفة التدريب'!X$6,Rec_Done,1,Rec_Exp,"&gt;"&amp;(TODAY()+WarnDays)))</f>
        <v>0</v>
      </c>
      <c r="CJ44">
        <f ca="1">IF(BN44=0,0,COUNTIFS(Rec_Emp,الموظفون!$A$42,Rec_Course,'مصفوفة التدريب'!Y$6,Rec_Done,1,Rec_Exp,"&gt;"&amp;(TODAY()+WarnDays)))</f>
        <v>0</v>
      </c>
      <c r="CK44">
        <f ca="1">IF(BO44=0,0,COUNTIFS(Rec_Emp,الموظفون!$A$42,Rec_Course,'مصفوفة التدريب'!Z$6,Rec_Done,1,Rec_Exp,"&gt;"&amp;(TODAY()+WarnDays)))</f>
        <v>0</v>
      </c>
      <c r="CL44">
        <f ca="1">IF(BP44=0,0,COUNTIFS(Rec_Emp,الموظفون!$A$42,Rec_Course,'مصفوفة التدريب'!AA$6,Rec_Done,1,Rec_Exp,"&gt;"&amp;(TODAY()+WarnDays)))</f>
        <v>0</v>
      </c>
      <c r="CO44">
        <f>IF(OR(E44=0,AA44&gt;0),0,COUNTIFS(Rec_Emp,الموظفون!$A$42,Rec_Course,'مصفوفة التدريب'!H$6,Rec_Result,"راسب"))</f>
        <v>0</v>
      </c>
      <c r="CP44">
        <f>IF(OR(F44=0,AB44&gt;0),0,COUNTIFS(Rec_Emp,الموظفون!$A$42,Rec_Course,'مصفوفة التدريب'!I$6,Rec_Result,"راسب"))</f>
        <v>0</v>
      </c>
      <c r="CQ44">
        <f>IF(OR(G44=0,AC44&gt;0),0,COUNTIFS(Rec_Emp,الموظفون!$A$42,Rec_Course,'مصفوفة التدريب'!J$6,Rec_Result,"راسب"))</f>
        <v>0</v>
      </c>
      <c r="CR44">
        <f>IF(OR(H44=0,AD44&gt;0),0,COUNTIFS(Rec_Emp,الموظفون!$A$42,Rec_Course,'مصفوفة التدريب'!K$6,Rec_Result,"راسب"))</f>
        <v>0</v>
      </c>
      <c r="CS44">
        <f>IF(OR(I44=0,AE44&gt;0),0,COUNTIFS(Rec_Emp,الموظفون!$A$42,Rec_Course,'مصفوفة التدريب'!L$6,Rec_Result,"راسب"))</f>
        <v>0</v>
      </c>
      <c r="CT44">
        <f>IF(OR(J44=0,AF44&gt;0),0,COUNTIFS(Rec_Emp,الموظفون!$A$42,Rec_Course,'مصفوفة التدريب'!M$6,Rec_Result,"راسب"))</f>
        <v>0</v>
      </c>
      <c r="CU44">
        <f>IF(OR(K44=0,AG44&gt;0),0,COUNTIFS(Rec_Emp,الموظفون!$A$42,Rec_Course,'مصفوفة التدريب'!N$6,Rec_Result,"راسب"))</f>
        <v>0</v>
      </c>
      <c r="CV44">
        <f>IF(OR(L44=0,AH44&gt;0),0,COUNTIFS(Rec_Emp,الموظفون!$A$42,Rec_Course,'مصفوفة التدريب'!O$6,Rec_Result,"راسب"))</f>
        <v>0</v>
      </c>
      <c r="CW44">
        <f>IF(OR(M44=0,AI44&gt;0),0,COUNTIFS(Rec_Emp,الموظفون!$A$42,Rec_Course,'مصفوفة التدريب'!P$6,Rec_Result,"راسب"))</f>
        <v>0</v>
      </c>
      <c r="CX44">
        <f>IF(OR(N44=0,AJ44&gt;0),0,COUNTIFS(Rec_Emp,الموظفون!$A$42,Rec_Course,'مصفوفة التدريب'!Q$6,Rec_Result,"راسب"))</f>
        <v>0</v>
      </c>
      <c r="CY44">
        <f>IF(OR(O44=0,AK44&gt;0),0,COUNTIFS(Rec_Emp,الموظفون!$A$42,Rec_Course,'مصفوفة التدريب'!R$6,Rec_Result,"راسب"))</f>
        <v>0</v>
      </c>
      <c r="CZ44">
        <f>IF(OR(P44=0,AL44&gt;0),0,COUNTIFS(Rec_Emp,الموظفون!$A$42,Rec_Course,'مصفوفة التدريب'!S$6,Rec_Result,"راسب"))</f>
        <v>0</v>
      </c>
      <c r="DA44">
        <f>IF(OR(Q44=0,AM44&gt;0),0,COUNTIFS(Rec_Emp,الموظفون!$A$42,Rec_Course,'مصفوفة التدريب'!T$6,Rec_Result,"راسب"))</f>
        <v>0</v>
      </c>
      <c r="DB44">
        <f>IF(OR(R44=0,AN44&gt;0),0,COUNTIFS(Rec_Emp,الموظفون!$A$42,Rec_Course,'مصفوفة التدريب'!U$6,Rec_Result,"راسب"))</f>
        <v>0</v>
      </c>
      <c r="DC44">
        <f>IF(OR(S44=0,AO44&gt;0),0,COUNTIFS(Rec_Emp,الموظفون!$A$42,Rec_Course,'مصفوفة التدريب'!V$6,Rec_Result,"راسب"))</f>
        <v>0</v>
      </c>
      <c r="DD44">
        <f>IF(OR(T44=0,AP44&gt;0),0,COUNTIFS(Rec_Emp,الموظفون!$A$42,Rec_Course,'مصفوفة التدريب'!W$6,Rec_Result,"راسب"))</f>
        <v>0</v>
      </c>
      <c r="DE44">
        <f>IF(OR(U44=0,AQ44&gt;0),0,COUNTIFS(Rec_Emp,الموظفون!$A$42,Rec_Course,'مصفوفة التدريب'!X$6,Rec_Result,"راسب"))</f>
        <v>0</v>
      </c>
      <c r="DF44">
        <f>IF(OR(V44=0,AR44&gt;0),0,COUNTIFS(Rec_Emp,الموظفون!$A$42,Rec_Course,'مصفوفة التدريب'!Y$6,Rec_Result,"راسب"))</f>
        <v>0</v>
      </c>
      <c r="DG44">
        <f>IF(OR(W44=0,AS44&gt;0),0,COUNTIFS(Rec_Emp,الموظفون!$A$42,Rec_Course,'مصفوفة التدريب'!Z$6,Rec_Result,"راسب"))</f>
        <v>0</v>
      </c>
      <c r="DH44">
        <f>IF(OR(X44=0,AT44&gt;0),0,COUNTIFS(Rec_Emp,الموظفون!$A$42,Rec_Course,'مصفوفة التدريب'!AA$6,Rec_Result,"راسب"))</f>
        <v>0</v>
      </c>
      <c r="DK44">
        <f>IF(OR(E44=0,AA44&gt;0),0,IFERROR(AVERAGEIFS(Plan_End,Plan_Role,الموظفون!$D$42,Plan_Course,'مصفوفة التدريب'!H$6,Plan_Sched,"فترة محددة"),IFERROR(AVERAGEIFS(Plan_End,Plan_Role,"جميع الموظفين",Plan_Course,'مصفوفة التدريب'!H$6,Plan_Sched,"فترة محددة"),0)))</f>
        <v>0</v>
      </c>
      <c r="DL44">
        <f>IF(OR(F44=0,AB44&gt;0),0,IFERROR(AVERAGEIFS(Plan_End,Plan_Role,الموظفون!$D$42,Plan_Course,'مصفوفة التدريب'!I$6,Plan_Sched,"فترة محددة"),IFERROR(AVERAGEIFS(Plan_End,Plan_Role,"جميع الموظفين",Plan_Course,'مصفوفة التدريب'!I$6,Plan_Sched,"فترة محددة"),0)))</f>
        <v>0</v>
      </c>
      <c r="DM44">
        <f>IF(OR(G44=0,AC44&gt;0),0,IFERROR(AVERAGEIFS(Plan_End,Plan_Role,الموظفون!$D$42,Plan_Course,'مصفوفة التدريب'!J$6,Plan_Sched,"فترة محددة"),IFERROR(AVERAGEIFS(Plan_End,Plan_Role,"جميع الموظفين",Plan_Course,'مصفوفة التدريب'!J$6,Plan_Sched,"فترة محددة"),0)))</f>
        <v>0</v>
      </c>
      <c r="DN44">
        <f>IF(OR(H44=0,AD44&gt;0),0,IFERROR(AVERAGEIFS(Plan_End,Plan_Role,الموظفون!$D$42,Plan_Course,'مصفوفة التدريب'!K$6,Plan_Sched,"فترة محددة"),IFERROR(AVERAGEIFS(Plan_End,Plan_Role,"جميع الموظفين",Plan_Course,'مصفوفة التدريب'!K$6,Plan_Sched,"فترة محددة"),0)))</f>
        <v>0</v>
      </c>
      <c r="DO44">
        <f>IF(OR(I44=0,AE44&gt;0),0,IFERROR(AVERAGEIFS(Plan_End,Plan_Role,الموظفون!$D$42,Plan_Course,'مصفوفة التدريب'!L$6,Plan_Sched,"فترة محددة"),IFERROR(AVERAGEIFS(Plan_End,Plan_Role,"جميع الموظفين",Plan_Course,'مصفوفة التدريب'!L$6,Plan_Sched,"فترة محددة"),0)))</f>
        <v>0</v>
      </c>
      <c r="DP44">
        <f>IF(OR(J44=0,AF44&gt;0),0,IFERROR(AVERAGEIFS(Plan_End,Plan_Role,الموظفون!$D$42,Plan_Course,'مصفوفة التدريب'!M$6,Plan_Sched,"فترة محددة"),IFERROR(AVERAGEIFS(Plan_End,Plan_Role,"جميع الموظفين",Plan_Course,'مصفوفة التدريب'!M$6,Plan_Sched,"فترة محددة"),0)))</f>
        <v>0</v>
      </c>
      <c r="DQ44">
        <f>IF(OR(K44=0,AG44&gt;0),0,IFERROR(AVERAGEIFS(Plan_End,Plan_Role,الموظفون!$D$42,Plan_Course,'مصفوفة التدريب'!N$6,Plan_Sched,"فترة محددة"),IFERROR(AVERAGEIFS(Plan_End,Plan_Role,"جميع الموظفين",Plan_Course,'مصفوفة التدريب'!N$6,Plan_Sched,"فترة محددة"),0)))</f>
        <v>0</v>
      </c>
      <c r="DR44">
        <f>IF(OR(L44=0,AH44&gt;0),0,IFERROR(AVERAGEIFS(Plan_End,Plan_Role,الموظفون!$D$42,Plan_Course,'مصفوفة التدريب'!O$6,Plan_Sched,"فترة محددة"),IFERROR(AVERAGEIFS(Plan_End,Plan_Role,"جميع الموظفين",Plan_Course,'مصفوفة التدريب'!O$6,Plan_Sched,"فترة محددة"),0)))</f>
        <v>0</v>
      </c>
      <c r="DS44">
        <f>IF(OR(M44=0,AI44&gt;0),0,IFERROR(AVERAGEIFS(Plan_End,Plan_Role,الموظفون!$D$42,Plan_Course,'مصفوفة التدريب'!P$6,Plan_Sched,"فترة محددة"),IFERROR(AVERAGEIFS(Plan_End,Plan_Role,"جميع الموظفين",Plan_Course,'مصفوفة التدريب'!P$6,Plan_Sched,"فترة محددة"),0)))</f>
        <v>0</v>
      </c>
      <c r="DT44">
        <f>IF(OR(N44=0,AJ44&gt;0),0,IFERROR(AVERAGEIFS(Plan_End,Plan_Role,الموظفون!$D$42,Plan_Course,'مصفوفة التدريب'!Q$6,Plan_Sched,"فترة محددة"),IFERROR(AVERAGEIFS(Plan_End,Plan_Role,"جميع الموظفين",Plan_Course,'مصفوفة التدريب'!Q$6,Plan_Sched,"فترة محددة"),0)))</f>
        <v>0</v>
      </c>
      <c r="DU44">
        <f>IF(OR(O44=0,AK44&gt;0),0,IFERROR(AVERAGEIFS(Plan_End,Plan_Role,الموظفون!$D$42,Plan_Course,'مصفوفة التدريب'!R$6,Plan_Sched,"فترة محددة"),IFERROR(AVERAGEIFS(Plan_End,Plan_Role,"جميع الموظفين",Plan_Course,'مصفوفة التدريب'!R$6,Plan_Sched,"فترة محددة"),0)))</f>
        <v>0</v>
      </c>
      <c r="DV44">
        <f>IF(OR(P44=0,AL44&gt;0),0,IFERROR(AVERAGEIFS(Plan_End,Plan_Role,الموظفون!$D$42,Plan_Course,'مصفوفة التدريب'!S$6,Plan_Sched,"فترة محددة"),IFERROR(AVERAGEIFS(Plan_End,Plan_Role,"جميع الموظفين",Plan_Course,'مصفوفة التدريب'!S$6,Plan_Sched,"فترة محددة"),0)))</f>
        <v>0</v>
      </c>
      <c r="DW44">
        <f>IF(OR(Q44=0,AM44&gt;0),0,IFERROR(AVERAGEIFS(Plan_End,Plan_Role,الموظفون!$D$42,Plan_Course,'مصفوفة التدريب'!T$6,Plan_Sched,"فترة محددة"),IFERROR(AVERAGEIFS(Plan_End,Plan_Role,"جميع الموظفين",Plan_Course,'مصفوفة التدريب'!T$6,Plan_Sched,"فترة محددة"),0)))</f>
        <v>0</v>
      </c>
      <c r="DX44">
        <f>IF(OR(R44=0,AN44&gt;0),0,IFERROR(AVERAGEIFS(Plan_End,Plan_Role,الموظفون!$D$42,Plan_Course,'مصفوفة التدريب'!U$6,Plan_Sched,"فترة محددة"),IFERROR(AVERAGEIFS(Plan_End,Plan_Role,"جميع الموظفين",Plan_Course,'مصفوفة التدريب'!U$6,Plan_Sched,"فترة محددة"),0)))</f>
        <v>0</v>
      </c>
      <c r="DY44">
        <f>IF(OR(S44=0,AO44&gt;0),0,IFERROR(AVERAGEIFS(Plan_End,Plan_Role,الموظفون!$D$42,Plan_Course,'مصفوفة التدريب'!V$6,Plan_Sched,"فترة محددة"),IFERROR(AVERAGEIFS(Plan_End,Plan_Role,"جميع الموظفين",Plan_Course,'مصفوفة التدريب'!V$6,Plan_Sched,"فترة محددة"),0)))</f>
        <v>0</v>
      </c>
      <c r="DZ44">
        <f>IF(OR(T44=0,AP44&gt;0),0,IFERROR(AVERAGEIFS(Plan_End,Plan_Role,الموظفون!$D$42,Plan_Course,'مصفوفة التدريب'!W$6,Plan_Sched,"فترة محددة"),IFERROR(AVERAGEIFS(Plan_End,Plan_Role,"جميع الموظفين",Plan_Course,'مصفوفة التدريب'!W$6,Plan_Sched,"فترة محددة"),0)))</f>
        <v>0</v>
      </c>
      <c r="EA44">
        <f>IF(OR(U44=0,AQ44&gt;0),0,IFERROR(AVERAGEIFS(Plan_End,Plan_Role,الموظفون!$D$42,Plan_Course,'مصفوفة التدريب'!X$6,Plan_Sched,"فترة محددة"),IFERROR(AVERAGEIFS(Plan_End,Plan_Role,"جميع الموظفين",Plan_Course,'مصفوفة التدريب'!X$6,Plan_Sched,"فترة محددة"),0)))</f>
        <v>0</v>
      </c>
      <c r="EB44">
        <f>IF(OR(V44=0,AR44&gt;0),0,IFERROR(AVERAGEIFS(Plan_End,Plan_Role,الموظفون!$D$42,Plan_Course,'مصفوفة التدريب'!Y$6,Plan_Sched,"فترة محددة"),IFERROR(AVERAGEIFS(Plan_End,Plan_Role,"جميع الموظفين",Plan_Course,'مصفوفة التدريب'!Y$6,Plan_Sched,"فترة محددة"),0)))</f>
        <v>0</v>
      </c>
      <c r="EC44">
        <f>IF(OR(W44=0,AS44&gt;0),0,IFERROR(AVERAGEIFS(Plan_End,Plan_Role,الموظفون!$D$42,Plan_Course,'مصفوفة التدريب'!Z$6,Plan_Sched,"فترة محددة"),IFERROR(AVERAGEIFS(Plan_End,Plan_Role,"جميع الموظفين",Plan_Course,'مصفوفة التدريب'!Z$6,Plan_Sched,"فترة محددة"),0)))</f>
        <v>0</v>
      </c>
      <c r="ED44">
        <f>IF(OR(X44=0,AT44&gt;0),0,IFERROR(AVERAGEIFS(Plan_End,Plan_Role,الموظفون!$D$42,Plan_Course,'مصفوفة التدريب'!AA$6,Plan_Sched,"فترة محددة"),IFERROR(AVERAGEIFS(Plan_End,Plan_Role,"جميع الموظفين",Plan_Course,'مصفوفة التدريب'!AA$6,Plan_Sched,"فترة محددة"),0)))</f>
        <v>0</v>
      </c>
      <c r="EG44">
        <f>IF(OR(E44=0,AA44&gt;0),0,IFERROR(AVERAGEIFS(Plan_Days,Plan_Role,الموظفون!$D$42,Plan_Course,'مصفوفة التدريب'!H$6,Plan_Sched,"خلال أيام من التعيين"),IFERROR(AVERAGEIFS(Plan_Days,Plan_Role,"جميع الموظفين",Plan_Course,'مصفوفة التدريب'!H$6,Plan_Sched,"خلال أيام من التعيين"),0)))</f>
        <v>0</v>
      </c>
      <c r="EH44">
        <f>IF(OR(F44=0,AB44&gt;0),0,IFERROR(AVERAGEIFS(Plan_Days,Plan_Role,الموظفون!$D$42,Plan_Course,'مصفوفة التدريب'!I$6,Plan_Sched,"خلال أيام من التعيين"),IFERROR(AVERAGEIFS(Plan_Days,Plan_Role,"جميع الموظفين",Plan_Course,'مصفوفة التدريب'!I$6,Plan_Sched,"خلال أيام من التعيين"),0)))</f>
        <v>0</v>
      </c>
      <c r="EI44">
        <f>IF(OR(G44=0,AC44&gt;0),0,IFERROR(AVERAGEIFS(Plan_Days,Plan_Role,الموظفون!$D$42,Plan_Course,'مصفوفة التدريب'!J$6,Plan_Sched,"خلال أيام من التعيين"),IFERROR(AVERAGEIFS(Plan_Days,Plan_Role,"جميع الموظفين",Plan_Course,'مصفوفة التدريب'!J$6,Plan_Sched,"خلال أيام من التعيين"),0)))</f>
        <v>0</v>
      </c>
      <c r="EJ44">
        <f>IF(OR(H44=0,AD44&gt;0),0,IFERROR(AVERAGEIFS(Plan_Days,Plan_Role,الموظفون!$D$42,Plan_Course,'مصفوفة التدريب'!K$6,Plan_Sched,"خلال أيام من التعيين"),IFERROR(AVERAGEIFS(Plan_Days,Plan_Role,"جميع الموظفين",Plan_Course,'مصفوفة التدريب'!K$6,Plan_Sched,"خلال أيام من التعيين"),0)))</f>
        <v>0</v>
      </c>
      <c r="EK44">
        <f>IF(OR(I44=0,AE44&gt;0),0,IFERROR(AVERAGEIFS(Plan_Days,Plan_Role,الموظفون!$D$42,Plan_Course,'مصفوفة التدريب'!L$6,Plan_Sched,"خلال أيام من التعيين"),IFERROR(AVERAGEIFS(Plan_Days,Plan_Role,"جميع الموظفين",Plan_Course,'مصفوفة التدريب'!L$6,Plan_Sched,"خلال أيام من التعيين"),0)))</f>
        <v>0</v>
      </c>
      <c r="EL44">
        <f>IF(OR(J44=0,AF44&gt;0),0,IFERROR(AVERAGEIFS(Plan_Days,Plan_Role,الموظفون!$D$42,Plan_Course,'مصفوفة التدريب'!M$6,Plan_Sched,"خلال أيام من التعيين"),IFERROR(AVERAGEIFS(Plan_Days,Plan_Role,"جميع الموظفين",Plan_Course,'مصفوفة التدريب'!M$6,Plan_Sched,"خلال أيام من التعيين"),0)))</f>
        <v>0</v>
      </c>
      <c r="EM44">
        <f>IF(OR(K44=0,AG44&gt;0),0,IFERROR(AVERAGEIFS(Plan_Days,Plan_Role,الموظفون!$D$42,Plan_Course,'مصفوفة التدريب'!N$6,Plan_Sched,"خلال أيام من التعيين"),IFERROR(AVERAGEIFS(Plan_Days,Plan_Role,"جميع الموظفين",Plan_Course,'مصفوفة التدريب'!N$6,Plan_Sched,"خلال أيام من التعيين"),0)))</f>
        <v>0</v>
      </c>
      <c r="EN44">
        <f>IF(OR(L44=0,AH44&gt;0),0,IFERROR(AVERAGEIFS(Plan_Days,Plan_Role,الموظفون!$D$42,Plan_Course,'مصفوفة التدريب'!O$6,Plan_Sched,"خلال أيام من التعيين"),IFERROR(AVERAGEIFS(Plan_Days,Plan_Role,"جميع الموظفين",Plan_Course,'مصفوفة التدريب'!O$6,Plan_Sched,"خلال أيام من التعيين"),0)))</f>
        <v>0</v>
      </c>
      <c r="EO44">
        <f>IF(OR(M44=0,AI44&gt;0),0,IFERROR(AVERAGEIFS(Plan_Days,Plan_Role,الموظفون!$D$42,Plan_Course,'مصفوفة التدريب'!P$6,Plan_Sched,"خلال أيام من التعيين"),IFERROR(AVERAGEIFS(Plan_Days,Plan_Role,"جميع الموظفين",Plan_Course,'مصفوفة التدريب'!P$6,Plan_Sched,"خلال أيام من التعيين"),0)))</f>
        <v>0</v>
      </c>
      <c r="EP44">
        <f>IF(OR(N44=0,AJ44&gt;0),0,IFERROR(AVERAGEIFS(Plan_Days,Plan_Role,الموظفون!$D$42,Plan_Course,'مصفوفة التدريب'!Q$6,Plan_Sched,"خلال أيام من التعيين"),IFERROR(AVERAGEIFS(Plan_Days,Plan_Role,"جميع الموظفين",Plan_Course,'مصفوفة التدريب'!Q$6,Plan_Sched,"خلال أيام من التعيين"),0)))</f>
        <v>0</v>
      </c>
      <c r="EQ44">
        <f>IF(OR(O44=0,AK44&gt;0),0,IFERROR(AVERAGEIFS(Plan_Days,Plan_Role,الموظفون!$D$42,Plan_Course,'مصفوفة التدريب'!R$6,Plan_Sched,"خلال أيام من التعيين"),IFERROR(AVERAGEIFS(Plan_Days,Plan_Role,"جميع الموظفين",Plan_Course,'مصفوفة التدريب'!R$6,Plan_Sched,"خلال أيام من التعيين"),0)))</f>
        <v>0</v>
      </c>
      <c r="ER44">
        <f>IF(OR(P44=0,AL44&gt;0),0,IFERROR(AVERAGEIFS(Plan_Days,Plan_Role,الموظفون!$D$42,Plan_Course,'مصفوفة التدريب'!S$6,Plan_Sched,"خلال أيام من التعيين"),IFERROR(AVERAGEIFS(Plan_Days,Plan_Role,"جميع الموظفين",Plan_Course,'مصفوفة التدريب'!S$6,Plan_Sched,"خلال أيام من التعيين"),0)))</f>
        <v>0</v>
      </c>
      <c r="ES44">
        <f>IF(OR(Q44=0,AM44&gt;0),0,IFERROR(AVERAGEIFS(Plan_Days,Plan_Role,الموظفون!$D$42,Plan_Course,'مصفوفة التدريب'!T$6,Plan_Sched,"خلال أيام من التعيين"),IFERROR(AVERAGEIFS(Plan_Days,Plan_Role,"جميع الموظفين",Plan_Course,'مصفوفة التدريب'!T$6,Plan_Sched,"خلال أيام من التعيين"),0)))</f>
        <v>0</v>
      </c>
      <c r="ET44">
        <f>IF(OR(R44=0,AN44&gt;0),0,IFERROR(AVERAGEIFS(Plan_Days,Plan_Role,الموظفون!$D$42,Plan_Course,'مصفوفة التدريب'!U$6,Plan_Sched,"خلال أيام من التعيين"),IFERROR(AVERAGEIFS(Plan_Days,Plan_Role,"جميع الموظفين",Plan_Course,'مصفوفة التدريب'!U$6,Plan_Sched,"خلال أيام من التعيين"),0)))</f>
        <v>0</v>
      </c>
      <c r="EU44">
        <f>IF(OR(S44=0,AO44&gt;0),0,IFERROR(AVERAGEIFS(Plan_Days,Plan_Role,الموظفون!$D$42,Plan_Course,'مصفوفة التدريب'!V$6,Plan_Sched,"خلال أيام من التعيين"),IFERROR(AVERAGEIFS(Plan_Days,Plan_Role,"جميع الموظفين",Plan_Course,'مصفوفة التدريب'!V$6,Plan_Sched,"خلال أيام من التعيين"),0)))</f>
        <v>0</v>
      </c>
      <c r="EV44">
        <f>IF(OR(T44=0,AP44&gt;0),0,IFERROR(AVERAGEIFS(Plan_Days,Plan_Role,الموظفون!$D$42,Plan_Course,'مصفوفة التدريب'!W$6,Plan_Sched,"خلال أيام من التعيين"),IFERROR(AVERAGEIFS(Plan_Days,Plan_Role,"جميع الموظفين",Plan_Course,'مصفوفة التدريب'!W$6,Plan_Sched,"خلال أيام من التعيين"),0)))</f>
        <v>0</v>
      </c>
      <c r="EW44">
        <f>IF(OR(U44=0,AQ44&gt;0),0,IFERROR(AVERAGEIFS(Plan_Days,Plan_Role,الموظفون!$D$42,Plan_Course,'مصفوفة التدريب'!X$6,Plan_Sched,"خلال أيام من التعيين"),IFERROR(AVERAGEIFS(Plan_Days,Plan_Role,"جميع الموظفين",Plan_Course,'مصفوفة التدريب'!X$6,Plan_Sched,"خلال أيام من التعيين"),0)))</f>
        <v>0</v>
      </c>
      <c r="EX44">
        <f>IF(OR(V44=0,AR44&gt;0),0,IFERROR(AVERAGEIFS(Plan_Days,Plan_Role,الموظفون!$D$42,Plan_Course,'مصفوفة التدريب'!Y$6,Plan_Sched,"خلال أيام من التعيين"),IFERROR(AVERAGEIFS(Plan_Days,Plan_Role,"جميع الموظفين",Plan_Course,'مصفوفة التدريب'!Y$6,Plan_Sched,"خلال أيام من التعيين"),0)))</f>
        <v>0</v>
      </c>
      <c r="EY44">
        <f>IF(OR(W44=0,AS44&gt;0),0,IFERROR(AVERAGEIFS(Plan_Days,Plan_Role,الموظفون!$D$42,Plan_Course,'مصفوفة التدريب'!Z$6,Plan_Sched,"خلال أيام من التعيين"),IFERROR(AVERAGEIFS(Plan_Days,Plan_Role,"جميع الموظفين",Plan_Course,'مصفوفة التدريب'!Z$6,Plan_Sched,"خلال أيام من التعيين"),0)))</f>
        <v>0</v>
      </c>
      <c r="EZ44">
        <f>IF(OR(X44=0,AT44&gt;0),0,IFERROR(AVERAGEIFS(Plan_Days,Plan_Role,الموظفون!$D$42,Plan_Course,'مصفوفة التدريب'!AA$6,Plan_Sched,"خلال أيام من التعيين"),IFERROR(AVERAGEIFS(Plan_Days,Plan_Role,"جميع الموظفين",Plan_Course,'مصفوفة التدريب'!AA$6,Plan_Sched,"خلال أيام من التعيين"),0)))</f>
        <v>0</v>
      </c>
      <c r="FC44">
        <f>IF(OR(E44=0,AA44&gt;0),0,MAX(IF(AND(الموظفون!$F$42&lt;&gt;"",DK44&lt;الموظفون!$F$42),0,DK44),IF(AND(الموظفون!$F$42&lt;&gt;"",EG44&gt;0),الموظفون!$F$42+EG44,0)))</f>
        <v>0</v>
      </c>
      <c r="FD44">
        <f>IF(OR(F44=0,AB44&gt;0),0,MAX(IF(AND(الموظفون!$F$42&lt;&gt;"",DL44&lt;الموظفون!$F$42),0,DL44),IF(AND(الموظفون!$F$42&lt;&gt;"",EH44&gt;0),الموظفون!$F$42+EH44,0)))</f>
        <v>0</v>
      </c>
      <c r="FE44">
        <f>IF(OR(G44=0,AC44&gt;0),0,MAX(IF(AND(الموظفون!$F$42&lt;&gt;"",DM44&lt;الموظفون!$F$42),0,DM44),IF(AND(الموظفون!$F$42&lt;&gt;"",EI44&gt;0),الموظفون!$F$42+EI44,0)))</f>
        <v>0</v>
      </c>
      <c r="FF44">
        <f>IF(OR(H44=0,AD44&gt;0),0,MAX(IF(AND(الموظفون!$F$42&lt;&gt;"",DN44&lt;الموظفون!$F$42),0,DN44),IF(AND(الموظفون!$F$42&lt;&gt;"",EJ44&gt;0),الموظفون!$F$42+EJ44,0)))</f>
        <v>0</v>
      </c>
      <c r="FG44">
        <f>IF(OR(I44=0,AE44&gt;0),0,MAX(IF(AND(الموظفون!$F$42&lt;&gt;"",DO44&lt;الموظفون!$F$42),0,DO44),IF(AND(الموظفون!$F$42&lt;&gt;"",EK44&gt;0),الموظفون!$F$42+EK44,0)))</f>
        <v>0</v>
      </c>
      <c r="FH44">
        <f>IF(OR(J44=0,AF44&gt;0),0,MAX(IF(AND(الموظفون!$F$42&lt;&gt;"",DP44&lt;الموظفون!$F$42),0,DP44),IF(AND(الموظفون!$F$42&lt;&gt;"",EL44&gt;0),الموظفون!$F$42+EL44,0)))</f>
        <v>0</v>
      </c>
      <c r="FI44">
        <f>IF(OR(K44=0,AG44&gt;0),0,MAX(IF(AND(الموظفون!$F$42&lt;&gt;"",DQ44&lt;الموظفون!$F$42),0,DQ44),IF(AND(الموظفون!$F$42&lt;&gt;"",EM44&gt;0),الموظفون!$F$42+EM44,0)))</f>
        <v>0</v>
      </c>
      <c r="FJ44">
        <f>IF(OR(L44=0,AH44&gt;0),0,MAX(IF(AND(الموظفون!$F$42&lt;&gt;"",DR44&lt;الموظفون!$F$42),0,DR44),IF(AND(الموظفون!$F$42&lt;&gt;"",EN44&gt;0),الموظفون!$F$42+EN44,0)))</f>
        <v>0</v>
      </c>
      <c r="FK44">
        <f>IF(OR(M44=0,AI44&gt;0),0,MAX(IF(AND(الموظفون!$F$42&lt;&gt;"",DS44&lt;الموظفون!$F$42),0,DS44),IF(AND(الموظفون!$F$42&lt;&gt;"",EO44&gt;0),الموظفون!$F$42+EO44,0)))</f>
        <v>0</v>
      </c>
      <c r="FL44">
        <f>IF(OR(N44=0,AJ44&gt;0),0,MAX(IF(AND(الموظفون!$F$42&lt;&gt;"",DT44&lt;الموظفون!$F$42),0,DT44),IF(AND(الموظفون!$F$42&lt;&gt;"",EP44&gt;0),الموظفون!$F$42+EP44,0)))</f>
        <v>0</v>
      </c>
      <c r="FM44">
        <f>IF(OR(O44=0,AK44&gt;0),0,MAX(IF(AND(الموظفون!$F$42&lt;&gt;"",DU44&lt;الموظفون!$F$42),0,DU44),IF(AND(الموظفون!$F$42&lt;&gt;"",EQ44&gt;0),الموظفون!$F$42+EQ44,0)))</f>
        <v>0</v>
      </c>
      <c r="FN44">
        <f>IF(OR(P44=0,AL44&gt;0),0,MAX(IF(AND(الموظفون!$F$42&lt;&gt;"",DV44&lt;الموظفون!$F$42),0,DV44),IF(AND(الموظفون!$F$42&lt;&gt;"",ER44&gt;0),الموظفون!$F$42+ER44,0)))</f>
        <v>0</v>
      </c>
      <c r="FO44">
        <f>IF(OR(Q44=0,AM44&gt;0),0,MAX(IF(AND(الموظفون!$F$42&lt;&gt;"",DW44&lt;الموظفون!$F$42),0,DW44),IF(AND(الموظفون!$F$42&lt;&gt;"",ES44&gt;0),الموظفون!$F$42+ES44,0)))</f>
        <v>0</v>
      </c>
      <c r="FP44">
        <f>IF(OR(R44=0,AN44&gt;0),0,MAX(IF(AND(الموظفون!$F$42&lt;&gt;"",DX44&lt;الموظفون!$F$42),0,DX44),IF(AND(الموظفون!$F$42&lt;&gt;"",ET44&gt;0),الموظفون!$F$42+ET44,0)))</f>
        <v>0</v>
      </c>
      <c r="FQ44">
        <f>IF(OR(S44=0,AO44&gt;0),0,MAX(IF(AND(الموظفون!$F$42&lt;&gt;"",DY44&lt;الموظفون!$F$42),0,DY44),IF(AND(الموظفون!$F$42&lt;&gt;"",EU44&gt;0),الموظفون!$F$42+EU44,0)))</f>
        <v>0</v>
      </c>
      <c r="FR44">
        <f>IF(OR(T44=0,AP44&gt;0),0,MAX(IF(AND(الموظفون!$F$42&lt;&gt;"",DZ44&lt;الموظفون!$F$42),0,DZ44),IF(AND(الموظفون!$F$42&lt;&gt;"",EV44&gt;0),الموظفون!$F$42+EV44,0)))</f>
        <v>0</v>
      </c>
      <c r="FS44">
        <f>IF(OR(U44=0,AQ44&gt;0),0,MAX(IF(AND(الموظفون!$F$42&lt;&gt;"",EA44&lt;الموظفون!$F$42),0,EA44),IF(AND(الموظفون!$F$42&lt;&gt;"",EW44&gt;0),الموظفون!$F$42+EW44,0)))</f>
        <v>0</v>
      </c>
      <c r="FT44">
        <f>IF(OR(V44=0,AR44&gt;0),0,MAX(IF(AND(الموظفون!$F$42&lt;&gt;"",EB44&lt;الموظفون!$F$42),0,EB44),IF(AND(الموظفون!$F$42&lt;&gt;"",EX44&gt;0),الموظفون!$F$42+EX44,0)))</f>
        <v>0</v>
      </c>
      <c r="FU44">
        <f>IF(OR(W44=0,AS44&gt;0),0,MAX(IF(AND(الموظفون!$F$42&lt;&gt;"",EC44&lt;الموظفون!$F$42),0,EC44),IF(AND(الموظفون!$F$42&lt;&gt;"",EY44&gt;0),الموظفون!$F$42+EY44,0)))</f>
        <v>0</v>
      </c>
      <c r="FV44">
        <f>IF(OR(X44=0,AT44&gt;0),0,MAX(IF(AND(الموظفون!$F$42&lt;&gt;"",ED44&lt;الموظفون!$F$42),0,ED44),IF(AND(الموظفون!$F$42&lt;&gt;"",EZ44&gt;0),الموظفون!$F$42+EZ44,0)))</f>
        <v>0</v>
      </c>
    </row>
    <row r="45" spans="5:178" x14ac:dyDescent="0.3">
      <c r="E45">
        <f>IF(OR(الموظفون!$A$43="",'مصفوفة التدريب'!H$6=""),0,COUNTIFS(Plan_Role,الموظفون!$D$43,Plan_Course,'مصفوفة التدريب'!H$6)+COUNTIFS(Plan_Role,"جميع الموظفين",Plan_Course,'مصفوفة التدريب'!H$6))</f>
        <v>0</v>
      </c>
      <c r="F45">
        <f>IF(OR(الموظفون!$A$43="",'مصفوفة التدريب'!I$6=""),0,COUNTIFS(Plan_Role,الموظفون!$D$43,Plan_Course,'مصفوفة التدريب'!I$6)+COUNTIFS(Plan_Role,"جميع الموظفين",Plan_Course,'مصفوفة التدريب'!I$6))</f>
        <v>0</v>
      </c>
      <c r="G45">
        <f>IF(OR(الموظفون!$A$43="",'مصفوفة التدريب'!J$6=""),0,COUNTIFS(Plan_Role,الموظفون!$D$43,Plan_Course,'مصفوفة التدريب'!J$6)+COUNTIFS(Plan_Role,"جميع الموظفين",Plan_Course,'مصفوفة التدريب'!J$6))</f>
        <v>0</v>
      </c>
      <c r="H45">
        <f>IF(OR(الموظفون!$A$43="",'مصفوفة التدريب'!K$6=""),0,COUNTIFS(Plan_Role,الموظفون!$D$43,Plan_Course,'مصفوفة التدريب'!K$6)+COUNTIFS(Plan_Role,"جميع الموظفين",Plan_Course,'مصفوفة التدريب'!K$6))</f>
        <v>0</v>
      </c>
      <c r="I45">
        <f>IF(OR(الموظفون!$A$43="",'مصفوفة التدريب'!L$6=""),0,COUNTIFS(Plan_Role,الموظفون!$D$43,Plan_Course,'مصفوفة التدريب'!L$6)+COUNTIFS(Plan_Role,"جميع الموظفين",Plan_Course,'مصفوفة التدريب'!L$6))</f>
        <v>0</v>
      </c>
      <c r="J45">
        <f>IF(OR(الموظفون!$A$43="",'مصفوفة التدريب'!M$6=""),0,COUNTIFS(Plan_Role,الموظفون!$D$43,Plan_Course,'مصفوفة التدريب'!M$6)+COUNTIFS(Plan_Role,"جميع الموظفين",Plan_Course,'مصفوفة التدريب'!M$6))</f>
        <v>0</v>
      </c>
      <c r="K45">
        <f>IF(OR(الموظفون!$A$43="",'مصفوفة التدريب'!N$6=""),0,COUNTIFS(Plan_Role,الموظفون!$D$43,Plan_Course,'مصفوفة التدريب'!N$6)+COUNTIFS(Plan_Role,"جميع الموظفين",Plan_Course,'مصفوفة التدريب'!N$6))</f>
        <v>0</v>
      </c>
      <c r="L45">
        <f>IF(OR(الموظفون!$A$43="",'مصفوفة التدريب'!O$6=""),0,COUNTIFS(Plan_Role,الموظفون!$D$43,Plan_Course,'مصفوفة التدريب'!O$6)+COUNTIFS(Plan_Role,"جميع الموظفين",Plan_Course,'مصفوفة التدريب'!O$6))</f>
        <v>0</v>
      </c>
      <c r="M45">
        <f>IF(OR(الموظفون!$A$43="",'مصفوفة التدريب'!P$6=""),0,COUNTIFS(Plan_Role,الموظفون!$D$43,Plan_Course,'مصفوفة التدريب'!P$6)+COUNTIFS(Plan_Role,"جميع الموظفين",Plan_Course,'مصفوفة التدريب'!P$6))</f>
        <v>0</v>
      </c>
      <c r="N45">
        <f>IF(OR(الموظفون!$A$43="",'مصفوفة التدريب'!Q$6=""),0,COUNTIFS(Plan_Role,الموظفون!$D$43,Plan_Course,'مصفوفة التدريب'!Q$6)+COUNTIFS(Plan_Role,"جميع الموظفين",Plan_Course,'مصفوفة التدريب'!Q$6))</f>
        <v>0</v>
      </c>
      <c r="O45">
        <f>IF(OR(الموظفون!$A$43="",'مصفوفة التدريب'!R$6=""),0,COUNTIFS(Plan_Role,الموظفون!$D$43,Plan_Course,'مصفوفة التدريب'!R$6)+COUNTIFS(Plan_Role,"جميع الموظفين",Plan_Course,'مصفوفة التدريب'!R$6))</f>
        <v>0</v>
      </c>
      <c r="P45">
        <f>IF(OR(الموظفون!$A$43="",'مصفوفة التدريب'!S$6=""),0,COUNTIFS(Plan_Role,الموظفون!$D$43,Plan_Course,'مصفوفة التدريب'!S$6)+COUNTIFS(Plan_Role,"جميع الموظفين",Plan_Course,'مصفوفة التدريب'!S$6))</f>
        <v>0</v>
      </c>
      <c r="Q45">
        <f>IF(OR(الموظفون!$A$43="",'مصفوفة التدريب'!T$6=""),0,COUNTIFS(Plan_Role,الموظفون!$D$43,Plan_Course,'مصفوفة التدريب'!T$6)+COUNTIFS(Plan_Role,"جميع الموظفين",Plan_Course,'مصفوفة التدريب'!T$6))</f>
        <v>0</v>
      </c>
      <c r="R45">
        <f>IF(OR(الموظفون!$A$43="",'مصفوفة التدريب'!U$6=""),0,COUNTIFS(Plan_Role,الموظفون!$D$43,Plan_Course,'مصفوفة التدريب'!U$6)+COUNTIFS(Plan_Role,"جميع الموظفين",Plan_Course,'مصفوفة التدريب'!U$6))</f>
        <v>0</v>
      </c>
      <c r="S45">
        <f>IF(OR(الموظفون!$A$43="",'مصفوفة التدريب'!V$6=""),0,COUNTIFS(Plan_Role,الموظفون!$D$43,Plan_Course,'مصفوفة التدريب'!V$6)+COUNTIFS(Plan_Role,"جميع الموظفين",Plan_Course,'مصفوفة التدريب'!V$6))</f>
        <v>0</v>
      </c>
      <c r="T45">
        <f>IF(OR(الموظفون!$A$43="",'مصفوفة التدريب'!W$6=""),0,COUNTIFS(Plan_Role,الموظفون!$D$43,Plan_Course,'مصفوفة التدريب'!W$6)+COUNTIFS(Plan_Role,"جميع الموظفين",Plan_Course,'مصفوفة التدريب'!W$6))</f>
        <v>0</v>
      </c>
      <c r="U45">
        <f>IF(OR(الموظفون!$A$43="",'مصفوفة التدريب'!X$6=""),0,COUNTIFS(Plan_Role,الموظفون!$D$43,Plan_Course,'مصفوفة التدريب'!X$6)+COUNTIFS(Plan_Role,"جميع الموظفين",Plan_Course,'مصفوفة التدريب'!X$6))</f>
        <v>0</v>
      </c>
      <c r="V45">
        <f>IF(OR(الموظفون!$A$43="",'مصفوفة التدريب'!Y$6=""),0,COUNTIFS(Plan_Role,الموظفون!$D$43,Plan_Course,'مصفوفة التدريب'!Y$6)+COUNTIFS(Plan_Role,"جميع الموظفين",Plan_Course,'مصفوفة التدريب'!Y$6))</f>
        <v>0</v>
      </c>
      <c r="W45">
        <f>IF(OR(الموظفون!$A$43="",'مصفوفة التدريب'!Z$6=""),0,COUNTIFS(Plan_Role,الموظفون!$D$43,Plan_Course,'مصفوفة التدريب'!Z$6)+COUNTIFS(Plan_Role,"جميع الموظفين",Plan_Course,'مصفوفة التدريب'!Z$6))</f>
        <v>0</v>
      </c>
      <c r="X45">
        <f>IF(OR(الموظفون!$A$43="",'مصفوفة التدريب'!AA$6=""),0,COUNTIFS(Plan_Role,الموظفون!$D$43,Plan_Course,'مصفوفة التدريب'!AA$6)+COUNTIFS(Plan_Role,"جميع الموظفين",Plan_Course,'مصفوفة التدريب'!AA$6))</f>
        <v>0</v>
      </c>
      <c r="AA45">
        <f>IF(E45=0,0,COUNTIFS(Rec_Emp,الموظفون!$A$43,Rec_Course,'مصفوفة التدريب'!H$6,Rec_Done,1))</f>
        <v>0</v>
      </c>
      <c r="AB45">
        <f>IF(F45=0,0,COUNTIFS(Rec_Emp,الموظفون!$A$43,Rec_Course,'مصفوفة التدريب'!I$6,Rec_Done,1))</f>
        <v>0</v>
      </c>
      <c r="AC45">
        <f>IF(G45=0,0,COUNTIFS(Rec_Emp,الموظفون!$A$43,Rec_Course,'مصفوفة التدريب'!J$6,Rec_Done,1))</f>
        <v>0</v>
      </c>
      <c r="AD45">
        <f>IF(H45=0,0,COUNTIFS(Rec_Emp,الموظفون!$A$43,Rec_Course,'مصفوفة التدريب'!K$6,Rec_Done,1))</f>
        <v>0</v>
      </c>
      <c r="AE45">
        <f>IF(I45=0,0,COUNTIFS(Rec_Emp,الموظفون!$A$43,Rec_Course,'مصفوفة التدريب'!L$6,Rec_Done,1))</f>
        <v>0</v>
      </c>
      <c r="AF45">
        <f>IF(J45=0,0,COUNTIFS(Rec_Emp,الموظفون!$A$43,Rec_Course,'مصفوفة التدريب'!M$6,Rec_Done,1))</f>
        <v>0</v>
      </c>
      <c r="AG45">
        <f>IF(K45=0,0,COUNTIFS(Rec_Emp,الموظفون!$A$43,Rec_Course,'مصفوفة التدريب'!N$6,Rec_Done,1))</f>
        <v>0</v>
      </c>
      <c r="AH45">
        <f>IF(L45=0,0,COUNTIFS(Rec_Emp,الموظفون!$A$43,Rec_Course,'مصفوفة التدريب'!O$6,Rec_Done,1))</f>
        <v>0</v>
      </c>
      <c r="AI45">
        <f>IF(M45=0,0,COUNTIFS(Rec_Emp,الموظفون!$A$43,Rec_Course,'مصفوفة التدريب'!P$6,Rec_Done,1))</f>
        <v>0</v>
      </c>
      <c r="AJ45">
        <f>IF(N45=0,0,COUNTIFS(Rec_Emp,الموظفون!$A$43,Rec_Course,'مصفوفة التدريب'!Q$6,Rec_Done,1))</f>
        <v>0</v>
      </c>
      <c r="AK45">
        <f>IF(O45=0,0,COUNTIFS(Rec_Emp,الموظفون!$A$43,Rec_Course,'مصفوفة التدريب'!R$6,Rec_Done,1))</f>
        <v>0</v>
      </c>
      <c r="AL45">
        <f>IF(P45=0,0,COUNTIFS(Rec_Emp,الموظفون!$A$43,Rec_Course,'مصفوفة التدريب'!S$6,Rec_Done,1))</f>
        <v>0</v>
      </c>
      <c r="AM45">
        <f>IF(Q45=0,0,COUNTIFS(Rec_Emp,الموظفون!$A$43,Rec_Course,'مصفوفة التدريب'!T$6,Rec_Done,1))</f>
        <v>0</v>
      </c>
      <c r="AN45">
        <f>IF(R45=0,0,COUNTIFS(Rec_Emp,الموظفون!$A$43,Rec_Course,'مصفوفة التدريب'!U$6,Rec_Done,1))</f>
        <v>0</v>
      </c>
      <c r="AO45">
        <f>IF(S45=0,0,COUNTIFS(Rec_Emp,الموظفون!$A$43,Rec_Course,'مصفوفة التدريب'!V$6,Rec_Done,1))</f>
        <v>0</v>
      </c>
      <c r="AP45">
        <f>IF(T45=0,0,COUNTIFS(Rec_Emp,الموظفون!$A$43,Rec_Course,'مصفوفة التدريب'!W$6,Rec_Done,1))</f>
        <v>0</v>
      </c>
      <c r="AQ45">
        <f>IF(U45=0,0,COUNTIFS(Rec_Emp,الموظفون!$A$43,Rec_Course,'مصفوفة التدريب'!X$6,Rec_Done,1))</f>
        <v>0</v>
      </c>
      <c r="AR45">
        <f>IF(V45=0,0,COUNTIFS(Rec_Emp,الموظفون!$A$43,Rec_Course,'مصفوفة التدريب'!Y$6,Rec_Done,1))</f>
        <v>0</v>
      </c>
      <c r="AS45">
        <f>IF(W45=0,0,COUNTIFS(Rec_Emp,الموظفون!$A$43,Rec_Course,'مصفوفة التدريب'!Z$6,Rec_Done,1))</f>
        <v>0</v>
      </c>
      <c r="AT45">
        <f>IF(X45=0,0,COUNTIFS(Rec_Emp,الموظفون!$A$43,Rec_Course,'مصفوفة التدريب'!AA$6,Rec_Done,1))</f>
        <v>0</v>
      </c>
      <c r="AW45">
        <f ca="1">IF(AA45=0,0,COUNTIFS(Rec_Emp,الموظفون!$A$43,Rec_Course,'مصفوفة التدريب'!H$6,Rec_Done,1,Rec_Exp,"&gt;="&amp;TODAY()))</f>
        <v>0</v>
      </c>
      <c r="AX45">
        <f ca="1">IF(AB45=0,0,COUNTIFS(Rec_Emp,الموظفون!$A$43,Rec_Course,'مصفوفة التدريب'!I$6,Rec_Done,1,Rec_Exp,"&gt;="&amp;TODAY()))</f>
        <v>0</v>
      </c>
      <c r="AY45">
        <f ca="1">IF(AC45=0,0,COUNTIFS(Rec_Emp,الموظفون!$A$43,Rec_Course,'مصفوفة التدريب'!J$6,Rec_Done,1,Rec_Exp,"&gt;="&amp;TODAY()))</f>
        <v>0</v>
      </c>
      <c r="AZ45">
        <f ca="1">IF(AD45=0,0,COUNTIFS(Rec_Emp,الموظفون!$A$43,Rec_Course,'مصفوفة التدريب'!K$6,Rec_Done,1,Rec_Exp,"&gt;="&amp;TODAY()))</f>
        <v>0</v>
      </c>
      <c r="BA45">
        <f ca="1">IF(AE45=0,0,COUNTIFS(Rec_Emp,الموظفون!$A$43,Rec_Course,'مصفوفة التدريب'!L$6,Rec_Done,1,Rec_Exp,"&gt;="&amp;TODAY()))</f>
        <v>0</v>
      </c>
      <c r="BB45">
        <f ca="1">IF(AF45=0,0,COUNTIFS(Rec_Emp,الموظفون!$A$43,Rec_Course,'مصفوفة التدريب'!M$6,Rec_Done,1,Rec_Exp,"&gt;="&amp;TODAY()))</f>
        <v>0</v>
      </c>
      <c r="BC45">
        <f ca="1">IF(AG45=0,0,COUNTIFS(Rec_Emp,الموظفون!$A$43,Rec_Course,'مصفوفة التدريب'!N$6,Rec_Done,1,Rec_Exp,"&gt;="&amp;TODAY()))</f>
        <v>0</v>
      </c>
      <c r="BD45">
        <f ca="1">IF(AH45=0,0,COUNTIFS(Rec_Emp,الموظفون!$A$43,Rec_Course,'مصفوفة التدريب'!O$6,Rec_Done,1,Rec_Exp,"&gt;="&amp;TODAY()))</f>
        <v>0</v>
      </c>
      <c r="BE45">
        <f ca="1">IF(AI45=0,0,COUNTIFS(Rec_Emp,الموظفون!$A$43,Rec_Course,'مصفوفة التدريب'!P$6,Rec_Done,1,Rec_Exp,"&gt;="&amp;TODAY()))</f>
        <v>0</v>
      </c>
      <c r="BF45">
        <f ca="1">IF(AJ45=0,0,COUNTIFS(Rec_Emp,الموظفون!$A$43,Rec_Course,'مصفوفة التدريب'!Q$6,Rec_Done,1,Rec_Exp,"&gt;="&amp;TODAY()))</f>
        <v>0</v>
      </c>
      <c r="BG45">
        <f ca="1">IF(AK45=0,0,COUNTIFS(Rec_Emp,الموظفون!$A$43,Rec_Course,'مصفوفة التدريب'!R$6,Rec_Done,1,Rec_Exp,"&gt;="&amp;TODAY()))</f>
        <v>0</v>
      </c>
      <c r="BH45">
        <f ca="1">IF(AL45=0,0,COUNTIFS(Rec_Emp,الموظفون!$A$43,Rec_Course,'مصفوفة التدريب'!S$6,Rec_Done,1,Rec_Exp,"&gt;="&amp;TODAY()))</f>
        <v>0</v>
      </c>
      <c r="BI45">
        <f ca="1">IF(AM45=0,0,COUNTIFS(Rec_Emp,الموظفون!$A$43,Rec_Course,'مصفوفة التدريب'!T$6,Rec_Done,1,Rec_Exp,"&gt;="&amp;TODAY()))</f>
        <v>0</v>
      </c>
      <c r="BJ45">
        <f ca="1">IF(AN45=0,0,COUNTIFS(Rec_Emp,الموظفون!$A$43,Rec_Course,'مصفوفة التدريب'!U$6,Rec_Done,1,Rec_Exp,"&gt;="&amp;TODAY()))</f>
        <v>0</v>
      </c>
      <c r="BK45">
        <f ca="1">IF(AO45=0,0,COUNTIFS(Rec_Emp,الموظفون!$A$43,Rec_Course,'مصفوفة التدريب'!V$6,Rec_Done,1,Rec_Exp,"&gt;="&amp;TODAY()))</f>
        <v>0</v>
      </c>
      <c r="BL45">
        <f ca="1">IF(AP45=0,0,COUNTIFS(Rec_Emp,الموظفون!$A$43,Rec_Course,'مصفوفة التدريب'!W$6,Rec_Done,1,Rec_Exp,"&gt;="&amp;TODAY()))</f>
        <v>0</v>
      </c>
      <c r="BM45">
        <f ca="1">IF(AQ45=0,0,COUNTIFS(Rec_Emp,الموظفون!$A$43,Rec_Course,'مصفوفة التدريب'!X$6,Rec_Done,1,Rec_Exp,"&gt;="&amp;TODAY()))</f>
        <v>0</v>
      </c>
      <c r="BN45">
        <f ca="1">IF(AR45=0,0,COUNTIFS(Rec_Emp,الموظفون!$A$43,Rec_Course,'مصفوفة التدريب'!Y$6,Rec_Done,1,Rec_Exp,"&gt;="&amp;TODAY()))</f>
        <v>0</v>
      </c>
      <c r="BO45">
        <f ca="1">IF(AS45=0,0,COUNTIFS(Rec_Emp,الموظفون!$A$43,Rec_Course,'مصفوفة التدريب'!Z$6,Rec_Done,1,Rec_Exp,"&gt;="&amp;TODAY()))</f>
        <v>0</v>
      </c>
      <c r="BP45">
        <f ca="1">IF(AT45=0,0,COUNTIFS(Rec_Emp,الموظفون!$A$43,Rec_Course,'مصفوفة التدريب'!AA$6,Rec_Done,1,Rec_Exp,"&gt;="&amp;TODAY()))</f>
        <v>0</v>
      </c>
      <c r="BS45">
        <f ca="1">IF(AW45=0,0,COUNTIFS(Rec_Emp,الموظفون!$A$43,Rec_Course,'مصفوفة التدريب'!H$6,Rec_Done,1,Rec_Exp,"&gt;"&amp;(TODAY()+WarnDays)))</f>
        <v>0</v>
      </c>
      <c r="BT45">
        <f ca="1">IF(AX45=0,0,COUNTIFS(Rec_Emp,الموظفون!$A$43,Rec_Course,'مصفوفة التدريب'!I$6,Rec_Done,1,Rec_Exp,"&gt;"&amp;(TODAY()+WarnDays)))</f>
        <v>0</v>
      </c>
      <c r="BU45">
        <f ca="1">IF(AY45=0,0,COUNTIFS(Rec_Emp,الموظفون!$A$43,Rec_Course,'مصفوفة التدريب'!J$6,Rec_Done,1,Rec_Exp,"&gt;"&amp;(TODAY()+WarnDays)))</f>
        <v>0</v>
      </c>
      <c r="BV45">
        <f ca="1">IF(AZ45=0,0,COUNTIFS(Rec_Emp,الموظفون!$A$43,Rec_Course,'مصفوفة التدريب'!K$6,Rec_Done,1,Rec_Exp,"&gt;"&amp;(TODAY()+WarnDays)))</f>
        <v>0</v>
      </c>
      <c r="BW45">
        <f ca="1">IF(BA45=0,0,COUNTIFS(Rec_Emp,الموظفون!$A$43,Rec_Course,'مصفوفة التدريب'!L$6,Rec_Done,1,Rec_Exp,"&gt;"&amp;(TODAY()+WarnDays)))</f>
        <v>0</v>
      </c>
      <c r="BX45">
        <f ca="1">IF(BB45=0,0,COUNTIFS(Rec_Emp,الموظفون!$A$43,Rec_Course,'مصفوفة التدريب'!M$6,Rec_Done,1,Rec_Exp,"&gt;"&amp;(TODAY()+WarnDays)))</f>
        <v>0</v>
      </c>
      <c r="BY45">
        <f ca="1">IF(BC45=0,0,COUNTIFS(Rec_Emp,الموظفون!$A$43,Rec_Course,'مصفوفة التدريب'!N$6,Rec_Done,1,Rec_Exp,"&gt;"&amp;(TODAY()+WarnDays)))</f>
        <v>0</v>
      </c>
      <c r="BZ45">
        <f ca="1">IF(BD45=0,0,COUNTIFS(Rec_Emp,الموظفون!$A$43,Rec_Course,'مصفوفة التدريب'!O$6,Rec_Done,1,Rec_Exp,"&gt;"&amp;(TODAY()+WarnDays)))</f>
        <v>0</v>
      </c>
      <c r="CA45">
        <f ca="1">IF(BE45=0,0,COUNTIFS(Rec_Emp,الموظفون!$A$43,Rec_Course,'مصفوفة التدريب'!P$6,Rec_Done,1,Rec_Exp,"&gt;"&amp;(TODAY()+WarnDays)))</f>
        <v>0</v>
      </c>
      <c r="CB45">
        <f ca="1">IF(BF45=0,0,COUNTIFS(Rec_Emp,الموظفون!$A$43,Rec_Course,'مصفوفة التدريب'!Q$6,Rec_Done,1,Rec_Exp,"&gt;"&amp;(TODAY()+WarnDays)))</f>
        <v>0</v>
      </c>
      <c r="CC45">
        <f ca="1">IF(BG45=0,0,COUNTIFS(Rec_Emp,الموظفون!$A$43,Rec_Course,'مصفوفة التدريب'!R$6,Rec_Done,1,Rec_Exp,"&gt;"&amp;(TODAY()+WarnDays)))</f>
        <v>0</v>
      </c>
      <c r="CD45">
        <f ca="1">IF(BH45=0,0,COUNTIFS(Rec_Emp,الموظفون!$A$43,Rec_Course,'مصفوفة التدريب'!S$6,Rec_Done,1,Rec_Exp,"&gt;"&amp;(TODAY()+WarnDays)))</f>
        <v>0</v>
      </c>
      <c r="CE45">
        <f ca="1">IF(BI45=0,0,COUNTIFS(Rec_Emp,الموظفون!$A$43,Rec_Course,'مصفوفة التدريب'!T$6,Rec_Done,1,Rec_Exp,"&gt;"&amp;(TODAY()+WarnDays)))</f>
        <v>0</v>
      </c>
      <c r="CF45">
        <f ca="1">IF(BJ45=0,0,COUNTIFS(Rec_Emp,الموظفون!$A$43,Rec_Course,'مصفوفة التدريب'!U$6,Rec_Done,1,Rec_Exp,"&gt;"&amp;(TODAY()+WarnDays)))</f>
        <v>0</v>
      </c>
      <c r="CG45">
        <f ca="1">IF(BK45=0,0,COUNTIFS(Rec_Emp,الموظفون!$A$43,Rec_Course,'مصفوفة التدريب'!V$6,Rec_Done,1,Rec_Exp,"&gt;"&amp;(TODAY()+WarnDays)))</f>
        <v>0</v>
      </c>
      <c r="CH45">
        <f ca="1">IF(BL45=0,0,COUNTIFS(Rec_Emp,الموظفون!$A$43,Rec_Course,'مصفوفة التدريب'!W$6,Rec_Done,1,Rec_Exp,"&gt;"&amp;(TODAY()+WarnDays)))</f>
        <v>0</v>
      </c>
      <c r="CI45">
        <f ca="1">IF(BM45=0,0,COUNTIFS(Rec_Emp,الموظفون!$A$43,Rec_Course,'مصفوفة التدريب'!X$6,Rec_Done,1,Rec_Exp,"&gt;"&amp;(TODAY()+WarnDays)))</f>
        <v>0</v>
      </c>
      <c r="CJ45">
        <f ca="1">IF(BN45=0,0,COUNTIFS(Rec_Emp,الموظفون!$A$43,Rec_Course,'مصفوفة التدريب'!Y$6,Rec_Done,1,Rec_Exp,"&gt;"&amp;(TODAY()+WarnDays)))</f>
        <v>0</v>
      </c>
      <c r="CK45">
        <f ca="1">IF(BO45=0,0,COUNTIFS(Rec_Emp,الموظفون!$A$43,Rec_Course,'مصفوفة التدريب'!Z$6,Rec_Done,1,Rec_Exp,"&gt;"&amp;(TODAY()+WarnDays)))</f>
        <v>0</v>
      </c>
      <c r="CL45">
        <f ca="1">IF(BP45=0,0,COUNTIFS(Rec_Emp,الموظفون!$A$43,Rec_Course,'مصفوفة التدريب'!AA$6,Rec_Done,1,Rec_Exp,"&gt;"&amp;(TODAY()+WarnDays)))</f>
        <v>0</v>
      </c>
      <c r="CO45">
        <f>IF(OR(E45=0,AA45&gt;0),0,COUNTIFS(Rec_Emp,الموظفون!$A$43,Rec_Course,'مصفوفة التدريب'!H$6,Rec_Result,"راسب"))</f>
        <v>0</v>
      </c>
      <c r="CP45">
        <f>IF(OR(F45=0,AB45&gt;0),0,COUNTIFS(Rec_Emp,الموظفون!$A$43,Rec_Course,'مصفوفة التدريب'!I$6,Rec_Result,"راسب"))</f>
        <v>0</v>
      </c>
      <c r="CQ45">
        <f>IF(OR(G45=0,AC45&gt;0),0,COUNTIFS(Rec_Emp,الموظفون!$A$43,Rec_Course,'مصفوفة التدريب'!J$6,Rec_Result,"راسب"))</f>
        <v>0</v>
      </c>
      <c r="CR45">
        <f>IF(OR(H45=0,AD45&gt;0),0,COUNTIFS(Rec_Emp,الموظفون!$A$43,Rec_Course,'مصفوفة التدريب'!K$6,Rec_Result,"راسب"))</f>
        <v>0</v>
      </c>
      <c r="CS45">
        <f>IF(OR(I45=0,AE45&gt;0),0,COUNTIFS(Rec_Emp,الموظفون!$A$43,Rec_Course,'مصفوفة التدريب'!L$6,Rec_Result,"راسب"))</f>
        <v>0</v>
      </c>
      <c r="CT45">
        <f>IF(OR(J45=0,AF45&gt;0),0,COUNTIFS(Rec_Emp,الموظفون!$A$43,Rec_Course,'مصفوفة التدريب'!M$6,Rec_Result,"راسب"))</f>
        <v>0</v>
      </c>
      <c r="CU45">
        <f>IF(OR(K45=0,AG45&gt;0),0,COUNTIFS(Rec_Emp,الموظفون!$A$43,Rec_Course,'مصفوفة التدريب'!N$6,Rec_Result,"راسب"))</f>
        <v>0</v>
      </c>
      <c r="CV45">
        <f>IF(OR(L45=0,AH45&gt;0),0,COUNTIFS(Rec_Emp,الموظفون!$A$43,Rec_Course,'مصفوفة التدريب'!O$6,Rec_Result,"راسب"))</f>
        <v>0</v>
      </c>
      <c r="CW45">
        <f>IF(OR(M45=0,AI45&gt;0),0,COUNTIFS(Rec_Emp,الموظفون!$A$43,Rec_Course,'مصفوفة التدريب'!P$6,Rec_Result,"راسب"))</f>
        <v>0</v>
      </c>
      <c r="CX45">
        <f>IF(OR(N45=0,AJ45&gt;0),0,COUNTIFS(Rec_Emp,الموظفون!$A$43,Rec_Course,'مصفوفة التدريب'!Q$6,Rec_Result,"راسب"))</f>
        <v>0</v>
      </c>
      <c r="CY45">
        <f>IF(OR(O45=0,AK45&gt;0),0,COUNTIFS(Rec_Emp,الموظفون!$A$43,Rec_Course,'مصفوفة التدريب'!R$6,Rec_Result,"راسب"))</f>
        <v>0</v>
      </c>
      <c r="CZ45">
        <f>IF(OR(P45=0,AL45&gt;0),0,COUNTIFS(Rec_Emp,الموظفون!$A$43,Rec_Course,'مصفوفة التدريب'!S$6,Rec_Result,"راسب"))</f>
        <v>0</v>
      </c>
      <c r="DA45">
        <f>IF(OR(Q45=0,AM45&gt;0),0,COUNTIFS(Rec_Emp,الموظفون!$A$43,Rec_Course,'مصفوفة التدريب'!T$6,Rec_Result,"راسب"))</f>
        <v>0</v>
      </c>
      <c r="DB45">
        <f>IF(OR(R45=0,AN45&gt;0),0,COUNTIFS(Rec_Emp,الموظفون!$A$43,Rec_Course,'مصفوفة التدريب'!U$6,Rec_Result,"راسب"))</f>
        <v>0</v>
      </c>
      <c r="DC45">
        <f>IF(OR(S45=0,AO45&gt;0),0,COUNTIFS(Rec_Emp,الموظفون!$A$43,Rec_Course,'مصفوفة التدريب'!V$6,Rec_Result,"راسب"))</f>
        <v>0</v>
      </c>
      <c r="DD45">
        <f>IF(OR(T45=0,AP45&gt;0),0,COUNTIFS(Rec_Emp,الموظفون!$A$43,Rec_Course,'مصفوفة التدريب'!W$6,Rec_Result,"راسب"))</f>
        <v>0</v>
      </c>
      <c r="DE45">
        <f>IF(OR(U45=0,AQ45&gt;0),0,COUNTIFS(Rec_Emp,الموظفون!$A$43,Rec_Course,'مصفوفة التدريب'!X$6,Rec_Result,"راسب"))</f>
        <v>0</v>
      </c>
      <c r="DF45">
        <f>IF(OR(V45=0,AR45&gt;0),0,COUNTIFS(Rec_Emp,الموظفون!$A$43,Rec_Course,'مصفوفة التدريب'!Y$6,Rec_Result,"راسب"))</f>
        <v>0</v>
      </c>
      <c r="DG45">
        <f>IF(OR(W45=0,AS45&gt;0),0,COUNTIFS(Rec_Emp,الموظفون!$A$43,Rec_Course,'مصفوفة التدريب'!Z$6,Rec_Result,"راسب"))</f>
        <v>0</v>
      </c>
      <c r="DH45">
        <f>IF(OR(X45=0,AT45&gt;0),0,COUNTIFS(Rec_Emp,الموظفون!$A$43,Rec_Course,'مصفوفة التدريب'!AA$6,Rec_Result,"راسب"))</f>
        <v>0</v>
      </c>
      <c r="DK45">
        <f>IF(OR(E45=0,AA45&gt;0),0,IFERROR(AVERAGEIFS(Plan_End,Plan_Role,الموظفون!$D$43,Plan_Course,'مصفوفة التدريب'!H$6,Plan_Sched,"فترة محددة"),IFERROR(AVERAGEIFS(Plan_End,Plan_Role,"جميع الموظفين",Plan_Course,'مصفوفة التدريب'!H$6,Plan_Sched,"فترة محددة"),0)))</f>
        <v>0</v>
      </c>
      <c r="DL45">
        <f>IF(OR(F45=0,AB45&gt;0),0,IFERROR(AVERAGEIFS(Plan_End,Plan_Role,الموظفون!$D$43,Plan_Course,'مصفوفة التدريب'!I$6,Plan_Sched,"فترة محددة"),IFERROR(AVERAGEIFS(Plan_End,Plan_Role,"جميع الموظفين",Plan_Course,'مصفوفة التدريب'!I$6,Plan_Sched,"فترة محددة"),0)))</f>
        <v>0</v>
      </c>
      <c r="DM45">
        <f>IF(OR(G45=0,AC45&gt;0),0,IFERROR(AVERAGEIFS(Plan_End,Plan_Role,الموظفون!$D$43,Plan_Course,'مصفوفة التدريب'!J$6,Plan_Sched,"فترة محددة"),IFERROR(AVERAGEIFS(Plan_End,Plan_Role,"جميع الموظفين",Plan_Course,'مصفوفة التدريب'!J$6,Plan_Sched,"فترة محددة"),0)))</f>
        <v>0</v>
      </c>
      <c r="DN45">
        <f>IF(OR(H45=0,AD45&gt;0),0,IFERROR(AVERAGEIFS(Plan_End,Plan_Role,الموظفون!$D$43,Plan_Course,'مصفوفة التدريب'!K$6,Plan_Sched,"فترة محددة"),IFERROR(AVERAGEIFS(Plan_End,Plan_Role,"جميع الموظفين",Plan_Course,'مصفوفة التدريب'!K$6,Plan_Sched,"فترة محددة"),0)))</f>
        <v>0</v>
      </c>
      <c r="DO45">
        <f>IF(OR(I45=0,AE45&gt;0),0,IFERROR(AVERAGEIFS(Plan_End,Plan_Role,الموظفون!$D$43,Plan_Course,'مصفوفة التدريب'!L$6,Plan_Sched,"فترة محددة"),IFERROR(AVERAGEIFS(Plan_End,Plan_Role,"جميع الموظفين",Plan_Course,'مصفوفة التدريب'!L$6,Plan_Sched,"فترة محددة"),0)))</f>
        <v>0</v>
      </c>
      <c r="DP45">
        <f>IF(OR(J45=0,AF45&gt;0),0,IFERROR(AVERAGEIFS(Plan_End,Plan_Role,الموظفون!$D$43,Plan_Course,'مصفوفة التدريب'!M$6,Plan_Sched,"فترة محددة"),IFERROR(AVERAGEIFS(Plan_End,Plan_Role,"جميع الموظفين",Plan_Course,'مصفوفة التدريب'!M$6,Plan_Sched,"فترة محددة"),0)))</f>
        <v>0</v>
      </c>
      <c r="DQ45">
        <f>IF(OR(K45=0,AG45&gt;0),0,IFERROR(AVERAGEIFS(Plan_End,Plan_Role,الموظفون!$D$43,Plan_Course,'مصفوفة التدريب'!N$6,Plan_Sched,"فترة محددة"),IFERROR(AVERAGEIFS(Plan_End,Plan_Role,"جميع الموظفين",Plan_Course,'مصفوفة التدريب'!N$6,Plan_Sched,"فترة محددة"),0)))</f>
        <v>0</v>
      </c>
      <c r="DR45">
        <f>IF(OR(L45=0,AH45&gt;0),0,IFERROR(AVERAGEIFS(Plan_End,Plan_Role,الموظفون!$D$43,Plan_Course,'مصفوفة التدريب'!O$6,Plan_Sched,"فترة محددة"),IFERROR(AVERAGEIFS(Plan_End,Plan_Role,"جميع الموظفين",Plan_Course,'مصفوفة التدريب'!O$6,Plan_Sched,"فترة محددة"),0)))</f>
        <v>0</v>
      </c>
      <c r="DS45">
        <f>IF(OR(M45=0,AI45&gt;0),0,IFERROR(AVERAGEIFS(Plan_End,Plan_Role,الموظفون!$D$43,Plan_Course,'مصفوفة التدريب'!P$6,Plan_Sched,"فترة محددة"),IFERROR(AVERAGEIFS(Plan_End,Plan_Role,"جميع الموظفين",Plan_Course,'مصفوفة التدريب'!P$6,Plan_Sched,"فترة محددة"),0)))</f>
        <v>0</v>
      </c>
      <c r="DT45">
        <f>IF(OR(N45=0,AJ45&gt;0),0,IFERROR(AVERAGEIFS(Plan_End,Plan_Role,الموظفون!$D$43,Plan_Course,'مصفوفة التدريب'!Q$6,Plan_Sched,"فترة محددة"),IFERROR(AVERAGEIFS(Plan_End,Plan_Role,"جميع الموظفين",Plan_Course,'مصفوفة التدريب'!Q$6,Plan_Sched,"فترة محددة"),0)))</f>
        <v>0</v>
      </c>
      <c r="DU45">
        <f>IF(OR(O45=0,AK45&gt;0),0,IFERROR(AVERAGEIFS(Plan_End,Plan_Role,الموظفون!$D$43,Plan_Course,'مصفوفة التدريب'!R$6,Plan_Sched,"فترة محددة"),IFERROR(AVERAGEIFS(Plan_End,Plan_Role,"جميع الموظفين",Plan_Course,'مصفوفة التدريب'!R$6,Plan_Sched,"فترة محددة"),0)))</f>
        <v>0</v>
      </c>
      <c r="DV45">
        <f>IF(OR(P45=0,AL45&gt;0),0,IFERROR(AVERAGEIFS(Plan_End,Plan_Role,الموظفون!$D$43,Plan_Course,'مصفوفة التدريب'!S$6,Plan_Sched,"فترة محددة"),IFERROR(AVERAGEIFS(Plan_End,Plan_Role,"جميع الموظفين",Plan_Course,'مصفوفة التدريب'!S$6,Plan_Sched,"فترة محددة"),0)))</f>
        <v>0</v>
      </c>
      <c r="DW45">
        <f>IF(OR(Q45=0,AM45&gt;0),0,IFERROR(AVERAGEIFS(Plan_End,Plan_Role,الموظفون!$D$43,Plan_Course,'مصفوفة التدريب'!T$6,Plan_Sched,"فترة محددة"),IFERROR(AVERAGEIFS(Plan_End,Plan_Role,"جميع الموظفين",Plan_Course,'مصفوفة التدريب'!T$6,Plan_Sched,"فترة محددة"),0)))</f>
        <v>0</v>
      </c>
      <c r="DX45">
        <f>IF(OR(R45=0,AN45&gt;0),0,IFERROR(AVERAGEIFS(Plan_End,Plan_Role,الموظفون!$D$43,Plan_Course,'مصفوفة التدريب'!U$6,Plan_Sched,"فترة محددة"),IFERROR(AVERAGEIFS(Plan_End,Plan_Role,"جميع الموظفين",Plan_Course,'مصفوفة التدريب'!U$6,Plan_Sched,"فترة محددة"),0)))</f>
        <v>0</v>
      </c>
      <c r="DY45">
        <f>IF(OR(S45=0,AO45&gt;0),0,IFERROR(AVERAGEIFS(Plan_End,Plan_Role,الموظفون!$D$43,Plan_Course,'مصفوفة التدريب'!V$6,Plan_Sched,"فترة محددة"),IFERROR(AVERAGEIFS(Plan_End,Plan_Role,"جميع الموظفين",Plan_Course,'مصفوفة التدريب'!V$6,Plan_Sched,"فترة محددة"),0)))</f>
        <v>0</v>
      </c>
      <c r="DZ45">
        <f>IF(OR(T45=0,AP45&gt;0),0,IFERROR(AVERAGEIFS(Plan_End,Plan_Role,الموظفون!$D$43,Plan_Course,'مصفوفة التدريب'!W$6,Plan_Sched,"فترة محددة"),IFERROR(AVERAGEIFS(Plan_End,Plan_Role,"جميع الموظفين",Plan_Course,'مصفوفة التدريب'!W$6,Plan_Sched,"فترة محددة"),0)))</f>
        <v>0</v>
      </c>
      <c r="EA45">
        <f>IF(OR(U45=0,AQ45&gt;0),0,IFERROR(AVERAGEIFS(Plan_End,Plan_Role,الموظفون!$D$43,Plan_Course,'مصفوفة التدريب'!X$6,Plan_Sched,"فترة محددة"),IFERROR(AVERAGEIFS(Plan_End,Plan_Role,"جميع الموظفين",Plan_Course,'مصفوفة التدريب'!X$6,Plan_Sched,"فترة محددة"),0)))</f>
        <v>0</v>
      </c>
      <c r="EB45">
        <f>IF(OR(V45=0,AR45&gt;0),0,IFERROR(AVERAGEIFS(Plan_End,Plan_Role,الموظفون!$D$43,Plan_Course,'مصفوفة التدريب'!Y$6,Plan_Sched,"فترة محددة"),IFERROR(AVERAGEIFS(Plan_End,Plan_Role,"جميع الموظفين",Plan_Course,'مصفوفة التدريب'!Y$6,Plan_Sched,"فترة محددة"),0)))</f>
        <v>0</v>
      </c>
      <c r="EC45">
        <f>IF(OR(W45=0,AS45&gt;0),0,IFERROR(AVERAGEIFS(Plan_End,Plan_Role,الموظفون!$D$43,Plan_Course,'مصفوفة التدريب'!Z$6,Plan_Sched,"فترة محددة"),IFERROR(AVERAGEIFS(Plan_End,Plan_Role,"جميع الموظفين",Plan_Course,'مصفوفة التدريب'!Z$6,Plan_Sched,"فترة محددة"),0)))</f>
        <v>0</v>
      </c>
      <c r="ED45">
        <f>IF(OR(X45=0,AT45&gt;0),0,IFERROR(AVERAGEIFS(Plan_End,Plan_Role,الموظفون!$D$43,Plan_Course,'مصفوفة التدريب'!AA$6,Plan_Sched,"فترة محددة"),IFERROR(AVERAGEIFS(Plan_End,Plan_Role,"جميع الموظفين",Plan_Course,'مصفوفة التدريب'!AA$6,Plan_Sched,"فترة محددة"),0)))</f>
        <v>0</v>
      </c>
      <c r="EG45">
        <f>IF(OR(E45=0,AA45&gt;0),0,IFERROR(AVERAGEIFS(Plan_Days,Plan_Role,الموظفون!$D$43,Plan_Course,'مصفوفة التدريب'!H$6,Plan_Sched,"خلال أيام من التعيين"),IFERROR(AVERAGEIFS(Plan_Days,Plan_Role,"جميع الموظفين",Plan_Course,'مصفوفة التدريب'!H$6,Plan_Sched,"خلال أيام من التعيين"),0)))</f>
        <v>0</v>
      </c>
      <c r="EH45">
        <f>IF(OR(F45=0,AB45&gt;0),0,IFERROR(AVERAGEIFS(Plan_Days,Plan_Role,الموظفون!$D$43,Plan_Course,'مصفوفة التدريب'!I$6,Plan_Sched,"خلال أيام من التعيين"),IFERROR(AVERAGEIFS(Plan_Days,Plan_Role,"جميع الموظفين",Plan_Course,'مصفوفة التدريب'!I$6,Plan_Sched,"خلال أيام من التعيين"),0)))</f>
        <v>0</v>
      </c>
      <c r="EI45">
        <f>IF(OR(G45=0,AC45&gt;0),0,IFERROR(AVERAGEIFS(Plan_Days,Plan_Role,الموظفون!$D$43,Plan_Course,'مصفوفة التدريب'!J$6,Plan_Sched,"خلال أيام من التعيين"),IFERROR(AVERAGEIFS(Plan_Days,Plan_Role,"جميع الموظفين",Plan_Course,'مصفوفة التدريب'!J$6,Plan_Sched,"خلال أيام من التعيين"),0)))</f>
        <v>0</v>
      </c>
      <c r="EJ45">
        <f>IF(OR(H45=0,AD45&gt;0),0,IFERROR(AVERAGEIFS(Plan_Days,Plan_Role,الموظفون!$D$43,Plan_Course,'مصفوفة التدريب'!K$6,Plan_Sched,"خلال أيام من التعيين"),IFERROR(AVERAGEIFS(Plan_Days,Plan_Role,"جميع الموظفين",Plan_Course,'مصفوفة التدريب'!K$6,Plan_Sched,"خلال أيام من التعيين"),0)))</f>
        <v>0</v>
      </c>
      <c r="EK45">
        <f>IF(OR(I45=0,AE45&gt;0),0,IFERROR(AVERAGEIFS(Plan_Days,Plan_Role,الموظفون!$D$43,Plan_Course,'مصفوفة التدريب'!L$6,Plan_Sched,"خلال أيام من التعيين"),IFERROR(AVERAGEIFS(Plan_Days,Plan_Role,"جميع الموظفين",Plan_Course,'مصفوفة التدريب'!L$6,Plan_Sched,"خلال أيام من التعيين"),0)))</f>
        <v>0</v>
      </c>
      <c r="EL45">
        <f>IF(OR(J45=0,AF45&gt;0),0,IFERROR(AVERAGEIFS(Plan_Days,Plan_Role,الموظفون!$D$43,Plan_Course,'مصفوفة التدريب'!M$6,Plan_Sched,"خلال أيام من التعيين"),IFERROR(AVERAGEIFS(Plan_Days,Plan_Role,"جميع الموظفين",Plan_Course,'مصفوفة التدريب'!M$6,Plan_Sched,"خلال أيام من التعيين"),0)))</f>
        <v>0</v>
      </c>
      <c r="EM45">
        <f>IF(OR(K45=0,AG45&gt;0),0,IFERROR(AVERAGEIFS(Plan_Days,Plan_Role,الموظفون!$D$43,Plan_Course,'مصفوفة التدريب'!N$6,Plan_Sched,"خلال أيام من التعيين"),IFERROR(AVERAGEIFS(Plan_Days,Plan_Role,"جميع الموظفين",Plan_Course,'مصفوفة التدريب'!N$6,Plan_Sched,"خلال أيام من التعيين"),0)))</f>
        <v>0</v>
      </c>
      <c r="EN45">
        <f>IF(OR(L45=0,AH45&gt;0),0,IFERROR(AVERAGEIFS(Plan_Days,Plan_Role,الموظفون!$D$43,Plan_Course,'مصفوفة التدريب'!O$6,Plan_Sched,"خلال أيام من التعيين"),IFERROR(AVERAGEIFS(Plan_Days,Plan_Role,"جميع الموظفين",Plan_Course,'مصفوفة التدريب'!O$6,Plan_Sched,"خلال أيام من التعيين"),0)))</f>
        <v>0</v>
      </c>
      <c r="EO45">
        <f>IF(OR(M45=0,AI45&gt;0),0,IFERROR(AVERAGEIFS(Plan_Days,Plan_Role,الموظفون!$D$43,Plan_Course,'مصفوفة التدريب'!P$6,Plan_Sched,"خلال أيام من التعيين"),IFERROR(AVERAGEIFS(Plan_Days,Plan_Role,"جميع الموظفين",Plan_Course,'مصفوفة التدريب'!P$6,Plan_Sched,"خلال أيام من التعيين"),0)))</f>
        <v>0</v>
      </c>
      <c r="EP45">
        <f>IF(OR(N45=0,AJ45&gt;0),0,IFERROR(AVERAGEIFS(Plan_Days,Plan_Role,الموظفون!$D$43,Plan_Course,'مصفوفة التدريب'!Q$6,Plan_Sched,"خلال أيام من التعيين"),IFERROR(AVERAGEIFS(Plan_Days,Plan_Role,"جميع الموظفين",Plan_Course,'مصفوفة التدريب'!Q$6,Plan_Sched,"خلال أيام من التعيين"),0)))</f>
        <v>0</v>
      </c>
      <c r="EQ45">
        <f>IF(OR(O45=0,AK45&gt;0),0,IFERROR(AVERAGEIFS(Plan_Days,Plan_Role,الموظفون!$D$43,Plan_Course,'مصفوفة التدريب'!R$6,Plan_Sched,"خلال أيام من التعيين"),IFERROR(AVERAGEIFS(Plan_Days,Plan_Role,"جميع الموظفين",Plan_Course,'مصفوفة التدريب'!R$6,Plan_Sched,"خلال أيام من التعيين"),0)))</f>
        <v>0</v>
      </c>
      <c r="ER45">
        <f>IF(OR(P45=0,AL45&gt;0),0,IFERROR(AVERAGEIFS(Plan_Days,Plan_Role,الموظفون!$D$43,Plan_Course,'مصفوفة التدريب'!S$6,Plan_Sched,"خلال أيام من التعيين"),IFERROR(AVERAGEIFS(Plan_Days,Plan_Role,"جميع الموظفين",Plan_Course,'مصفوفة التدريب'!S$6,Plan_Sched,"خلال أيام من التعيين"),0)))</f>
        <v>0</v>
      </c>
      <c r="ES45">
        <f>IF(OR(Q45=0,AM45&gt;0),0,IFERROR(AVERAGEIFS(Plan_Days,Plan_Role,الموظفون!$D$43,Plan_Course,'مصفوفة التدريب'!T$6,Plan_Sched,"خلال أيام من التعيين"),IFERROR(AVERAGEIFS(Plan_Days,Plan_Role,"جميع الموظفين",Plan_Course,'مصفوفة التدريب'!T$6,Plan_Sched,"خلال أيام من التعيين"),0)))</f>
        <v>0</v>
      </c>
      <c r="ET45">
        <f>IF(OR(R45=0,AN45&gt;0),0,IFERROR(AVERAGEIFS(Plan_Days,Plan_Role,الموظفون!$D$43,Plan_Course,'مصفوفة التدريب'!U$6,Plan_Sched,"خلال أيام من التعيين"),IFERROR(AVERAGEIFS(Plan_Days,Plan_Role,"جميع الموظفين",Plan_Course,'مصفوفة التدريب'!U$6,Plan_Sched,"خلال أيام من التعيين"),0)))</f>
        <v>0</v>
      </c>
      <c r="EU45">
        <f>IF(OR(S45=0,AO45&gt;0),0,IFERROR(AVERAGEIFS(Plan_Days,Plan_Role,الموظفون!$D$43,Plan_Course,'مصفوفة التدريب'!V$6,Plan_Sched,"خلال أيام من التعيين"),IFERROR(AVERAGEIFS(Plan_Days,Plan_Role,"جميع الموظفين",Plan_Course,'مصفوفة التدريب'!V$6,Plan_Sched,"خلال أيام من التعيين"),0)))</f>
        <v>0</v>
      </c>
      <c r="EV45">
        <f>IF(OR(T45=0,AP45&gt;0),0,IFERROR(AVERAGEIFS(Plan_Days,Plan_Role,الموظفون!$D$43,Plan_Course,'مصفوفة التدريب'!W$6,Plan_Sched,"خلال أيام من التعيين"),IFERROR(AVERAGEIFS(Plan_Days,Plan_Role,"جميع الموظفين",Plan_Course,'مصفوفة التدريب'!W$6,Plan_Sched,"خلال أيام من التعيين"),0)))</f>
        <v>0</v>
      </c>
      <c r="EW45">
        <f>IF(OR(U45=0,AQ45&gt;0),0,IFERROR(AVERAGEIFS(Plan_Days,Plan_Role,الموظفون!$D$43,Plan_Course,'مصفوفة التدريب'!X$6,Plan_Sched,"خلال أيام من التعيين"),IFERROR(AVERAGEIFS(Plan_Days,Plan_Role,"جميع الموظفين",Plan_Course,'مصفوفة التدريب'!X$6,Plan_Sched,"خلال أيام من التعيين"),0)))</f>
        <v>0</v>
      </c>
      <c r="EX45">
        <f>IF(OR(V45=0,AR45&gt;0),0,IFERROR(AVERAGEIFS(Plan_Days,Plan_Role,الموظفون!$D$43,Plan_Course,'مصفوفة التدريب'!Y$6,Plan_Sched,"خلال أيام من التعيين"),IFERROR(AVERAGEIFS(Plan_Days,Plan_Role,"جميع الموظفين",Plan_Course,'مصفوفة التدريب'!Y$6,Plan_Sched,"خلال أيام من التعيين"),0)))</f>
        <v>0</v>
      </c>
      <c r="EY45">
        <f>IF(OR(W45=0,AS45&gt;0),0,IFERROR(AVERAGEIFS(Plan_Days,Plan_Role,الموظفون!$D$43,Plan_Course,'مصفوفة التدريب'!Z$6,Plan_Sched,"خلال أيام من التعيين"),IFERROR(AVERAGEIFS(Plan_Days,Plan_Role,"جميع الموظفين",Plan_Course,'مصفوفة التدريب'!Z$6,Plan_Sched,"خلال أيام من التعيين"),0)))</f>
        <v>0</v>
      </c>
      <c r="EZ45">
        <f>IF(OR(X45=0,AT45&gt;0),0,IFERROR(AVERAGEIFS(Plan_Days,Plan_Role,الموظفون!$D$43,Plan_Course,'مصفوفة التدريب'!AA$6,Plan_Sched,"خلال أيام من التعيين"),IFERROR(AVERAGEIFS(Plan_Days,Plan_Role,"جميع الموظفين",Plan_Course,'مصفوفة التدريب'!AA$6,Plan_Sched,"خلال أيام من التعيين"),0)))</f>
        <v>0</v>
      </c>
      <c r="FC45">
        <f>IF(OR(E45=0,AA45&gt;0),0,MAX(IF(AND(الموظفون!$F$43&lt;&gt;"",DK45&lt;الموظفون!$F$43),0,DK45),IF(AND(الموظفون!$F$43&lt;&gt;"",EG45&gt;0),الموظفون!$F$43+EG45,0)))</f>
        <v>0</v>
      </c>
      <c r="FD45">
        <f>IF(OR(F45=0,AB45&gt;0),0,MAX(IF(AND(الموظفون!$F$43&lt;&gt;"",DL45&lt;الموظفون!$F$43),0,DL45),IF(AND(الموظفون!$F$43&lt;&gt;"",EH45&gt;0),الموظفون!$F$43+EH45,0)))</f>
        <v>0</v>
      </c>
      <c r="FE45">
        <f>IF(OR(G45=0,AC45&gt;0),0,MAX(IF(AND(الموظفون!$F$43&lt;&gt;"",DM45&lt;الموظفون!$F$43),0,DM45),IF(AND(الموظفون!$F$43&lt;&gt;"",EI45&gt;0),الموظفون!$F$43+EI45,0)))</f>
        <v>0</v>
      </c>
      <c r="FF45">
        <f>IF(OR(H45=0,AD45&gt;0),0,MAX(IF(AND(الموظفون!$F$43&lt;&gt;"",DN45&lt;الموظفون!$F$43),0,DN45),IF(AND(الموظفون!$F$43&lt;&gt;"",EJ45&gt;0),الموظفون!$F$43+EJ45,0)))</f>
        <v>0</v>
      </c>
      <c r="FG45">
        <f>IF(OR(I45=0,AE45&gt;0),0,MAX(IF(AND(الموظفون!$F$43&lt;&gt;"",DO45&lt;الموظفون!$F$43),0,DO45),IF(AND(الموظفون!$F$43&lt;&gt;"",EK45&gt;0),الموظفون!$F$43+EK45,0)))</f>
        <v>0</v>
      </c>
      <c r="FH45">
        <f>IF(OR(J45=0,AF45&gt;0),0,MAX(IF(AND(الموظفون!$F$43&lt;&gt;"",DP45&lt;الموظفون!$F$43),0,DP45),IF(AND(الموظفون!$F$43&lt;&gt;"",EL45&gt;0),الموظفون!$F$43+EL45,0)))</f>
        <v>0</v>
      </c>
      <c r="FI45">
        <f>IF(OR(K45=0,AG45&gt;0),0,MAX(IF(AND(الموظفون!$F$43&lt;&gt;"",DQ45&lt;الموظفون!$F$43),0,DQ45),IF(AND(الموظفون!$F$43&lt;&gt;"",EM45&gt;0),الموظفون!$F$43+EM45,0)))</f>
        <v>0</v>
      </c>
      <c r="FJ45">
        <f>IF(OR(L45=0,AH45&gt;0),0,MAX(IF(AND(الموظفون!$F$43&lt;&gt;"",DR45&lt;الموظفون!$F$43),0,DR45),IF(AND(الموظفون!$F$43&lt;&gt;"",EN45&gt;0),الموظفون!$F$43+EN45,0)))</f>
        <v>0</v>
      </c>
      <c r="FK45">
        <f>IF(OR(M45=0,AI45&gt;0),0,MAX(IF(AND(الموظفون!$F$43&lt;&gt;"",DS45&lt;الموظفون!$F$43),0,DS45),IF(AND(الموظفون!$F$43&lt;&gt;"",EO45&gt;0),الموظفون!$F$43+EO45,0)))</f>
        <v>0</v>
      </c>
      <c r="FL45">
        <f>IF(OR(N45=0,AJ45&gt;0),0,MAX(IF(AND(الموظفون!$F$43&lt;&gt;"",DT45&lt;الموظفون!$F$43),0,DT45),IF(AND(الموظفون!$F$43&lt;&gt;"",EP45&gt;0),الموظفون!$F$43+EP45,0)))</f>
        <v>0</v>
      </c>
      <c r="FM45">
        <f>IF(OR(O45=0,AK45&gt;0),0,MAX(IF(AND(الموظفون!$F$43&lt;&gt;"",DU45&lt;الموظفون!$F$43),0,DU45),IF(AND(الموظفون!$F$43&lt;&gt;"",EQ45&gt;0),الموظفون!$F$43+EQ45,0)))</f>
        <v>0</v>
      </c>
      <c r="FN45">
        <f>IF(OR(P45=0,AL45&gt;0),0,MAX(IF(AND(الموظفون!$F$43&lt;&gt;"",DV45&lt;الموظفون!$F$43),0,DV45),IF(AND(الموظفون!$F$43&lt;&gt;"",ER45&gt;0),الموظفون!$F$43+ER45,0)))</f>
        <v>0</v>
      </c>
      <c r="FO45">
        <f>IF(OR(Q45=0,AM45&gt;0),0,MAX(IF(AND(الموظفون!$F$43&lt;&gt;"",DW45&lt;الموظفون!$F$43),0,DW45),IF(AND(الموظفون!$F$43&lt;&gt;"",ES45&gt;0),الموظفون!$F$43+ES45,0)))</f>
        <v>0</v>
      </c>
      <c r="FP45">
        <f>IF(OR(R45=0,AN45&gt;0),0,MAX(IF(AND(الموظفون!$F$43&lt;&gt;"",DX45&lt;الموظفون!$F$43),0,DX45),IF(AND(الموظفون!$F$43&lt;&gt;"",ET45&gt;0),الموظفون!$F$43+ET45,0)))</f>
        <v>0</v>
      </c>
      <c r="FQ45">
        <f>IF(OR(S45=0,AO45&gt;0),0,MAX(IF(AND(الموظفون!$F$43&lt;&gt;"",DY45&lt;الموظفون!$F$43),0,DY45),IF(AND(الموظفون!$F$43&lt;&gt;"",EU45&gt;0),الموظفون!$F$43+EU45,0)))</f>
        <v>0</v>
      </c>
      <c r="FR45">
        <f>IF(OR(T45=0,AP45&gt;0),0,MAX(IF(AND(الموظفون!$F$43&lt;&gt;"",DZ45&lt;الموظفون!$F$43),0,DZ45),IF(AND(الموظفون!$F$43&lt;&gt;"",EV45&gt;0),الموظفون!$F$43+EV45,0)))</f>
        <v>0</v>
      </c>
      <c r="FS45">
        <f>IF(OR(U45=0,AQ45&gt;0),0,MAX(IF(AND(الموظفون!$F$43&lt;&gt;"",EA45&lt;الموظفون!$F$43),0,EA45),IF(AND(الموظفون!$F$43&lt;&gt;"",EW45&gt;0),الموظفون!$F$43+EW45,0)))</f>
        <v>0</v>
      </c>
      <c r="FT45">
        <f>IF(OR(V45=0,AR45&gt;0),0,MAX(IF(AND(الموظفون!$F$43&lt;&gt;"",EB45&lt;الموظفون!$F$43),0,EB45),IF(AND(الموظفون!$F$43&lt;&gt;"",EX45&gt;0),الموظفون!$F$43+EX45,0)))</f>
        <v>0</v>
      </c>
      <c r="FU45">
        <f>IF(OR(W45=0,AS45&gt;0),0,MAX(IF(AND(الموظفون!$F$43&lt;&gt;"",EC45&lt;الموظفون!$F$43),0,EC45),IF(AND(الموظفون!$F$43&lt;&gt;"",EY45&gt;0),الموظفون!$F$43+EY45,0)))</f>
        <v>0</v>
      </c>
      <c r="FV45">
        <f>IF(OR(X45=0,AT45&gt;0),0,MAX(IF(AND(الموظفون!$F$43&lt;&gt;"",ED45&lt;الموظفون!$F$43),0,ED45),IF(AND(الموظفون!$F$43&lt;&gt;"",EZ45&gt;0),الموظفون!$F$43+EZ45,0)))</f>
        <v>0</v>
      </c>
    </row>
    <row r="46" spans="5:178" x14ac:dyDescent="0.3">
      <c r="E46">
        <f>IF(OR(الموظفون!$A$44="",'مصفوفة التدريب'!H$6=""),0,COUNTIFS(Plan_Role,الموظفون!$D$44,Plan_Course,'مصفوفة التدريب'!H$6)+COUNTIFS(Plan_Role,"جميع الموظفين",Plan_Course,'مصفوفة التدريب'!H$6))</f>
        <v>0</v>
      </c>
      <c r="F46">
        <f>IF(OR(الموظفون!$A$44="",'مصفوفة التدريب'!I$6=""),0,COUNTIFS(Plan_Role,الموظفون!$D$44,Plan_Course,'مصفوفة التدريب'!I$6)+COUNTIFS(Plan_Role,"جميع الموظفين",Plan_Course,'مصفوفة التدريب'!I$6))</f>
        <v>0</v>
      </c>
      <c r="G46">
        <f>IF(OR(الموظفون!$A$44="",'مصفوفة التدريب'!J$6=""),0,COUNTIFS(Plan_Role,الموظفون!$D$44,Plan_Course,'مصفوفة التدريب'!J$6)+COUNTIFS(Plan_Role,"جميع الموظفين",Plan_Course,'مصفوفة التدريب'!J$6))</f>
        <v>0</v>
      </c>
      <c r="H46">
        <f>IF(OR(الموظفون!$A$44="",'مصفوفة التدريب'!K$6=""),0,COUNTIFS(Plan_Role,الموظفون!$D$44,Plan_Course,'مصفوفة التدريب'!K$6)+COUNTIFS(Plan_Role,"جميع الموظفين",Plan_Course,'مصفوفة التدريب'!K$6))</f>
        <v>0</v>
      </c>
      <c r="I46">
        <f>IF(OR(الموظفون!$A$44="",'مصفوفة التدريب'!L$6=""),0,COUNTIFS(Plan_Role,الموظفون!$D$44,Plan_Course,'مصفوفة التدريب'!L$6)+COUNTIFS(Plan_Role,"جميع الموظفين",Plan_Course,'مصفوفة التدريب'!L$6))</f>
        <v>0</v>
      </c>
      <c r="J46">
        <f>IF(OR(الموظفون!$A$44="",'مصفوفة التدريب'!M$6=""),0,COUNTIFS(Plan_Role,الموظفون!$D$44,Plan_Course,'مصفوفة التدريب'!M$6)+COUNTIFS(Plan_Role,"جميع الموظفين",Plan_Course,'مصفوفة التدريب'!M$6))</f>
        <v>0</v>
      </c>
      <c r="K46">
        <f>IF(OR(الموظفون!$A$44="",'مصفوفة التدريب'!N$6=""),0,COUNTIFS(Plan_Role,الموظفون!$D$44,Plan_Course,'مصفوفة التدريب'!N$6)+COUNTIFS(Plan_Role,"جميع الموظفين",Plan_Course,'مصفوفة التدريب'!N$6))</f>
        <v>0</v>
      </c>
      <c r="L46">
        <f>IF(OR(الموظفون!$A$44="",'مصفوفة التدريب'!O$6=""),0,COUNTIFS(Plan_Role,الموظفون!$D$44,Plan_Course,'مصفوفة التدريب'!O$6)+COUNTIFS(Plan_Role,"جميع الموظفين",Plan_Course,'مصفوفة التدريب'!O$6))</f>
        <v>0</v>
      </c>
      <c r="M46">
        <f>IF(OR(الموظفون!$A$44="",'مصفوفة التدريب'!P$6=""),0,COUNTIFS(Plan_Role,الموظفون!$D$44,Plan_Course,'مصفوفة التدريب'!P$6)+COUNTIFS(Plan_Role,"جميع الموظفين",Plan_Course,'مصفوفة التدريب'!P$6))</f>
        <v>0</v>
      </c>
      <c r="N46">
        <f>IF(OR(الموظفون!$A$44="",'مصفوفة التدريب'!Q$6=""),0,COUNTIFS(Plan_Role,الموظفون!$D$44,Plan_Course,'مصفوفة التدريب'!Q$6)+COUNTIFS(Plan_Role,"جميع الموظفين",Plan_Course,'مصفوفة التدريب'!Q$6))</f>
        <v>0</v>
      </c>
      <c r="O46">
        <f>IF(OR(الموظفون!$A$44="",'مصفوفة التدريب'!R$6=""),0,COUNTIFS(Plan_Role,الموظفون!$D$44,Plan_Course,'مصفوفة التدريب'!R$6)+COUNTIFS(Plan_Role,"جميع الموظفين",Plan_Course,'مصفوفة التدريب'!R$6))</f>
        <v>0</v>
      </c>
      <c r="P46">
        <f>IF(OR(الموظفون!$A$44="",'مصفوفة التدريب'!S$6=""),0,COUNTIFS(Plan_Role,الموظفون!$D$44,Plan_Course,'مصفوفة التدريب'!S$6)+COUNTIFS(Plan_Role,"جميع الموظفين",Plan_Course,'مصفوفة التدريب'!S$6))</f>
        <v>0</v>
      </c>
      <c r="Q46">
        <f>IF(OR(الموظفون!$A$44="",'مصفوفة التدريب'!T$6=""),0,COUNTIFS(Plan_Role,الموظفون!$D$44,Plan_Course,'مصفوفة التدريب'!T$6)+COUNTIFS(Plan_Role,"جميع الموظفين",Plan_Course,'مصفوفة التدريب'!T$6))</f>
        <v>0</v>
      </c>
      <c r="R46">
        <f>IF(OR(الموظفون!$A$44="",'مصفوفة التدريب'!U$6=""),0,COUNTIFS(Plan_Role,الموظفون!$D$44,Plan_Course,'مصفوفة التدريب'!U$6)+COUNTIFS(Plan_Role,"جميع الموظفين",Plan_Course,'مصفوفة التدريب'!U$6))</f>
        <v>0</v>
      </c>
      <c r="S46">
        <f>IF(OR(الموظفون!$A$44="",'مصفوفة التدريب'!V$6=""),0,COUNTIFS(Plan_Role,الموظفون!$D$44,Plan_Course,'مصفوفة التدريب'!V$6)+COUNTIFS(Plan_Role,"جميع الموظفين",Plan_Course,'مصفوفة التدريب'!V$6))</f>
        <v>0</v>
      </c>
      <c r="T46">
        <f>IF(OR(الموظفون!$A$44="",'مصفوفة التدريب'!W$6=""),0,COUNTIFS(Plan_Role,الموظفون!$D$44,Plan_Course,'مصفوفة التدريب'!W$6)+COUNTIFS(Plan_Role,"جميع الموظفين",Plan_Course,'مصفوفة التدريب'!W$6))</f>
        <v>0</v>
      </c>
      <c r="U46">
        <f>IF(OR(الموظفون!$A$44="",'مصفوفة التدريب'!X$6=""),0,COUNTIFS(Plan_Role,الموظفون!$D$44,Plan_Course,'مصفوفة التدريب'!X$6)+COUNTIFS(Plan_Role,"جميع الموظفين",Plan_Course,'مصفوفة التدريب'!X$6))</f>
        <v>0</v>
      </c>
      <c r="V46">
        <f>IF(OR(الموظفون!$A$44="",'مصفوفة التدريب'!Y$6=""),0,COUNTIFS(Plan_Role,الموظفون!$D$44,Plan_Course,'مصفوفة التدريب'!Y$6)+COUNTIFS(Plan_Role,"جميع الموظفين",Plan_Course,'مصفوفة التدريب'!Y$6))</f>
        <v>0</v>
      </c>
      <c r="W46">
        <f>IF(OR(الموظفون!$A$44="",'مصفوفة التدريب'!Z$6=""),0,COUNTIFS(Plan_Role,الموظفون!$D$44,Plan_Course,'مصفوفة التدريب'!Z$6)+COUNTIFS(Plan_Role,"جميع الموظفين",Plan_Course,'مصفوفة التدريب'!Z$6))</f>
        <v>0</v>
      </c>
      <c r="X46">
        <f>IF(OR(الموظفون!$A$44="",'مصفوفة التدريب'!AA$6=""),0,COUNTIFS(Plan_Role,الموظفون!$D$44,Plan_Course,'مصفوفة التدريب'!AA$6)+COUNTIFS(Plan_Role,"جميع الموظفين",Plan_Course,'مصفوفة التدريب'!AA$6))</f>
        <v>0</v>
      </c>
      <c r="AA46">
        <f>IF(E46=0,0,COUNTIFS(Rec_Emp,الموظفون!$A$44,Rec_Course,'مصفوفة التدريب'!H$6,Rec_Done,1))</f>
        <v>0</v>
      </c>
      <c r="AB46">
        <f>IF(F46=0,0,COUNTIFS(Rec_Emp,الموظفون!$A$44,Rec_Course,'مصفوفة التدريب'!I$6,Rec_Done,1))</f>
        <v>0</v>
      </c>
      <c r="AC46">
        <f>IF(G46=0,0,COUNTIFS(Rec_Emp,الموظفون!$A$44,Rec_Course,'مصفوفة التدريب'!J$6,Rec_Done,1))</f>
        <v>0</v>
      </c>
      <c r="AD46">
        <f>IF(H46=0,0,COUNTIFS(Rec_Emp,الموظفون!$A$44,Rec_Course,'مصفوفة التدريب'!K$6,Rec_Done,1))</f>
        <v>0</v>
      </c>
      <c r="AE46">
        <f>IF(I46=0,0,COUNTIFS(Rec_Emp,الموظفون!$A$44,Rec_Course,'مصفوفة التدريب'!L$6,Rec_Done,1))</f>
        <v>0</v>
      </c>
      <c r="AF46">
        <f>IF(J46=0,0,COUNTIFS(Rec_Emp,الموظفون!$A$44,Rec_Course,'مصفوفة التدريب'!M$6,Rec_Done,1))</f>
        <v>0</v>
      </c>
      <c r="AG46">
        <f>IF(K46=0,0,COUNTIFS(Rec_Emp,الموظفون!$A$44,Rec_Course,'مصفوفة التدريب'!N$6,Rec_Done,1))</f>
        <v>0</v>
      </c>
      <c r="AH46">
        <f>IF(L46=0,0,COUNTIFS(Rec_Emp,الموظفون!$A$44,Rec_Course,'مصفوفة التدريب'!O$6,Rec_Done,1))</f>
        <v>0</v>
      </c>
      <c r="AI46">
        <f>IF(M46=0,0,COUNTIFS(Rec_Emp,الموظفون!$A$44,Rec_Course,'مصفوفة التدريب'!P$6,Rec_Done,1))</f>
        <v>0</v>
      </c>
      <c r="AJ46">
        <f>IF(N46=0,0,COUNTIFS(Rec_Emp,الموظفون!$A$44,Rec_Course,'مصفوفة التدريب'!Q$6,Rec_Done,1))</f>
        <v>0</v>
      </c>
      <c r="AK46">
        <f>IF(O46=0,0,COUNTIFS(Rec_Emp,الموظفون!$A$44,Rec_Course,'مصفوفة التدريب'!R$6,Rec_Done,1))</f>
        <v>0</v>
      </c>
      <c r="AL46">
        <f>IF(P46=0,0,COUNTIFS(Rec_Emp,الموظفون!$A$44,Rec_Course,'مصفوفة التدريب'!S$6,Rec_Done,1))</f>
        <v>0</v>
      </c>
      <c r="AM46">
        <f>IF(Q46=0,0,COUNTIFS(Rec_Emp,الموظفون!$A$44,Rec_Course,'مصفوفة التدريب'!T$6,Rec_Done,1))</f>
        <v>0</v>
      </c>
      <c r="AN46">
        <f>IF(R46=0,0,COUNTIFS(Rec_Emp,الموظفون!$A$44,Rec_Course,'مصفوفة التدريب'!U$6,Rec_Done,1))</f>
        <v>0</v>
      </c>
      <c r="AO46">
        <f>IF(S46=0,0,COUNTIFS(Rec_Emp,الموظفون!$A$44,Rec_Course,'مصفوفة التدريب'!V$6,Rec_Done,1))</f>
        <v>0</v>
      </c>
      <c r="AP46">
        <f>IF(T46=0,0,COUNTIFS(Rec_Emp,الموظفون!$A$44,Rec_Course,'مصفوفة التدريب'!W$6,Rec_Done,1))</f>
        <v>0</v>
      </c>
      <c r="AQ46">
        <f>IF(U46=0,0,COUNTIFS(Rec_Emp,الموظفون!$A$44,Rec_Course,'مصفوفة التدريب'!X$6,Rec_Done,1))</f>
        <v>0</v>
      </c>
      <c r="AR46">
        <f>IF(V46=0,0,COUNTIFS(Rec_Emp,الموظفون!$A$44,Rec_Course,'مصفوفة التدريب'!Y$6,Rec_Done,1))</f>
        <v>0</v>
      </c>
      <c r="AS46">
        <f>IF(W46=0,0,COUNTIFS(Rec_Emp,الموظفون!$A$44,Rec_Course,'مصفوفة التدريب'!Z$6,Rec_Done,1))</f>
        <v>0</v>
      </c>
      <c r="AT46">
        <f>IF(X46=0,0,COUNTIFS(Rec_Emp,الموظفون!$A$44,Rec_Course,'مصفوفة التدريب'!AA$6,Rec_Done,1))</f>
        <v>0</v>
      </c>
      <c r="AW46">
        <f ca="1">IF(AA46=0,0,COUNTIFS(Rec_Emp,الموظفون!$A$44,Rec_Course,'مصفوفة التدريب'!H$6,Rec_Done,1,Rec_Exp,"&gt;="&amp;TODAY()))</f>
        <v>0</v>
      </c>
      <c r="AX46">
        <f ca="1">IF(AB46=0,0,COUNTIFS(Rec_Emp,الموظفون!$A$44,Rec_Course,'مصفوفة التدريب'!I$6,Rec_Done,1,Rec_Exp,"&gt;="&amp;TODAY()))</f>
        <v>0</v>
      </c>
      <c r="AY46">
        <f ca="1">IF(AC46=0,0,COUNTIFS(Rec_Emp,الموظفون!$A$44,Rec_Course,'مصفوفة التدريب'!J$6,Rec_Done,1,Rec_Exp,"&gt;="&amp;TODAY()))</f>
        <v>0</v>
      </c>
      <c r="AZ46">
        <f ca="1">IF(AD46=0,0,COUNTIFS(Rec_Emp,الموظفون!$A$44,Rec_Course,'مصفوفة التدريب'!K$6,Rec_Done,1,Rec_Exp,"&gt;="&amp;TODAY()))</f>
        <v>0</v>
      </c>
      <c r="BA46">
        <f ca="1">IF(AE46=0,0,COUNTIFS(Rec_Emp,الموظفون!$A$44,Rec_Course,'مصفوفة التدريب'!L$6,Rec_Done,1,Rec_Exp,"&gt;="&amp;TODAY()))</f>
        <v>0</v>
      </c>
      <c r="BB46">
        <f ca="1">IF(AF46=0,0,COUNTIFS(Rec_Emp,الموظفون!$A$44,Rec_Course,'مصفوفة التدريب'!M$6,Rec_Done,1,Rec_Exp,"&gt;="&amp;TODAY()))</f>
        <v>0</v>
      </c>
      <c r="BC46">
        <f ca="1">IF(AG46=0,0,COUNTIFS(Rec_Emp,الموظفون!$A$44,Rec_Course,'مصفوفة التدريب'!N$6,Rec_Done,1,Rec_Exp,"&gt;="&amp;TODAY()))</f>
        <v>0</v>
      </c>
      <c r="BD46">
        <f ca="1">IF(AH46=0,0,COUNTIFS(Rec_Emp,الموظفون!$A$44,Rec_Course,'مصفوفة التدريب'!O$6,Rec_Done,1,Rec_Exp,"&gt;="&amp;TODAY()))</f>
        <v>0</v>
      </c>
      <c r="BE46">
        <f ca="1">IF(AI46=0,0,COUNTIFS(Rec_Emp,الموظفون!$A$44,Rec_Course,'مصفوفة التدريب'!P$6,Rec_Done,1,Rec_Exp,"&gt;="&amp;TODAY()))</f>
        <v>0</v>
      </c>
      <c r="BF46">
        <f ca="1">IF(AJ46=0,0,COUNTIFS(Rec_Emp,الموظفون!$A$44,Rec_Course,'مصفوفة التدريب'!Q$6,Rec_Done,1,Rec_Exp,"&gt;="&amp;TODAY()))</f>
        <v>0</v>
      </c>
      <c r="BG46">
        <f ca="1">IF(AK46=0,0,COUNTIFS(Rec_Emp,الموظفون!$A$44,Rec_Course,'مصفوفة التدريب'!R$6,Rec_Done,1,Rec_Exp,"&gt;="&amp;TODAY()))</f>
        <v>0</v>
      </c>
      <c r="BH46">
        <f ca="1">IF(AL46=0,0,COUNTIFS(Rec_Emp,الموظفون!$A$44,Rec_Course,'مصفوفة التدريب'!S$6,Rec_Done,1,Rec_Exp,"&gt;="&amp;TODAY()))</f>
        <v>0</v>
      </c>
      <c r="BI46">
        <f ca="1">IF(AM46=0,0,COUNTIFS(Rec_Emp,الموظفون!$A$44,Rec_Course,'مصفوفة التدريب'!T$6,Rec_Done,1,Rec_Exp,"&gt;="&amp;TODAY()))</f>
        <v>0</v>
      </c>
      <c r="BJ46">
        <f ca="1">IF(AN46=0,0,COUNTIFS(Rec_Emp,الموظفون!$A$44,Rec_Course,'مصفوفة التدريب'!U$6,Rec_Done,1,Rec_Exp,"&gt;="&amp;TODAY()))</f>
        <v>0</v>
      </c>
      <c r="BK46">
        <f ca="1">IF(AO46=0,0,COUNTIFS(Rec_Emp,الموظفون!$A$44,Rec_Course,'مصفوفة التدريب'!V$6,Rec_Done,1,Rec_Exp,"&gt;="&amp;TODAY()))</f>
        <v>0</v>
      </c>
      <c r="BL46">
        <f ca="1">IF(AP46=0,0,COUNTIFS(Rec_Emp,الموظفون!$A$44,Rec_Course,'مصفوفة التدريب'!W$6,Rec_Done,1,Rec_Exp,"&gt;="&amp;TODAY()))</f>
        <v>0</v>
      </c>
      <c r="BM46">
        <f ca="1">IF(AQ46=0,0,COUNTIFS(Rec_Emp,الموظفون!$A$44,Rec_Course,'مصفوفة التدريب'!X$6,Rec_Done,1,Rec_Exp,"&gt;="&amp;TODAY()))</f>
        <v>0</v>
      </c>
      <c r="BN46">
        <f ca="1">IF(AR46=0,0,COUNTIFS(Rec_Emp,الموظفون!$A$44,Rec_Course,'مصفوفة التدريب'!Y$6,Rec_Done,1,Rec_Exp,"&gt;="&amp;TODAY()))</f>
        <v>0</v>
      </c>
      <c r="BO46">
        <f ca="1">IF(AS46=0,0,COUNTIFS(Rec_Emp,الموظفون!$A$44,Rec_Course,'مصفوفة التدريب'!Z$6,Rec_Done,1,Rec_Exp,"&gt;="&amp;TODAY()))</f>
        <v>0</v>
      </c>
      <c r="BP46">
        <f ca="1">IF(AT46=0,0,COUNTIFS(Rec_Emp,الموظفون!$A$44,Rec_Course,'مصفوفة التدريب'!AA$6,Rec_Done,1,Rec_Exp,"&gt;="&amp;TODAY()))</f>
        <v>0</v>
      </c>
      <c r="BS46">
        <f ca="1">IF(AW46=0,0,COUNTIFS(Rec_Emp,الموظفون!$A$44,Rec_Course,'مصفوفة التدريب'!H$6,Rec_Done,1,Rec_Exp,"&gt;"&amp;(TODAY()+WarnDays)))</f>
        <v>0</v>
      </c>
      <c r="BT46">
        <f ca="1">IF(AX46=0,0,COUNTIFS(Rec_Emp,الموظفون!$A$44,Rec_Course,'مصفوفة التدريب'!I$6,Rec_Done,1,Rec_Exp,"&gt;"&amp;(TODAY()+WarnDays)))</f>
        <v>0</v>
      </c>
      <c r="BU46">
        <f ca="1">IF(AY46=0,0,COUNTIFS(Rec_Emp,الموظفون!$A$44,Rec_Course,'مصفوفة التدريب'!J$6,Rec_Done,1,Rec_Exp,"&gt;"&amp;(TODAY()+WarnDays)))</f>
        <v>0</v>
      </c>
      <c r="BV46">
        <f ca="1">IF(AZ46=0,0,COUNTIFS(Rec_Emp,الموظفون!$A$44,Rec_Course,'مصفوفة التدريب'!K$6,Rec_Done,1,Rec_Exp,"&gt;"&amp;(TODAY()+WarnDays)))</f>
        <v>0</v>
      </c>
      <c r="BW46">
        <f ca="1">IF(BA46=0,0,COUNTIFS(Rec_Emp,الموظفون!$A$44,Rec_Course,'مصفوفة التدريب'!L$6,Rec_Done,1,Rec_Exp,"&gt;"&amp;(TODAY()+WarnDays)))</f>
        <v>0</v>
      </c>
      <c r="BX46">
        <f ca="1">IF(BB46=0,0,COUNTIFS(Rec_Emp,الموظفون!$A$44,Rec_Course,'مصفوفة التدريب'!M$6,Rec_Done,1,Rec_Exp,"&gt;"&amp;(TODAY()+WarnDays)))</f>
        <v>0</v>
      </c>
      <c r="BY46">
        <f ca="1">IF(BC46=0,0,COUNTIFS(Rec_Emp,الموظفون!$A$44,Rec_Course,'مصفوفة التدريب'!N$6,Rec_Done,1,Rec_Exp,"&gt;"&amp;(TODAY()+WarnDays)))</f>
        <v>0</v>
      </c>
      <c r="BZ46">
        <f ca="1">IF(BD46=0,0,COUNTIFS(Rec_Emp,الموظفون!$A$44,Rec_Course,'مصفوفة التدريب'!O$6,Rec_Done,1,Rec_Exp,"&gt;"&amp;(TODAY()+WarnDays)))</f>
        <v>0</v>
      </c>
      <c r="CA46">
        <f ca="1">IF(BE46=0,0,COUNTIFS(Rec_Emp,الموظفون!$A$44,Rec_Course,'مصفوفة التدريب'!P$6,Rec_Done,1,Rec_Exp,"&gt;"&amp;(TODAY()+WarnDays)))</f>
        <v>0</v>
      </c>
      <c r="CB46">
        <f ca="1">IF(BF46=0,0,COUNTIFS(Rec_Emp,الموظفون!$A$44,Rec_Course,'مصفوفة التدريب'!Q$6,Rec_Done,1,Rec_Exp,"&gt;"&amp;(TODAY()+WarnDays)))</f>
        <v>0</v>
      </c>
      <c r="CC46">
        <f ca="1">IF(BG46=0,0,COUNTIFS(Rec_Emp,الموظفون!$A$44,Rec_Course,'مصفوفة التدريب'!R$6,Rec_Done,1,Rec_Exp,"&gt;"&amp;(TODAY()+WarnDays)))</f>
        <v>0</v>
      </c>
      <c r="CD46">
        <f ca="1">IF(BH46=0,0,COUNTIFS(Rec_Emp,الموظفون!$A$44,Rec_Course,'مصفوفة التدريب'!S$6,Rec_Done,1,Rec_Exp,"&gt;"&amp;(TODAY()+WarnDays)))</f>
        <v>0</v>
      </c>
      <c r="CE46">
        <f ca="1">IF(BI46=0,0,COUNTIFS(Rec_Emp,الموظفون!$A$44,Rec_Course,'مصفوفة التدريب'!T$6,Rec_Done,1,Rec_Exp,"&gt;"&amp;(TODAY()+WarnDays)))</f>
        <v>0</v>
      </c>
      <c r="CF46">
        <f ca="1">IF(BJ46=0,0,COUNTIFS(Rec_Emp,الموظفون!$A$44,Rec_Course,'مصفوفة التدريب'!U$6,Rec_Done,1,Rec_Exp,"&gt;"&amp;(TODAY()+WarnDays)))</f>
        <v>0</v>
      </c>
      <c r="CG46">
        <f ca="1">IF(BK46=0,0,COUNTIFS(Rec_Emp,الموظفون!$A$44,Rec_Course,'مصفوفة التدريب'!V$6,Rec_Done,1,Rec_Exp,"&gt;"&amp;(TODAY()+WarnDays)))</f>
        <v>0</v>
      </c>
      <c r="CH46">
        <f ca="1">IF(BL46=0,0,COUNTIFS(Rec_Emp,الموظفون!$A$44,Rec_Course,'مصفوفة التدريب'!W$6,Rec_Done,1,Rec_Exp,"&gt;"&amp;(TODAY()+WarnDays)))</f>
        <v>0</v>
      </c>
      <c r="CI46">
        <f ca="1">IF(BM46=0,0,COUNTIFS(Rec_Emp,الموظفون!$A$44,Rec_Course,'مصفوفة التدريب'!X$6,Rec_Done,1,Rec_Exp,"&gt;"&amp;(TODAY()+WarnDays)))</f>
        <v>0</v>
      </c>
      <c r="CJ46">
        <f ca="1">IF(BN46=0,0,COUNTIFS(Rec_Emp,الموظفون!$A$44,Rec_Course,'مصفوفة التدريب'!Y$6,Rec_Done,1,Rec_Exp,"&gt;"&amp;(TODAY()+WarnDays)))</f>
        <v>0</v>
      </c>
      <c r="CK46">
        <f ca="1">IF(BO46=0,0,COUNTIFS(Rec_Emp,الموظفون!$A$44,Rec_Course,'مصفوفة التدريب'!Z$6,Rec_Done,1,Rec_Exp,"&gt;"&amp;(TODAY()+WarnDays)))</f>
        <v>0</v>
      </c>
      <c r="CL46">
        <f ca="1">IF(BP46=0,0,COUNTIFS(Rec_Emp,الموظفون!$A$44,Rec_Course,'مصفوفة التدريب'!AA$6,Rec_Done,1,Rec_Exp,"&gt;"&amp;(TODAY()+WarnDays)))</f>
        <v>0</v>
      </c>
      <c r="CO46">
        <f>IF(OR(E46=0,AA46&gt;0),0,COUNTIFS(Rec_Emp,الموظفون!$A$44,Rec_Course,'مصفوفة التدريب'!H$6,Rec_Result,"راسب"))</f>
        <v>0</v>
      </c>
      <c r="CP46">
        <f>IF(OR(F46=0,AB46&gt;0),0,COUNTIFS(Rec_Emp,الموظفون!$A$44,Rec_Course,'مصفوفة التدريب'!I$6,Rec_Result,"راسب"))</f>
        <v>0</v>
      </c>
      <c r="CQ46">
        <f>IF(OR(G46=0,AC46&gt;0),0,COUNTIFS(Rec_Emp,الموظفون!$A$44,Rec_Course,'مصفوفة التدريب'!J$6,Rec_Result,"راسب"))</f>
        <v>0</v>
      </c>
      <c r="CR46">
        <f>IF(OR(H46=0,AD46&gt;0),0,COUNTIFS(Rec_Emp,الموظفون!$A$44,Rec_Course,'مصفوفة التدريب'!K$6,Rec_Result,"راسب"))</f>
        <v>0</v>
      </c>
      <c r="CS46">
        <f>IF(OR(I46=0,AE46&gt;0),0,COUNTIFS(Rec_Emp,الموظفون!$A$44,Rec_Course,'مصفوفة التدريب'!L$6,Rec_Result,"راسب"))</f>
        <v>0</v>
      </c>
      <c r="CT46">
        <f>IF(OR(J46=0,AF46&gt;0),0,COUNTIFS(Rec_Emp,الموظفون!$A$44,Rec_Course,'مصفوفة التدريب'!M$6,Rec_Result,"راسب"))</f>
        <v>0</v>
      </c>
      <c r="CU46">
        <f>IF(OR(K46=0,AG46&gt;0),0,COUNTIFS(Rec_Emp,الموظفون!$A$44,Rec_Course,'مصفوفة التدريب'!N$6,Rec_Result,"راسب"))</f>
        <v>0</v>
      </c>
      <c r="CV46">
        <f>IF(OR(L46=0,AH46&gt;0),0,COUNTIFS(Rec_Emp,الموظفون!$A$44,Rec_Course,'مصفوفة التدريب'!O$6,Rec_Result,"راسب"))</f>
        <v>0</v>
      </c>
      <c r="CW46">
        <f>IF(OR(M46=0,AI46&gt;0),0,COUNTIFS(Rec_Emp,الموظفون!$A$44,Rec_Course,'مصفوفة التدريب'!P$6,Rec_Result,"راسب"))</f>
        <v>0</v>
      </c>
      <c r="CX46">
        <f>IF(OR(N46=0,AJ46&gt;0),0,COUNTIFS(Rec_Emp,الموظفون!$A$44,Rec_Course,'مصفوفة التدريب'!Q$6,Rec_Result,"راسب"))</f>
        <v>0</v>
      </c>
      <c r="CY46">
        <f>IF(OR(O46=0,AK46&gt;0),0,COUNTIFS(Rec_Emp,الموظفون!$A$44,Rec_Course,'مصفوفة التدريب'!R$6,Rec_Result,"راسب"))</f>
        <v>0</v>
      </c>
      <c r="CZ46">
        <f>IF(OR(P46=0,AL46&gt;0),0,COUNTIFS(Rec_Emp,الموظفون!$A$44,Rec_Course,'مصفوفة التدريب'!S$6,Rec_Result,"راسب"))</f>
        <v>0</v>
      </c>
      <c r="DA46">
        <f>IF(OR(Q46=0,AM46&gt;0),0,COUNTIFS(Rec_Emp,الموظفون!$A$44,Rec_Course,'مصفوفة التدريب'!T$6,Rec_Result,"راسب"))</f>
        <v>0</v>
      </c>
      <c r="DB46">
        <f>IF(OR(R46=0,AN46&gt;0),0,COUNTIFS(Rec_Emp,الموظفون!$A$44,Rec_Course,'مصفوفة التدريب'!U$6,Rec_Result,"راسب"))</f>
        <v>0</v>
      </c>
      <c r="DC46">
        <f>IF(OR(S46=0,AO46&gt;0),0,COUNTIFS(Rec_Emp,الموظفون!$A$44,Rec_Course,'مصفوفة التدريب'!V$6,Rec_Result,"راسب"))</f>
        <v>0</v>
      </c>
      <c r="DD46">
        <f>IF(OR(T46=0,AP46&gt;0),0,COUNTIFS(Rec_Emp,الموظفون!$A$44,Rec_Course,'مصفوفة التدريب'!W$6,Rec_Result,"راسب"))</f>
        <v>0</v>
      </c>
      <c r="DE46">
        <f>IF(OR(U46=0,AQ46&gt;0),0,COUNTIFS(Rec_Emp,الموظفون!$A$44,Rec_Course,'مصفوفة التدريب'!X$6,Rec_Result,"راسب"))</f>
        <v>0</v>
      </c>
      <c r="DF46">
        <f>IF(OR(V46=0,AR46&gt;0),0,COUNTIFS(Rec_Emp,الموظفون!$A$44,Rec_Course,'مصفوفة التدريب'!Y$6,Rec_Result,"راسب"))</f>
        <v>0</v>
      </c>
      <c r="DG46">
        <f>IF(OR(W46=0,AS46&gt;0),0,COUNTIFS(Rec_Emp,الموظفون!$A$44,Rec_Course,'مصفوفة التدريب'!Z$6,Rec_Result,"راسب"))</f>
        <v>0</v>
      </c>
      <c r="DH46">
        <f>IF(OR(X46=0,AT46&gt;0),0,COUNTIFS(Rec_Emp,الموظفون!$A$44,Rec_Course,'مصفوفة التدريب'!AA$6,Rec_Result,"راسب"))</f>
        <v>0</v>
      </c>
      <c r="DK46">
        <f>IF(OR(E46=0,AA46&gt;0),0,IFERROR(AVERAGEIFS(Plan_End,Plan_Role,الموظفون!$D$44,Plan_Course,'مصفوفة التدريب'!H$6,Plan_Sched,"فترة محددة"),IFERROR(AVERAGEIFS(Plan_End,Plan_Role,"جميع الموظفين",Plan_Course,'مصفوفة التدريب'!H$6,Plan_Sched,"فترة محددة"),0)))</f>
        <v>0</v>
      </c>
      <c r="DL46">
        <f>IF(OR(F46=0,AB46&gt;0),0,IFERROR(AVERAGEIFS(Plan_End,Plan_Role,الموظفون!$D$44,Plan_Course,'مصفوفة التدريب'!I$6,Plan_Sched,"فترة محددة"),IFERROR(AVERAGEIFS(Plan_End,Plan_Role,"جميع الموظفين",Plan_Course,'مصفوفة التدريب'!I$6,Plan_Sched,"فترة محددة"),0)))</f>
        <v>0</v>
      </c>
      <c r="DM46">
        <f>IF(OR(G46=0,AC46&gt;0),0,IFERROR(AVERAGEIFS(Plan_End,Plan_Role,الموظفون!$D$44,Plan_Course,'مصفوفة التدريب'!J$6,Plan_Sched,"فترة محددة"),IFERROR(AVERAGEIFS(Plan_End,Plan_Role,"جميع الموظفين",Plan_Course,'مصفوفة التدريب'!J$6,Plan_Sched,"فترة محددة"),0)))</f>
        <v>0</v>
      </c>
      <c r="DN46">
        <f>IF(OR(H46=0,AD46&gt;0),0,IFERROR(AVERAGEIFS(Plan_End,Plan_Role,الموظفون!$D$44,Plan_Course,'مصفوفة التدريب'!K$6,Plan_Sched,"فترة محددة"),IFERROR(AVERAGEIFS(Plan_End,Plan_Role,"جميع الموظفين",Plan_Course,'مصفوفة التدريب'!K$6,Plan_Sched,"فترة محددة"),0)))</f>
        <v>0</v>
      </c>
      <c r="DO46">
        <f>IF(OR(I46=0,AE46&gt;0),0,IFERROR(AVERAGEIFS(Plan_End,Plan_Role,الموظفون!$D$44,Plan_Course,'مصفوفة التدريب'!L$6,Plan_Sched,"فترة محددة"),IFERROR(AVERAGEIFS(Plan_End,Plan_Role,"جميع الموظفين",Plan_Course,'مصفوفة التدريب'!L$6,Plan_Sched,"فترة محددة"),0)))</f>
        <v>0</v>
      </c>
      <c r="DP46">
        <f>IF(OR(J46=0,AF46&gt;0),0,IFERROR(AVERAGEIFS(Plan_End,Plan_Role,الموظفون!$D$44,Plan_Course,'مصفوفة التدريب'!M$6,Plan_Sched,"فترة محددة"),IFERROR(AVERAGEIFS(Plan_End,Plan_Role,"جميع الموظفين",Plan_Course,'مصفوفة التدريب'!M$6,Plan_Sched,"فترة محددة"),0)))</f>
        <v>0</v>
      </c>
      <c r="DQ46">
        <f>IF(OR(K46=0,AG46&gt;0),0,IFERROR(AVERAGEIFS(Plan_End,Plan_Role,الموظفون!$D$44,Plan_Course,'مصفوفة التدريب'!N$6,Plan_Sched,"فترة محددة"),IFERROR(AVERAGEIFS(Plan_End,Plan_Role,"جميع الموظفين",Plan_Course,'مصفوفة التدريب'!N$6,Plan_Sched,"فترة محددة"),0)))</f>
        <v>0</v>
      </c>
      <c r="DR46">
        <f>IF(OR(L46=0,AH46&gt;0),0,IFERROR(AVERAGEIFS(Plan_End,Plan_Role,الموظفون!$D$44,Plan_Course,'مصفوفة التدريب'!O$6,Plan_Sched,"فترة محددة"),IFERROR(AVERAGEIFS(Plan_End,Plan_Role,"جميع الموظفين",Plan_Course,'مصفوفة التدريب'!O$6,Plan_Sched,"فترة محددة"),0)))</f>
        <v>0</v>
      </c>
      <c r="DS46">
        <f>IF(OR(M46=0,AI46&gt;0),0,IFERROR(AVERAGEIFS(Plan_End,Plan_Role,الموظفون!$D$44,Plan_Course,'مصفوفة التدريب'!P$6,Plan_Sched,"فترة محددة"),IFERROR(AVERAGEIFS(Plan_End,Plan_Role,"جميع الموظفين",Plan_Course,'مصفوفة التدريب'!P$6,Plan_Sched,"فترة محددة"),0)))</f>
        <v>0</v>
      </c>
      <c r="DT46">
        <f>IF(OR(N46=0,AJ46&gt;0),0,IFERROR(AVERAGEIFS(Plan_End,Plan_Role,الموظفون!$D$44,Plan_Course,'مصفوفة التدريب'!Q$6,Plan_Sched,"فترة محددة"),IFERROR(AVERAGEIFS(Plan_End,Plan_Role,"جميع الموظفين",Plan_Course,'مصفوفة التدريب'!Q$6,Plan_Sched,"فترة محددة"),0)))</f>
        <v>0</v>
      </c>
      <c r="DU46">
        <f>IF(OR(O46=0,AK46&gt;0),0,IFERROR(AVERAGEIFS(Plan_End,Plan_Role,الموظفون!$D$44,Plan_Course,'مصفوفة التدريب'!R$6,Plan_Sched,"فترة محددة"),IFERROR(AVERAGEIFS(Plan_End,Plan_Role,"جميع الموظفين",Plan_Course,'مصفوفة التدريب'!R$6,Plan_Sched,"فترة محددة"),0)))</f>
        <v>0</v>
      </c>
      <c r="DV46">
        <f>IF(OR(P46=0,AL46&gt;0),0,IFERROR(AVERAGEIFS(Plan_End,Plan_Role,الموظفون!$D$44,Plan_Course,'مصفوفة التدريب'!S$6,Plan_Sched,"فترة محددة"),IFERROR(AVERAGEIFS(Plan_End,Plan_Role,"جميع الموظفين",Plan_Course,'مصفوفة التدريب'!S$6,Plan_Sched,"فترة محددة"),0)))</f>
        <v>0</v>
      </c>
      <c r="DW46">
        <f>IF(OR(Q46=0,AM46&gt;0),0,IFERROR(AVERAGEIFS(Plan_End,Plan_Role,الموظفون!$D$44,Plan_Course,'مصفوفة التدريب'!T$6,Plan_Sched,"فترة محددة"),IFERROR(AVERAGEIFS(Plan_End,Plan_Role,"جميع الموظفين",Plan_Course,'مصفوفة التدريب'!T$6,Plan_Sched,"فترة محددة"),0)))</f>
        <v>0</v>
      </c>
      <c r="DX46">
        <f>IF(OR(R46=0,AN46&gt;0),0,IFERROR(AVERAGEIFS(Plan_End,Plan_Role,الموظفون!$D$44,Plan_Course,'مصفوفة التدريب'!U$6,Plan_Sched,"فترة محددة"),IFERROR(AVERAGEIFS(Plan_End,Plan_Role,"جميع الموظفين",Plan_Course,'مصفوفة التدريب'!U$6,Plan_Sched,"فترة محددة"),0)))</f>
        <v>0</v>
      </c>
      <c r="DY46">
        <f>IF(OR(S46=0,AO46&gt;0),0,IFERROR(AVERAGEIFS(Plan_End,Plan_Role,الموظفون!$D$44,Plan_Course,'مصفوفة التدريب'!V$6,Plan_Sched,"فترة محددة"),IFERROR(AVERAGEIFS(Plan_End,Plan_Role,"جميع الموظفين",Plan_Course,'مصفوفة التدريب'!V$6,Plan_Sched,"فترة محددة"),0)))</f>
        <v>0</v>
      </c>
      <c r="DZ46">
        <f>IF(OR(T46=0,AP46&gt;0),0,IFERROR(AVERAGEIFS(Plan_End,Plan_Role,الموظفون!$D$44,Plan_Course,'مصفوفة التدريب'!W$6,Plan_Sched,"فترة محددة"),IFERROR(AVERAGEIFS(Plan_End,Plan_Role,"جميع الموظفين",Plan_Course,'مصفوفة التدريب'!W$6,Plan_Sched,"فترة محددة"),0)))</f>
        <v>0</v>
      </c>
      <c r="EA46">
        <f>IF(OR(U46=0,AQ46&gt;0),0,IFERROR(AVERAGEIFS(Plan_End,Plan_Role,الموظفون!$D$44,Plan_Course,'مصفوفة التدريب'!X$6,Plan_Sched,"فترة محددة"),IFERROR(AVERAGEIFS(Plan_End,Plan_Role,"جميع الموظفين",Plan_Course,'مصفوفة التدريب'!X$6,Plan_Sched,"فترة محددة"),0)))</f>
        <v>0</v>
      </c>
      <c r="EB46">
        <f>IF(OR(V46=0,AR46&gt;0),0,IFERROR(AVERAGEIFS(Plan_End,Plan_Role,الموظفون!$D$44,Plan_Course,'مصفوفة التدريب'!Y$6,Plan_Sched,"فترة محددة"),IFERROR(AVERAGEIFS(Plan_End,Plan_Role,"جميع الموظفين",Plan_Course,'مصفوفة التدريب'!Y$6,Plan_Sched,"فترة محددة"),0)))</f>
        <v>0</v>
      </c>
      <c r="EC46">
        <f>IF(OR(W46=0,AS46&gt;0),0,IFERROR(AVERAGEIFS(Plan_End,Plan_Role,الموظفون!$D$44,Plan_Course,'مصفوفة التدريب'!Z$6,Plan_Sched,"فترة محددة"),IFERROR(AVERAGEIFS(Plan_End,Plan_Role,"جميع الموظفين",Plan_Course,'مصفوفة التدريب'!Z$6,Plan_Sched,"فترة محددة"),0)))</f>
        <v>0</v>
      </c>
      <c r="ED46">
        <f>IF(OR(X46=0,AT46&gt;0),0,IFERROR(AVERAGEIFS(Plan_End,Plan_Role,الموظفون!$D$44,Plan_Course,'مصفوفة التدريب'!AA$6,Plan_Sched,"فترة محددة"),IFERROR(AVERAGEIFS(Plan_End,Plan_Role,"جميع الموظفين",Plan_Course,'مصفوفة التدريب'!AA$6,Plan_Sched,"فترة محددة"),0)))</f>
        <v>0</v>
      </c>
      <c r="EG46">
        <f>IF(OR(E46=0,AA46&gt;0),0,IFERROR(AVERAGEIFS(Plan_Days,Plan_Role,الموظفون!$D$44,Plan_Course,'مصفوفة التدريب'!H$6,Plan_Sched,"خلال أيام من التعيين"),IFERROR(AVERAGEIFS(Plan_Days,Plan_Role,"جميع الموظفين",Plan_Course,'مصفوفة التدريب'!H$6,Plan_Sched,"خلال أيام من التعيين"),0)))</f>
        <v>0</v>
      </c>
      <c r="EH46">
        <f>IF(OR(F46=0,AB46&gt;0),0,IFERROR(AVERAGEIFS(Plan_Days,Plan_Role,الموظفون!$D$44,Plan_Course,'مصفوفة التدريب'!I$6,Plan_Sched,"خلال أيام من التعيين"),IFERROR(AVERAGEIFS(Plan_Days,Plan_Role,"جميع الموظفين",Plan_Course,'مصفوفة التدريب'!I$6,Plan_Sched,"خلال أيام من التعيين"),0)))</f>
        <v>0</v>
      </c>
      <c r="EI46">
        <f>IF(OR(G46=0,AC46&gt;0),0,IFERROR(AVERAGEIFS(Plan_Days,Plan_Role,الموظفون!$D$44,Plan_Course,'مصفوفة التدريب'!J$6,Plan_Sched,"خلال أيام من التعيين"),IFERROR(AVERAGEIFS(Plan_Days,Plan_Role,"جميع الموظفين",Plan_Course,'مصفوفة التدريب'!J$6,Plan_Sched,"خلال أيام من التعيين"),0)))</f>
        <v>0</v>
      </c>
      <c r="EJ46">
        <f>IF(OR(H46=0,AD46&gt;0),0,IFERROR(AVERAGEIFS(Plan_Days,Plan_Role,الموظفون!$D$44,Plan_Course,'مصفوفة التدريب'!K$6,Plan_Sched,"خلال أيام من التعيين"),IFERROR(AVERAGEIFS(Plan_Days,Plan_Role,"جميع الموظفين",Plan_Course,'مصفوفة التدريب'!K$6,Plan_Sched,"خلال أيام من التعيين"),0)))</f>
        <v>0</v>
      </c>
      <c r="EK46">
        <f>IF(OR(I46=0,AE46&gt;0),0,IFERROR(AVERAGEIFS(Plan_Days,Plan_Role,الموظفون!$D$44,Plan_Course,'مصفوفة التدريب'!L$6,Plan_Sched,"خلال أيام من التعيين"),IFERROR(AVERAGEIFS(Plan_Days,Plan_Role,"جميع الموظفين",Plan_Course,'مصفوفة التدريب'!L$6,Plan_Sched,"خلال أيام من التعيين"),0)))</f>
        <v>0</v>
      </c>
      <c r="EL46">
        <f>IF(OR(J46=0,AF46&gt;0),0,IFERROR(AVERAGEIFS(Plan_Days,Plan_Role,الموظفون!$D$44,Plan_Course,'مصفوفة التدريب'!M$6,Plan_Sched,"خلال أيام من التعيين"),IFERROR(AVERAGEIFS(Plan_Days,Plan_Role,"جميع الموظفين",Plan_Course,'مصفوفة التدريب'!M$6,Plan_Sched,"خلال أيام من التعيين"),0)))</f>
        <v>0</v>
      </c>
      <c r="EM46">
        <f>IF(OR(K46=0,AG46&gt;0),0,IFERROR(AVERAGEIFS(Plan_Days,Plan_Role,الموظفون!$D$44,Plan_Course,'مصفوفة التدريب'!N$6,Plan_Sched,"خلال أيام من التعيين"),IFERROR(AVERAGEIFS(Plan_Days,Plan_Role,"جميع الموظفين",Plan_Course,'مصفوفة التدريب'!N$6,Plan_Sched,"خلال أيام من التعيين"),0)))</f>
        <v>0</v>
      </c>
      <c r="EN46">
        <f>IF(OR(L46=0,AH46&gt;0),0,IFERROR(AVERAGEIFS(Plan_Days,Plan_Role,الموظفون!$D$44,Plan_Course,'مصفوفة التدريب'!O$6,Plan_Sched,"خلال أيام من التعيين"),IFERROR(AVERAGEIFS(Plan_Days,Plan_Role,"جميع الموظفين",Plan_Course,'مصفوفة التدريب'!O$6,Plan_Sched,"خلال أيام من التعيين"),0)))</f>
        <v>0</v>
      </c>
      <c r="EO46">
        <f>IF(OR(M46=0,AI46&gt;0),0,IFERROR(AVERAGEIFS(Plan_Days,Plan_Role,الموظفون!$D$44,Plan_Course,'مصفوفة التدريب'!P$6,Plan_Sched,"خلال أيام من التعيين"),IFERROR(AVERAGEIFS(Plan_Days,Plan_Role,"جميع الموظفين",Plan_Course,'مصفوفة التدريب'!P$6,Plan_Sched,"خلال أيام من التعيين"),0)))</f>
        <v>0</v>
      </c>
      <c r="EP46">
        <f>IF(OR(N46=0,AJ46&gt;0),0,IFERROR(AVERAGEIFS(Plan_Days,Plan_Role,الموظفون!$D$44,Plan_Course,'مصفوفة التدريب'!Q$6,Plan_Sched,"خلال أيام من التعيين"),IFERROR(AVERAGEIFS(Plan_Days,Plan_Role,"جميع الموظفين",Plan_Course,'مصفوفة التدريب'!Q$6,Plan_Sched,"خلال أيام من التعيين"),0)))</f>
        <v>0</v>
      </c>
      <c r="EQ46">
        <f>IF(OR(O46=0,AK46&gt;0),0,IFERROR(AVERAGEIFS(Plan_Days,Plan_Role,الموظفون!$D$44,Plan_Course,'مصفوفة التدريب'!R$6,Plan_Sched,"خلال أيام من التعيين"),IFERROR(AVERAGEIFS(Plan_Days,Plan_Role,"جميع الموظفين",Plan_Course,'مصفوفة التدريب'!R$6,Plan_Sched,"خلال أيام من التعيين"),0)))</f>
        <v>0</v>
      </c>
      <c r="ER46">
        <f>IF(OR(P46=0,AL46&gt;0),0,IFERROR(AVERAGEIFS(Plan_Days,Plan_Role,الموظفون!$D$44,Plan_Course,'مصفوفة التدريب'!S$6,Plan_Sched,"خلال أيام من التعيين"),IFERROR(AVERAGEIFS(Plan_Days,Plan_Role,"جميع الموظفين",Plan_Course,'مصفوفة التدريب'!S$6,Plan_Sched,"خلال أيام من التعيين"),0)))</f>
        <v>0</v>
      </c>
      <c r="ES46">
        <f>IF(OR(Q46=0,AM46&gt;0),0,IFERROR(AVERAGEIFS(Plan_Days,Plan_Role,الموظفون!$D$44,Plan_Course,'مصفوفة التدريب'!T$6,Plan_Sched,"خلال أيام من التعيين"),IFERROR(AVERAGEIFS(Plan_Days,Plan_Role,"جميع الموظفين",Plan_Course,'مصفوفة التدريب'!T$6,Plan_Sched,"خلال أيام من التعيين"),0)))</f>
        <v>0</v>
      </c>
      <c r="ET46">
        <f>IF(OR(R46=0,AN46&gt;0),0,IFERROR(AVERAGEIFS(Plan_Days,Plan_Role,الموظفون!$D$44,Plan_Course,'مصفوفة التدريب'!U$6,Plan_Sched,"خلال أيام من التعيين"),IFERROR(AVERAGEIFS(Plan_Days,Plan_Role,"جميع الموظفين",Plan_Course,'مصفوفة التدريب'!U$6,Plan_Sched,"خلال أيام من التعيين"),0)))</f>
        <v>0</v>
      </c>
      <c r="EU46">
        <f>IF(OR(S46=0,AO46&gt;0),0,IFERROR(AVERAGEIFS(Plan_Days,Plan_Role,الموظفون!$D$44,Plan_Course,'مصفوفة التدريب'!V$6,Plan_Sched,"خلال أيام من التعيين"),IFERROR(AVERAGEIFS(Plan_Days,Plan_Role,"جميع الموظفين",Plan_Course,'مصفوفة التدريب'!V$6,Plan_Sched,"خلال أيام من التعيين"),0)))</f>
        <v>0</v>
      </c>
      <c r="EV46">
        <f>IF(OR(T46=0,AP46&gt;0),0,IFERROR(AVERAGEIFS(Plan_Days,Plan_Role,الموظفون!$D$44,Plan_Course,'مصفوفة التدريب'!W$6,Plan_Sched,"خلال أيام من التعيين"),IFERROR(AVERAGEIFS(Plan_Days,Plan_Role,"جميع الموظفين",Plan_Course,'مصفوفة التدريب'!W$6,Plan_Sched,"خلال أيام من التعيين"),0)))</f>
        <v>0</v>
      </c>
      <c r="EW46">
        <f>IF(OR(U46=0,AQ46&gt;0),0,IFERROR(AVERAGEIFS(Plan_Days,Plan_Role,الموظفون!$D$44,Plan_Course,'مصفوفة التدريب'!X$6,Plan_Sched,"خلال أيام من التعيين"),IFERROR(AVERAGEIFS(Plan_Days,Plan_Role,"جميع الموظفين",Plan_Course,'مصفوفة التدريب'!X$6,Plan_Sched,"خلال أيام من التعيين"),0)))</f>
        <v>0</v>
      </c>
      <c r="EX46">
        <f>IF(OR(V46=0,AR46&gt;0),0,IFERROR(AVERAGEIFS(Plan_Days,Plan_Role,الموظفون!$D$44,Plan_Course,'مصفوفة التدريب'!Y$6,Plan_Sched,"خلال أيام من التعيين"),IFERROR(AVERAGEIFS(Plan_Days,Plan_Role,"جميع الموظفين",Plan_Course,'مصفوفة التدريب'!Y$6,Plan_Sched,"خلال أيام من التعيين"),0)))</f>
        <v>0</v>
      </c>
      <c r="EY46">
        <f>IF(OR(W46=0,AS46&gt;0),0,IFERROR(AVERAGEIFS(Plan_Days,Plan_Role,الموظفون!$D$44,Plan_Course,'مصفوفة التدريب'!Z$6,Plan_Sched,"خلال أيام من التعيين"),IFERROR(AVERAGEIFS(Plan_Days,Plan_Role,"جميع الموظفين",Plan_Course,'مصفوفة التدريب'!Z$6,Plan_Sched,"خلال أيام من التعيين"),0)))</f>
        <v>0</v>
      </c>
      <c r="EZ46">
        <f>IF(OR(X46=0,AT46&gt;0),0,IFERROR(AVERAGEIFS(Plan_Days,Plan_Role,الموظفون!$D$44,Plan_Course,'مصفوفة التدريب'!AA$6,Plan_Sched,"خلال أيام من التعيين"),IFERROR(AVERAGEIFS(Plan_Days,Plan_Role,"جميع الموظفين",Plan_Course,'مصفوفة التدريب'!AA$6,Plan_Sched,"خلال أيام من التعيين"),0)))</f>
        <v>0</v>
      </c>
      <c r="FC46">
        <f>IF(OR(E46=0,AA46&gt;0),0,MAX(IF(AND(الموظفون!$F$44&lt;&gt;"",DK46&lt;الموظفون!$F$44),0,DK46),IF(AND(الموظفون!$F$44&lt;&gt;"",EG46&gt;0),الموظفون!$F$44+EG46,0)))</f>
        <v>0</v>
      </c>
      <c r="FD46">
        <f>IF(OR(F46=0,AB46&gt;0),0,MAX(IF(AND(الموظفون!$F$44&lt;&gt;"",DL46&lt;الموظفون!$F$44),0,DL46),IF(AND(الموظفون!$F$44&lt;&gt;"",EH46&gt;0),الموظفون!$F$44+EH46,0)))</f>
        <v>0</v>
      </c>
      <c r="FE46">
        <f>IF(OR(G46=0,AC46&gt;0),0,MAX(IF(AND(الموظفون!$F$44&lt;&gt;"",DM46&lt;الموظفون!$F$44),0,DM46),IF(AND(الموظفون!$F$44&lt;&gt;"",EI46&gt;0),الموظفون!$F$44+EI46,0)))</f>
        <v>0</v>
      </c>
      <c r="FF46">
        <f>IF(OR(H46=0,AD46&gt;0),0,MAX(IF(AND(الموظفون!$F$44&lt;&gt;"",DN46&lt;الموظفون!$F$44),0,DN46),IF(AND(الموظفون!$F$44&lt;&gt;"",EJ46&gt;0),الموظفون!$F$44+EJ46,0)))</f>
        <v>0</v>
      </c>
      <c r="FG46">
        <f>IF(OR(I46=0,AE46&gt;0),0,MAX(IF(AND(الموظفون!$F$44&lt;&gt;"",DO46&lt;الموظفون!$F$44),0,DO46),IF(AND(الموظفون!$F$44&lt;&gt;"",EK46&gt;0),الموظفون!$F$44+EK46,0)))</f>
        <v>0</v>
      </c>
      <c r="FH46">
        <f>IF(OR(J46=0,AF46&gt;0),0,MAX(IF(AND(الموظفون!$F$44&lt;&gt;"",DP46&lt;الموظفون!$F$44),0,DP46),IF(AND(الموظفون!$F$44&lt;&gt;"",EL46&gt;0),الموظفون!$F$44+EL46,0)))</f>
        <v>0</v>
      </c>
      <c r="FI46">
        <f>IF(OR(K46=0,AG46&gt;0),0,MAX(IF(AND(الموظفون!$F$44&lt;&gt;"",DQ46&lt;الموظفون!$F$44),0,DQ46),IF(AND(الموظفون!$F$44&lt;&gt;"",EM46&gt;0),الموظفون!$F$44+EM46,0)))</f>
        <v>0</v>
      </c>
      <c r="FJ46">
        <f>IF(OR(L46=0,AH46&gt;0),0,MAX(IF(AND(الموظفون!$F$44&lt;&gt;"",DR46&lt;الموظفون!$F$44),0,DR46),IF(AND(الموظفون!$F$44&lt;&gt;"",EN46&gt;0),الموظفون!$F$44+EN46,0)))</f>
        <v>0</v>
      </c>
      <c r="FK46">
        <f>IF(OR(M46=0,AI46&gt;0),0,MAX(IF(AND(الموظفون!$F$44&lt;&gt;"",DS46&lt;الموظفون!$F$44),0,DS46),IF(AND(الموظفون!$F$44&lt;&gt;"",EO46&gt;0),الموظفون!$F$44+EO46,0)))</f>
        <v>0</v>
      </c>
      <c r="FL46">
        <f>IF(OR(N46=0,AJ46&gt;0),0,MAX(IF(AND(الموظفون!$F$44&lt;&gt;"",DT46&lt;الموظفون!$F$44),0,DT46),IF(AND(الموظفون!$F$44&lt;&gt;"",EP46&gt;0),الموظفون!$F$44+EP46,0)))</f>
        <v>0</v>
      </c>
      <c r="FM46">
        <f>IF(OR(O46=0,AK46&gt;0),0,MAX(IF(AND(الموظفون!$F$44&lt;&gt;"",DU46&lt;الموظفون!$F$44),0,DU46),IF(AND(الموظفون!$F$44&lt;&gt;"",EQ46&gt;0),الموظفون!$F$44+EQ46,0)))</f>
        <v>0</v>
      </c>
      <c r="FN46">
        <f>IF(OR(P46=0,AL46&gt;0),0,MAX(IF(AND(الموظفون!$F$44&lt;&gt;"",DV46&lt;الموظفون!$F$44),0,DV46),IF(AND(الموظفون!$F$44&lt;&gt;"",ER46&gt;0),الموظفون!$F$44+ER46,0)))</f>
        <v>0</v>
      </c>
      <c r="FO46">
        <f>IF(OR(Q46=0,AM46&gt;0),0,MAX(IF(AND(الموظفون!$F$44&lt;&gt;"",DW46&lt;الموظفون!$F$44),0,DW46),IF(AND(الموظفون!$F$44&lt;&gt;"",ES46&gt;0),الموظفون!$F$44+ES46,0)))</f>
        <v>0</v>
      </c>
      <c r="FP46">
        <f>IF(OR(R46=0,AN46&gt;0),0,MAX(IF(AND(الموظفون!$F$44&lt;&gt;"",DX46&lt;الموظفون!$F$44),0,DX46),IF(AND(الموظفون!$F$44&lt;&gt;"",ET46&gt;0),الموظفون!$F$44+ET46,0)))</f>
        <v>0</v>
      </c>
      <c r="FQ46">
        <f>IF(OR(S46=0,AO46&gt;0),0,MAX(IF(AND(الموظفون!$F$44&lt;&gt;"",DY46&lt;الموظفون!$F$44),0,DY46),IF(AND(الموظفون!$F$44&lt;&gt;"",EU46&gt;0),الموظفون!$F$44+EU46,0)))</f>
        <v>0</v>
      </c>
      <c r="FR46">
        <f>IF(OR(T46=0,AP46&gt;0),0,MAX(IF(AND(الموظفون!$F$44&lt;&gt;"",DZ46&lt;الموظفون!$F$44),0,DZ46),IF(AND(الموظفون!$F$44&lt;&gt;"",EV46&gt;0),الموظفون!$F$44+EV46,0)))</f>
        <v>0</v>
      </c>
      <c r="FS46">
        <f>IF(OR(U46=0,AQ46&gt;0),0,MAX(IF(AND(الموظفون!$F$44&lt;&gt;"",EA46&lt;الموظفون!$F$44),0,EA46),IF(AND(الموظفون!$F$44&lt;&gt;"",EW46&gt;0),الموظفون!$F$44+EW46,0)))</f>
        <v>0</v>
      </c>
      <c r="FT46">
        <f>IF(OR(V46=0,AR46&gt;0),0,MAX(IF(AND(الموظفون!$F$44&lt;&gt;"",EB46&lt;الموظفون!$F$44),0,EB46),IF(AND(الموظفون!$F$44&lt;&gt;"",EX46&gt;0),الموظفون!$F$44+EX46,0)))</f>
        <v>0</v>
      </c>
      <c r="FU46">
        <f>IF(OR(W46=0,AS46&gt;0),0,MAX(IF(AND(الموظفون!$F$44&lt;&gt;"",EC46&lt;الموظفون!$F$44),0,EC46),IF(AND(الموظفون!$F$44&lt;&gt;"",EY46&gt;0),الموظفون!$F$44+EY46,0)))</f>
        <v>0</v>
      </c>
      <c r="FV46">
        <f>IF(OR(X46=0,AT46&gt;0),0,MAX(IF(AND(الموظفون!$F$44&lt;&gt;"",ED46&lt;الموظفون!$F$44),0,ED46),IF(AND(الموظفون!$F$44&lt;&gt;"",EZ46&gt;0),الموظفون!$F$44+EZ46,0)))</f>
        <v>0</v>
      </c>
    </row>
    <row r="47" spans="5:178" x14ac:dyDescent="0.3">
      <c r="E47">
        <f>IF(OR(الموظفون!$A$45="",'مصفوفة التدريب'!H$6=""),0,COUNTIFS(Plan_Role,الموظفون!$D$45,Plan_Course,'مصفوفة التدريب'!H$6)+COUNTIFS(Plan_Role,"جميع الموظفين",Plan_Course,'مصفوفة التدريب'!H$6))</f>
        <v>0</v>
      </c>
      <c r="F47">
        <f>IF(OR(الموظفون!$A$45="",'مصفوفة التدريب'!I$6=""),0,COUNTIFS(Plan_Role,الموظفون!$D$45,Plan_Course,'مصفوفة التدريب'!I$6)+COUNTIFS(Plan_Role,"جميع الموظفين",Plan_Course,'مصفوفة التدريب'!I$6))</f>
        <v>0</v>
      </c>
      <c r="G47">
        <f>IF(OR(الموظفون!$A$45="",'مصفوفة التدريب'!J$6=""),0,COUNTIFS(Plan_Role,الموظفون!$D$45,Plan_Course,'مصفوفة التدريب'!J$6)+COUNTIFS(Plan_Role,"جميع الموظفين",Plan_Course,'مصفوفة التدريب'!J$6))</f>
        <v>0</v>
      </c>
      <c r="H47">
        <f>IF(OR(الموظفون!$A$45="",'مصفوفة التدريب'!K$6=""),0,COUNTIFS(Plan_Role,الموظفون!$D$45,Plan_Course,'مصفوفة التدريب'!K$6)+COUNTIFS(Plan_Role,"جميع الموظفين",Plan_Course,'مصفوفة التدريب'!K$6))</f>
        <v>0</v>
      </c>
      <c r="I47">
        <f>IF(OR(الموظفون!$A$45="",'مصفوفة التدريب'!L$6=""),0,COUNTIFS(Plan_Role,الموظفون!$D$45,Plan_Course,'مصفوفة التدريب'!L$6)+COUNTIFS(Plan_Role,"جميع الموظفين",Plan_Course,'مصفوفة التدريب'!L$6))</f>
        <v>0</v>
      </c>
      <c r="J47">
        <f>IF(OR(الموظفون!$A$45="",'مصفوفة التدريب'!M$6=""),0,COUNTIFS(Plan_Role,الموظفون!$D$45,Plan_Course,'مصفوفة التدريب'!M$6)+COUNTIFS(Plan_Role,"جميع الموظفين",Plan_Course,'مصفوفة التدريب'!M$6))</f>
        <v>0</v>
      </c>
      <c r="K47">
        <f>IF(OR(الموظفون!$A$45="",'مصفوفة التدريب'!N$6=""),0,COUNTIFS(Plan_Role,الموظفون!$D$45,Plan_Course,'مصفوفة التدريب'!N$6)+COUNTIFS(Plan_Role,"جميع الموظفين",Plan_Course,'مصفوفة التدريب'!N$6))</f>
        <v>0</v>
      </c>
      <c r="L47">
        <f>IF(OR(الموظفون!$A$45="",'مصفوفة التدريب'!O$6=""),0,COUNTIFS(Plan_Role,الموظفون!$D$45,Plan_Course,'مصفوفة التدريب'!O$6)+COUNTIFS(Plan_Role,"جميع الموظفين",Plan_Course,'مصفوفة التدريب'!O$6))</f>
        <v>0</v>
      </c>
      <c r="M47">
        <f>IF(OR(الموظفون!$A$45="",'مصفوفة التدريب'!P$6=""),0,COUNTIFS(Plan_Role,الموظفون!$D$45,Plan_Course,'مصفوفة التدريب'!P$6)+COUNTIFS(Plan_Role,"جميع الموظفين",Plan_Course,'مصفوفة التدريب'!P$6))</f>
        <v>0</v>
      </c>
      <c r="N47">
        <f>IF(OR(الموظفون!$A$45="",'مصفوفة التدريب'!Q$6=""),0,COUNTIFS(Plan_Role,الموظفون!$D$45,Plan_Course,'مصفوفة التدريب'!Q$6)+COUNTIFS(Plan_Role,"جميع الموظفين",Plan_Course,'مصفوفة التدريب'!Q$6))</f>
        <v>0</v>
      </c>
      <c r="O47">
        <f>IF(OR(الموظفون!$A$45="",'مصفوفة التدريب'!R$6=""),0,COUNTIFS(Plan_Role,الموظفون!$D$45,Plan_Course,'مصفوفة التدريب'!R$6)+COUNTIFS(Plan_Role,"جميع الموظفين",Plan_Course,'مصفوفة التدريب'!R$6))</f>
        <v>0</v>
      </c>
      <c r="P47">
        <f>IF(OR(الموظفون!$A$45="",'مصفوفة التدريب'!S$6=""),0,COUNTIFS(Plan_Role,الموظفون!$D$45,Plan_Course,'مصفوفة التدريب'!S$6)+COUNTIFS(Plan_Role,"جميع الموظفين",Plan_Course,'مصفوفة التدريب'!S$6))</f>
        <v>0</v>
      </c>
      <c r="Q47">
        <f>IF(OR(الموظفون!$A$45="",'مصفوفة التدريب'!T$6=""),0,COUNTIFS(Plan_Role,الموظفون!$D$45,Plan_Course,'مصفوفة التدريب'!T$6)+COUNTIFS(Plan_Role,"جميع الموظفين",Plan_Course,'مصفوفة التدريب'!T$6))</f>
        <v>0</v>
      </c>
      <c r="R47">
        <f>IF(OR(الموظفون!$A$45="",'مصفوفة التدريب'!U$6=""),0,COUNTIFS(Plan_Role,الموظفون!$D$45,Plan_Course,'مصفوفة التدريب'!U$6)+COUNTIFS(Plan_Role,"جميع الموظفين",Plan_Course,'مصفوفة التدريب'!U$6))</f>
        <v>0</v>
      </c>
      <c r="S47">
        <f>IF(OR(الموظفون!$A$45="",'مصفوفة التدريب'!V$6=""),0,COUNTIFS(Plan_Role,الموظفون!$D$45,Plan_Course,'مصفوفة التدريب'!V$6)+COUNTIFS(Plan_Role,"جميع الموظفين",Plan_Course,'مصفوفة التدريب'!V$6))</f>
        <v>0</v>
      </c>
      <c r="T47">
        <f>IF(OR(الموظفون!$A$45="",'مصفوفة التدريب'!W$6=""),0,COUNTIFS(Plan_Role,الموظفون!$D$45,Plan_Course,'مصفوفة التدريب'!W$6)+COUNTIFS(Plan_Role,"جميع الموظفين",Plan_Course,'مصفوفة التدريب'!W$6))</f>
        <v>0</v>
      </c>
      <c r="U47">
        <f>IF(OR(الموظفون!$A$45="",'مصفوفة التدريب'!X$6=""),0,COUNTIFS(Plan_Role,الموظفون!$D$45,Plan_Course,'مصفوفة التدريب'!X$6)+COUNTIFS(Plan_Role,"جميع الموظفين",Plan_Course,'مصفوفة التدريب'!X$6))</f>
        <v>0</v>
      </c>
      <c r="V47">
        <f>IF(OR(الموظفون!$A$45="",'مصفوفة التدريب'!Y$6=""),0,COUNTIFS(Plan_Role,الموظفون!$D$45,Plan_Course,'مصفوفة التدريب'!Y$6)+COUNTIFS(Plan_Role,"جميع الموظفين",Plan_Course,'مصفوفة التدريب'!Y$6))</f>
        <v>0</v>
      </c>
      <c r="W47">
        <f>IF(OR(الموظفون!$A$45="",'مصفوفة التدريب'!Z$6=""),0,COUNTIFS(Plan_Role,الموظفون!$D$45,Plan_Course,'مصفوفة التدريب'!Z$6)+COUNTIFS(Plan_Role,"جميع الموظفين",Plan_Course,'مصفوفة التدريب'!Z$6))</f>
        <v>0</v>
      </c>
      <c r="X47">
        <f>IF(OR(الموظفون!$A$45="",'مصفوفة التدريب'!AA$6=""),0,COUNTIFS(Plan_Role,الموظفون!$D$45,Plan_Course,'مصفوفة التدريب'!AA$6)+COUNTIFS(Plan_Role,"جميع الموظفين",Plan_Course,'مصفوفة التدريب'!AA$6))</f>
        <v>0</v>
      </c>
      <c r="AA47">
        <f>IF(E47=0,0,COUNTIFS(Rec_Emp,الموظفون!$A$45,Rec_Course,'مصفوفة التدريب'!H$6,Rec_Done,1))</f>
        <v>0</v>
      </c>
      <c r="AB47">
        <f>IF(F47=0,0,COUNTIFS(Rec_Emp,الموظفون!$A$45,Rec_Course,'مصفوفة التدريب'!I$6,Rec_Done,1))</f>
        <v>0</v>
      </c>
      <c r="AC47">
        <f>IF(G47=0,0,COUNTIFS(Rec_Emp,الموظفون!$A$45,Rec_Course,'مصفوفة التدريب'!J$6,Rec_Done,1))</f>
        <v>0</v>
      </c>
      <c r="AD47">
        <f>IF(H47=0,0,COUNTIFS(Rec_Emp,الموظفون!$A$45,Rec_Course,'مصفوفة التدريب'!K$6,Rec_Done,1))</f>
        <v>0</v>
      </c>
      <c r="AE47">
        <f>IF(I47=0,0,COUNTIFS(Rec_Emp,الموظفون!$A$45,Rec_Course,'مصفوفة التدريب'!L$6,Rec_Done,1))</f>
        <v>0</v>
      </c>
      <c r="AF47">
        <f>IF(J47=0,0,COUNTIFS(Rec_Emp,الموظفون!$A$45,Rec_Course,'مصفوفة التدريب'!M$6,Rec_Done,1))</f>
        <v>0</v>
      </c>
      <c r="AG47">
        <f>IF(K47=0,0,COUNTIFS(Rec_Emp,الموظفون!$A$45,Rec_Course,'مصفوفة التدريب'!N$6,Rec_Done,1))</f>
        <v>0</v>
      </c>
      <c r="AH47">
        <f>IF(L47=0,0,COUNTIFS(Rec_Emp,الموظفون!$A$45,Rec_Course,'مصفوفة التدريب'!O$6,Rec_Done,1))</f>
        <v>0</v>
      </c>
      <c r="AI47">
        <f>IF(M47=0,0,COUNTIFS(Rec_Emp,الموظفون!$A$45,Rec_Course,'مصفوفة التدريب'!P$6,Rec_Done,1))</f>
        <v>0</v>
      </c>
      <c r="AJ47">
        <f>IF(N47=0,0,COUNTIFS(Rec_Emp,الموظفون!$A$45,Rec_Course,'مصفوفة التدريب'!Q$6,Rec_Done,1))</f>
        <v>0</v>
      </c>
      <c r="AK47">
        <f>IF(O47=0,0,COUNTIFS(Rec_Emp,الموظفون!$A$45,Rec_Course,'مصفوفة التدريب'!R$6,Rec_Done,1))</f>
        <v>0</v>
      </c>
      <c r="AL47">
        <f>IF(P47=0,0,COUNTIFS(Rec_Emp,الموظفون!$A$45,Rec_Course,'مصفوفة التدريب'!S$6,Rec_Done,1))</f>
        <v>0</v>
      </c>
      <c r="AM47">
        <f>IF(Q47=0,0,COUNTIFS(Rec_Emp,الموظفون!$A$45,Rec_Course,'مصفوفة التدريب'!T$6,Rec_Done,1))</f>
        <v>0</v>
      </c>
      <c r="AN47">
        <f>IF(R47=0,0,COUNTIFS(Rec_Emp,الموظفون!$A$45,Rec_Course,'مصفوفة التدريب'!U$6,Rec_Done,1))</f>
        <v>0</v>
      </c>
      <c r="AO47">
        <f>IF(S47=0,0,COUNTIFS(Rec_Emp,الموظفون!$A$45,Rec_Course,'مصفوفة التدريب'!V$6,Rec_Done,1))</f>
        <v>0</v>
      </c>
      <c r="AP47">
        <f>IF(T47=0,0,COUNTIFS(Rec_Emp,الموظفون!$A$45,Rec_Course,'مصفوفة التدريب'!W$6,Rec_Done,1))</f>
        <v>0</v>
      </c>
      <c r="AQ47">
        <f>IF(U47=0,0,COUNTIFS(Rec_Emp,الموظفون!$A$45,Rec_Course,'مصفوفة التدريب'!X$6,Rec_Done,1))</f>
        <v>0</v>
      </c>
      <c r="AR47">
        <f>IF(V47=0,0,COUNTIFS(Rec_Emp,الموظفون!$A$45,Rec_Course,'مصفوفة التدريب'!Y$6,Rec_Done,1))</f>
        <v>0</v>
      </c>
      <c r="AS47">
        <f>IF(W47=0,0,COUNTIFS(Rec_Emp,الموظفون!$A$45,Rec_Course,'مصفوفة التدريب'!Z$6,Rec_Done,1))</f>
        <v>0</v>
      </c>
      <c r="AT47">
        <f>IF(X47=0,0,COUNTIFS(Rec_Emp,الموظفون!$A$45,Rec_Course,'مصفوفة التدريب'!AA$6,Rec_Done,1))</f>
        <v>0</v>
      </c>
      <c r="AW47">
        <f ca="1">IF(AA47=0,0,COUNTIFS(Rec_Emp,الموظفون!$A$45,Rec_Course,'مصفوفة التدريب'!H$6,Rec_Done,1,Rec_Exp,"&gt;="&amp;TODAY()))</f>
        <v>0</v>
      </c>
      <c r="AX47">
        <f ca="1">IF(AB47=0,0,COUNTIFS(Rec_Emp,الموظفون!$A$45,Rec_Course,'مصفوفة التدريب'!I$6,Rec_Done,1,Rec_Exp,"&gt;="&amp;TODAY()))</f>
        <v>0</v>
      </c>
      <c r="AY47">
        <f ca="1">IF(AC47=0,0,COUNTIFS(Rec_Emp,الموظفون!$A$45,Rec_Course,'مصفوفة التدريب'!J$6,Rec_Done,1,Rec_Exp,"&gt;="&amp;TODAY()))</f>
        <v>0</v>
      </c>
      <c r="AZ47">
        <f ca="1">IF(AD47=0,0,COUNTIFS(Rec_Emp,الموظفون!$A$45,Rec_Course,'مصفوفة التدريب'!K$6,Rec_Done,1,Rec_Exp,"&gt;="&amp;TODAY()))</f>
        <v>0</v>
      </c>
      <c r="BA47">
        <f ca="1">IF(AE47=0,0,COUNTIFS(Rec_Emp,الموظفون!$A$45,Rec_Course,'مصفوفة التدريب'!L$6,Rec_Done,1,Rec_Exp,"&gt;="&amp;TODAY()))</f>
        <v>0</v>
      </c>
      <c r="BB47">
        <f ca="1">IF(AF47=0,0,COUNTIFS(Rec_Emp,الموظفون!$A$45,Rec_Course,'مصفوفة التدريب'!M$6,Rec_Done,1,Rec_Exp,"&gt;="&amp;TODAY()))</f>
        <v>0</v>
      </c>
      <c r="BC47">
        <f ca="1">IF(AG47=0,0,COUNTIFS(Rec_Emp,الموظفون!$A$45,Rec_Course,'مصفوفة التدريب'!N$6,Rec_Done,1,Rec_Exp,"&gt;="&amp;TODAY()))</f>
        <v>0</v>
      </c>
      <c r="BD47">
        <f ca="1">IF(AH47=0,0,COUNTIFS(Rec_Emp,الموظفون!$A$45,Rec_Course,'مصفوفة التدريب'!O$6,Rec_Done,1,Rec_Exp,"&gt;="&amp;TODAY()))</f>
        <v>0</v>
      </c>
      <c r="BE47">
        <f ca="1">IF(AI47=0,0,COUNTIFS(Rec_Emp,الموظفون!$A$45,Rec_Course,'مصفوفة التدريب'!P$6,Rec_Done,1,Rec_Exp,"&gt;="&amp;TODAY()))</f>
        <v>0</v>
      </c>
      <c r="BF47">
        <f ca="1">IF(AJ47=0,0,COUNTIFS(Rec_Emp,الموظفون!$A$45,Rec_Course,'مصفوفة التدريب'!Q$6,Rec_Done,1,Rec_Exp,"&gt;="&amp;TODAY()))</f>
        <v>0</v>
      </c>
      <c r="BG47">
        <f ca="1">IF(AK47=0,0,COUNTIFS(Rec_Emp,الموظفون!$A$45,Rec_Course,'مصفوفة التدريب'!R$6,Rec_Done,1,Rec_Exp,"&gt;="&amp;TODAY()))</f>
        <v>0</v>
      </c>
      <c r="BH47">
        <f ca="1">IF(AL47=0,0,COUNTIFS(Rec_Emp,الموظفون!$A$45,Rec_Course,'مصفوفة التدريب'!S$6,Rec_Done,1,Rec_Exp,"&gt;="&amp;TODAY()))</f>
        <v>0</v>
      </c>
      <c r="BI47">
        <f ca="1">IF(AM47=0,0,COUNTIFS(Rec_Emp,الموظفون!$A$45,Rec_Course,'مصفوفة التدريب'!T$6,Rec_Done,1,Rec_Exp,"&gt;="&amp;TODAY()))</f>
        <v>0</v>
      </c>
      <c r="BJ47">
        <f ca="1">IF(AN47=0,0,COUNTIFS(Rec_Emp,الموظفون!$A$45,Rec_Course,'مصفوفة التدريب'!U$6,Rec_Done,1,Rec_Exp,"&gt;="&amp;TODAY()))</f>
        <v>0</v>
      </c>
      <c r="BK47">
        <f ca="1">IF(AO47=0,0,COUNTIFS(Rec_Emp,الموظفون!$A$45,Rec_Course,'مصفوفة التدريب'!V$6,Rec_Done,1,Rec_Exp,"&gt;="&amp;TODAY()))</f>
        <v>0</v>
      </c>
      <c r="BL47">
        <f ca="1">IF(AP47=0,0,COUNTIFS(Rec_Emp,الموظفون!$A$45,Rec_Course,'مصفوفة التدريب'!W$6,Rec_Done,1,Rec_Exp,"&gt;="&amp;TODAY()))</f>
        <v>0</v>
      </c>
      <c r="BM47">
        <f ca="1">IF(AQ47=0,0,COUNTIFS(Rec_Emp,الموظفون!$A$45,Rec_Course,'مصفوفة التدريب'!X$6,Rec_Done,1,Rec_Exp,"&gt;="&amp;TODAY()))</f>
        <v>0</v>
      </c>
      <c r="BN47">
        <f ca="1">IF(AR47=0,0,COUNTIFS(Rec_Emp,الموظفون!$A$45,Rec_Course,'مصفوفة التدريب'!Y$6,Rec_Done,1,Rec_Exp,"&gt;="&amp;TODAY()))</f>
        <v>0</v>
      </c>
      <c r="BO47">
        <f ca="1">IF(AS47=0,0,COUNTIFS(Rec_Emp,الموظفون!$A$45,Rec_Course,'مصفوفة التدريب'!Z$6,Rec_Done,1,Rec_Exp,"&gt;="&amp;TODAY()))</f>
        <v>0</v>
      </c>
      <c r="BP47">
        <f ca="1">IF(AT47=0,0,COUNTIFS(Rec_Emp,الموظفون!$A$45,Rec_Course,'مصفوفة التدريب'!AA$6,Rec_Done,1,Rec_Exp,"&gt;="&amp;TODAY()))</f>
        <v>0</v>
      </c>
      <c r="BS47">
        <f ca="1">IF(AW47=0,0,COUNTIFS(Rec_Emp,الموظفون!$A$45,Rec_Course,'مصفوفة التدريب'!H$6,Rec_Done,1,Rec_Exp,"&gt;"&amp;(TODAY()+WarnDays)))</f>
        <v>0</v>
      </c>
      <c r="BT47">
        <f ca="1">IF(AX47=0,0,COUNTIFS(Rec_Emp,الموظفون!$A$45,Rec_Course,'مصفوفة التدريب'!I$6,Rec_Done,1,Rec_Exp,"&gt;"&amp;(TODAY()+WarnDays)))</f>
        <v>0</v>
      </c>
      <c r="BU47">
        <f ca="1">IF(AY47=0,0,COUNTIFS(Rec_Emp,الموظفون!$A$45,Rec_Course,'مصفوفة التدريب'!J$6,Rec_Done,1,Rec_Exp,"&gt;"&amp;(TODAY()+WarnDays)))</f>
        <v>0</v>
      </c>
      <c r="BV47">
        <f ca="1">IF(AZ47=0,0,COUNTIFS(Rec_Emp,الموظفون!$A$45,Rec_Course,'مصفوفة التدريب'!K$6,Rec_Done,1,Rec_Exp,"&gt;"&amp;(TODAY()+WarnDays)))</f>
        <v>0</v>
      </c>
      <c r="BW47">
        <f ca="1">IF(BA47=0,0,COUNTIFS(Rec_Emp,الموظفون!$A$45,Rec_Course,'مصفوفة التدريب'!L$6,Rec_Done,1,Rec_Exp,"&gt;"&amp;(TODAY()+WarnDays)))</f>
        <v>0</v>
      </c>
      <c r="BX47">
        <f ca="1">IF(BB47=0,0,COUNTIFS(Rec_Emp,الموظفون!$A$45,Rec_Course,'مصفوفة التدريب'!M$6,Rec_Done,1,Rec_Exp,"&gt;"&amp;(TODAY()+WarnDays)))</f>
        <v>0</v>
      </c>
      <c r="BY47">
        <f ca="1">IF(BC47=0,0,COUNTIFS(Rec_Emp,الموظفون!$A$45,Rec_Course,'مصفوفة التدريب'!N$6,Rec_Done,1,Rec_Exp,"&gt;"&amp;(TODAY()+WarnDays)))</f>
        <v>0</v>
      </c>
      <c r="BZ47">
        <f ca="1">IF(BD47=0,0,COUNTIFS(Rec_Emp,الموظفون!$A$45,Rec_Course,'مصفوفة التدريب'!O$6,Rec_Done,1,Rec_Exp,"&gt;"&amp;(TODAY()+WarnDays)))</f>
        <v>0</v>
      </c>
      <c r="CA47">
        <f ca="1">IF(BE47=0,0,COUNTIFS(Rec_Emp,الموظفون!$A$45,Rec_Course,'مصفوفة التدريب'!P$6,Rec_Done,1,Rec_Exp,"&gt;"&amp;(TODAY()+WarnDays)))</f>
        <v>0</v>
      </c>
      <c r="CB47">
        <f ca="1">IF(BF47=0,0,COUNTIFS(Rec_Emp,الموظفون!$A$45,Rec_Course,'مصفوفة التدريب'!Q$6,Rec_Done,1,Rec_Exp,"&gt;"&amp;(TODAY()+WarnDays)))</f>
        <v>0</v>
      </c>
      <c r="CC47">
        <f ca="1">IF(BG47=0,0,COUNTIFS(Rec_Emp,الموظفون!$A$45,Rec_Course,'مصفوفة التدريب'!R$6,Rec_Done,1,Rec_Exp,"&gt;"&amp;(TODAY()+WarnDays)))</f>
        <v>0</v>
      </c>
      <c r="CD47">
        <f ca="1">IF(BH47=0,0,COUNTIFS(Rec_Emp,الموظفون!$A$45,Rec_Course,'مصفوفة التدريب'!S$6,Rec_Done,1,Rec_Exp,"&gt;"&amp;(TODAY()+WarnDays)))</f>
        <v>0</v>
      </c>
      <c r="CE47">
        <f ca="1">IF(BI47=0,0,COUNTIFS(Rec_Emp,الموظفون!$A$45,Rec_Course,'مصفوفة التدريب'!T$6,Rec_Done,1,Rec_Exp,"&gt;"&amp;(TODAY()+WarnDays)))</f>
        <v>0</v>
      </c>
      <c r="CF47">
        <f ca="1">IF(BJ47=0,0,COUNTIFS(Rec_Emp,الموظفون!$A$45,Rec_Course,'مصفوفة التدريب'!U$6,Rec_Done,1,Rec_Exp,"&gt;"&amp;(TODAY()+WarnDays)))</f>
        <v>0</v>
      </c>
      <c r="CG47">
        <f ca="1">IF(BK47=0,0,COUNTIFS(Rec_Emp,الموظفون!$A$45,Rec_Course,'مصفوفة التدريب'!V$6,Rec_Done,1,Rec_Exp,"&gt;"&amp;(TODAY()+WarnDays)))</f>
        <v>0</v>
      </c>
      <c r="CH47">
        <f ca="1">IF(BL47=0,0,COUNTIFS(Rec_Emp,الموظفون!$A$45,Rec_Course,'مصفوفة التدريب'!W$6,Rec_Done,1,Rec_Exp,"&gt;"&amp;(TODAY()+WarnDays)))</f>
        <v>0</v>
      </c>
      <c r="CI47">
        <f ca="1">IF(BM47=0,0,COUNTIFS(Rec_Emp,الموظفون!$A$45,Rec_Course,'مصفوفة التدريب'!X$6,Rec_Done,1,Rec_Exp,"&gt;"&amp;(TODAY()+WarnDays)))</f>
        <v>0</v>
      </c>
      <c r="CJ47">
        <f ca="1">IF(BN47=0,0,COUNTIFS(Rec_Emp,الموظفون!$A$45,Rec_Course,'مصفوفة التدريب'!Y$6,Rec_Done,1,Rec_Exp,"&gt;"&amp;(TODAY()+WarnDays)))</f>
        <v>0</v>
      </c>
      <c r="CK47">
        <f ca="1">IF(BO47=0,0,COUNTIFS(Rec_Emp,الموظفون!$A$45,Rec_Course,'مصفوفة التدريب'!Z$6,Rec_Done,1,Rec_Exp,"&gt;"&amp;(TODAY()+WarnDays)))</f>
        <v>0</v>
      </c>
      <c r="CL47">
        <f ca="1">IF(BP47=0,0,COUNTIFS(Rec_Emp,الموظفون!$A$45,Rec_Course,'مصفوفة التدريب'!AA$6,Rec_Done,1,Rec_Exp,"&gt;"&amp;(TODAY()+WarnDays)))</f>
        <v>0</v>
      </c>
      <c r="CO47">
        <f>IF(OR(E47=0,AA47&gt;0),0,COUNTIFS(Rec_Emp,الموظفون!$A$45,Rec_Course,'مصفوفة التدريب'!H$6,Rec_Result,"راسب"))</f>
        <v>0</v>
      </c>
      <c r="CP47">
        <f>IF(OR(F47=0,AB47&gt;0),0,COUNTIFS(Rec_Emp,الموظفون!$A$45,Rec_Course,'مصفوفة التدريب'!I$6,Rec_Result,"راسب"))</f>
        <v>0</v>
      </c>
      <c r="CQ47">
        <f>IF(OR(G47=0,AC47&gt;0),0,COUNTIFS(Rec_Emp,الموظفون!$A$45,Rec_Course,'مصفوفة التدريب'!J$6,Rec_Result,"راسب"))</f>
        <v>0</v>
      </c>
      <c r="CR47">
        <f>IF(OR(H47=0,AD47&gt;0),0,COUNTIFS(Rec_Emp,الموظفون!$A$45,Rec_Course,'مصفوفة التدريب'!K$6,Rec_Result,"راسب"))</f>
        <v>0</v>
      </c>
      <c r="CS47">
        <f>IF(OR(I47=0,AE47&gt;0),0,COUNTIFS(Rec_Emp,الموظفون!$A$45,Rec_Course,'مصفوفة التدريب'!L$6,Rec_Result,"راسب"))</f>
        <v>0</v>
      </c>
      <c r="CT47">
        <f>IF(OR(J47=0,AF47&gt;0),0,COUNTIFS(Rec_Emp,الموظفون!$A$45,Rec_Course,'مصفوفة التدريب'!M$6,Rec_Result,"راسب"))</f>
        <v>0</v>
      </c>
      <c r="CU47">
        <f>IF(OR(K47=0,AG47&gt;0),0,COUNTIFS(Rec_Emp,الموظفون!$A$45,Rec_Course,'مصفوفة التدريب'!N$6,Rec_Result,"راسب"))</f>
        <v>0</v>
      </c>
      <c r="CV47">
        <f>IF(OR(L47=0,AH47&gt;0),0,COUNTIFS(Rec_Emp,الموظفون!$A$45,Rec_Course,'مصفوفة التدريب'!O$6,Rec_Result,"راسب"))</f>
        <v>0</v>
      </c>
      <c r="CW47">
        <f>IF(OR(M47=0,AI47&gt;0),0,COUNTIFS(Rec_Emp,الموظفون!$A$45,Rec_Course,'مصفوفة التدريب'!P$6,Rec_Result,"راسب"))</f>
        <v>0</v>
      </c>
      <c r="CX47">
        <f>IF(OR(N47=0,AJ47&gt;0),0,COUNTIFS(Rec_Emp,الموظفون!$A$45,Rec_Course,'مصفوفة التدريب'!Q$6,Rec_Result,"راسب"))</f>
        <v>0</v>
      </c>
      <c r="CY47">
        <f>IF(OR(O47=0,AK47&gt;0),0,COUNTIFS(Rec_Emp,الموظفون!$A$45,Rec_Course,'مصفوفة التدريب'!R$6,Rec_Result,"راسب"))</f>
        <v>0</v>
      </c>
      <c r="CZ47">
        <f>IF(OR(P47=0,AL47&gt;0),0,COUNTIFS(Rec_Emp,الموظفون!$A$45,Rec_Course,'مصفوفة التدريب'!S$6,Rec_Result,"راسب"))</f>
        <v>0</v>
      </c>
      <c r="DA47">
        <f>IF(OR(Q47=0,AM47&gt;0),0,COUNTIFS(Rec_Emp,الموظفون!$A$45,Rec_Course,'مصفوفة التدريب'!T$6,Rec_Result,"راسب"))</f>
        <v>0</v>
      </c>
      <c r="DB47">
        <f>IF(OR(R47=0,AN47&gt;0),0,COUNTIFS(Rec_Emp,الموظفون!$A$45,Rec_Course,'مصفوفة التدريب'!U$6,Rec_Result,"راسب"))</f>
        <v>0</v>
      </c>
      <c r="DC47">
        <f>IF(OR(S47=0,AO47&gt;0),0,COUNTIFS(Rec_Emp,الموظفون!$A$45,Rec_Course,'مصفوفة التدريب'!V$6,Rec_Result,"راسب"))</f>
        <v>0</v>
      </c>
      <c r="DD47">
        <f>IF(OR(T47=0,AP47&gt;0),0,COUNTIFS(Rec_Emp,الموظفون!$A$45,Rec_Course,'مصفوفة التدريب'!W$6,Rec_Result,"راسب"))</f>
        <v>0</v>
      </c>
      <c r="DE47">
        <f>IF(OR(U47=0,AQ47&gt;0),0,COUNTIFS(Rec_Emp,الموظفون!$A$45,Rec_Course,'مصفوفة التدريب'!X$6,Rec_Result,"راسب"))</f>
        <v>0</v>
      </c>
      <c r="DF47">
        <f>IF(OR(V47=0,AR47&gt;0),0,COUNTIFS(Rec_Emp,الموظفون!$A$45,Rec_Course,'مصفوفة التدريب'!Y$6,Rec_Result,"راسب"))</f>
        <v>0</v>
      </c>
      <c r="DG47">
        <f>IF(OR(W47=0,AS47&gt;0),0,COUNTIFS(Rec_Emp,الموظفون!$A$45,Rec_Course,'مصفوفة التدريب'!Z$6,Rec_Result,"راسب"))</f>
        <v>0</v>
      </c>
      <c r="DH47">
        <f>IF(OR(X47=0,AT47&gt;0),0,COUNTIFS(Rec_Emp,الموظفون!$A$45,Rec_Course,'مصفوفة التدريب'!AA$6,Rec_Result,"راسب"))</f>
        <v>0</v>
      </c>
      <c r="DK47">
        <f>IF(OR(E47=0,AA47&gt;0),0,IFERROR(AVERAGEIFS(Plan_End,Plan_Role,الموظفون!$D$45,Plan_Course,'مصفوفة التدريب'!H$6,Plan_Sched,"فترة محددة"),IFERROR(AVERAGEIFS(Plan_End,Plan_Role,"جميع الموظفين",Plan_Course,'مصفوفة التدريب'!H$6,Plan_Sched,"فترة محددة"),0)))</f>
        <v>0</v>
      </c>
      <c r="DL47">
        <f>IF(OR(F47=0,AB47&gt;0),0,IFERROR(AVERAGEIFS(Plan_End,Plan_Role,الموظفون!$D$45,Plan_Course,'مصفوفة التدريب'!I$6,Plan_Sched,"فترة محددة"),IFERROR(AVERAGEIFS(Plan_End,Plan_Role,"جميع الموظفين",Plan_Course,'مصفوفة التدريب'!I$6,Plan_Sched,"فترة محددة"),0)))</f>
        <v>0</v>
      </c>
      <c r="DM47">
        <f>IF(OR(G47=0,AC47&gt;0),0,IFERROR(AVERAGEIFS(Plan_End,Plan_Role,الموظفون!$D$45,Plan_Course,'مصفوفة التدريب'!J$6,Plan_Sched,"فترة محددة"),IFERROR(AVERAGEIFS(Plan_End,Plan_Role,"جميع الموظفين",Plan_Course,'مصفوفة التدريب'!J$6,Plan_Sched,"فترة محددة"),0)))</f>
        <v>0</v>
      </c>
      <c r="DN47">
        <f>IF(OR(H47=0,AD47&gt;0),0,IFERROR(AVERAGEIFS(Plan_End,Plan_Role,الموظفون!$D$45,Plan_Course,'مصفوفة التدريب'!K$6,Plan_Sched,"فترة محددة"),IFERROR(AVERAGEIFS(Plan_End,Plan_Role,"جميع الموظفين",Plan_Course,'مصفوفة التدريب'!K$6,Plan_Sched,"فترة محددة"),0)))</f>
        <v>0</v>
      </c>
      <c r="DO47">
        <f>IF(OR(I47=0,AE47&gt;0),0,IFERROR(AVERAGEIFS(Plan_End,Plan_Role,الموظفون!$D$45,Plan_Course,'مصفوفة التدريب'!L$6,Plan_Sched,"فترة محددة"),IFERROR(AVERAGEIFS(Plan_End,Plan_Role,"جميع الموظفين",Plan_Course,'مصفوفة التدريب'!L$6,Plan_Sched,"فترة محددة"),0)))</f>
        <v>0</v>
      </c>
      <c r="DP47">
        <f>IF(OR(J47=0,AF47&gt;0),0,IFERROR(AVERAGEIFS(Plan_End,Plan_Role,الموظفون!$D$45,Plan_Course,'مصفوفة التدريب'!M$6,Plan_Sched,"فترة محددة"),IFERROR(AVERAGEIFS(Plan_End,Plan_Role,"جميع الموظفين",Plan_Course,'مصفوفة التدريب'!M$6,Plan_Sched,"فترة محددة"),0)))</f>
        <v>0</v>
      </c>
      <c r="DQ47">
        <f>IF(OR(K47=0,AG47&gt;0),0,IFERROR(AVERAGEIFS(Plan_End,Plan_Role,الموظفون!$D$45,Plan_Course,'مصفوفة التدريب'!N$6,Plan_Sched,"فترة محددة"),IFERROR(AVERAGEIFS(Plan_End,Plan_Role,"جميع الموظفين",Plan_Course,'مصفوفة التدريب'!N$6,Plan_Sched,"فترة محددة"),0)))</f>
        <v>0</v>
      </c>
      <c r="DR47">
        <f>IF(OR(L47=0,AH47&gt;0),0,IFERROR(AVERAGEIFS(Plan_End,Plan_Role,الموظفون!$D$45,Plan_Course,'مصفوفة التدريب'!O$6,Plan_Sched,"فترة محددة"),IFERROR(AVERAGEIFS(Plan_End,Plan_Role,"جميع الموظفين",Plan_Course,'مصفوفة التدريب'!O$6,Plan_Sched,"فترة محددة"),0)))</f>
        <v>0</v>
      </c>
      <c r="DS47">
        <f>IF(OR(M47=0,AI47&gt;0),0,IFERROR(AVERAGEIFS(Plan_End,Plan_Role,الموظفون!$D$45,Plan_Course,'مصفوفة التدريب'!P$6,Plan_Sched,"فترة محددة"),IFERROR(AVERAGEIFS(Plan_End,Plan_Role,"جميع الموظفين",Plan_Course,'مصفوفة التدريب'!P$6,Plan_Sched,"فترة محددة"),0)))</f>
        <v>0</v>
      </c>
      <c r="DT47">
        <f>IF(OR(N47=0,AJ47&gt;0),0,IFERROR(AVERAGEIFS(Plan_End,Plan_Role,الموظفون!$D$45,Plan_Course,'مصفوفة التدريب'!Q$6,Plan_Sched,"فترة محددة"),IFERROR(AVERAGEIFS(Plan_End,Plan_Role,"جميع الموظفين",Plan_Course,'مصفوفة التدريب'!Q$6,Plan_Sched,"فترة محددة"),0)))</f>
        <v>0</v>
      </c>
      <c r="DU47">
        <f>IF(OR(O47=0,AK47&gt;0),0,IFERROR(AVERAGEIFS(Plan_End,Plan_Role,الموظفون!$D$45,Plan_Course,'مصفوفة التدريب'!R$6,Plan_Sched,"فترة محددة"),IFERROR(AVERAGEIFS(Plan_End,Plan_Role,"جميع الموظفين",Plan_Course,'مصفوفة التدريب'!R$6,Plan_Sched,"فترة محددة"),0)))</f>
        <v>0</v>
      </c>
      <c r="DV47">
        <f>IF(OR(P47=0,AL47&gt;0),0,IFERROR(AVERAGEIFS(Plan_End,Plan_Role,الموظفون!$D$45,Plan_Course,'مصفوفة التدريب'!S$6,Plan_Sched,"فترة محددة"),IFERROR(AVERAGEIFS(Plan_End,Plan_Role,"جميع الموظفين",Plan_Course,'مصفوفة التدريب'!S$6,Plan_Sched,"فترة محددة"),0)))</f>
        <v>0</v>
      </c>
      <c r="DW47">
        <f>IF(OR(Q47=0,AM47&gt;0),0,IFERROR(AVERAGEIFS(Plan_End,Plan_Role,الموظفون!$D$45,Plan_Course,'مصفوفة التدريب'!T$6,Plan_Sched,"فترة محددة"),IFERROR(AVERAGEIFS(Plan_End,Plan_Role,"جميع الموظفين",Plan_Course,'مصفوفة التدريب'!T$6,Plan_Sched,"فترة محددة"),0)))</f>
        <v>0</v>
      </c>
      <c r="DX47">
        <f>IF(OR(R47=0,AN47&gt;0),0,IFERROR(AVERAGEIFS(Plan_End,Plan_Role,الموظفون!$D$45,Plan_Course,'مصفوفة التدريب'!U$6,Plan_Sched,"فترة محددة"),IFERROR(AVERAGEIFS(Plan_End,Plan_Role,"جميع الموظفين",Plan_Course,'مصفوفة التدريب'!U$6,Plan_Sched,"فترة محددة"),0)))</f>
        <v>0</v>
      </c>
      <c r="DY47">
        <f>IF(OR(S47=0,AO47&gt;0),0,IFERROR(AVERAGEIFS(Plan_End,Plan_Role,الموظفون!$D$45,Plan_Course,'مصفوفة التدريب'!V$6,Plan_Sched,"فترة محددة"),IFERROR(AVERAGEIFS(Plan_End,Plan_Role,"جميع الموظفين",Plan_Course,'مصفوفة التدريب'!V$6,Plan_Sched,"فترة محددة"),0)))</f>
        <v>0</v>
      </c>
      <c r="DZ47">
        <f>IF(OR(T47=0,AP47&gt;0),0,IFERROR(AVERAGEIFS(Plan_End,Plan_Role,الموظفون!$D$45,Plan_Course,'مصفوفة التدريب'!W$6,Plan_Sched,"فترة محددة"),IFERROR(AVERAGEIFS(Plan_End,Plan_Role,"جميع الموظفين",Plan_Course,'مصفوفة التدريب'!W$6,Plan_Sched,"فترة محددة"),0)))</f>
        <v>0</v>
      </c>
      <c r="EA47">
        <f>IF(OR(U47=0,AQ47&gt;0),0,IFERROR(AVERAGEIFS(Plan_End,Plan_Role,الموظفون!$D$45,Plan_Course,'مصفوفة التدريب'!X$6,Plan_Sched,"فترة محددة"),IFERROR(AVERAGEIFS(Plan_End,Plan_Role,"جميع الموظفين",Plan_Course,'مصفوفة التدريب'!X$6,Plan_Sched,"فترة محددة"),0)))</f>
        <v>0</v>
      </c>
      <c r="EB47">
        <f>IF(OR(V47=0,AR47&gt;0),0,IFERROR(AVERAGEIFS(Plan_End,Plan_Role,الموظفون!$D$45,Plan_Course,'مصفوفة التدريب'!Y$6,Plan_Sched,"فترة محددة"),IFERROR(AVERAGEIFS(Plan_End,Plan_Role,"جميع الموظفين",Plan_Course,'مصفوفة التدريب'!Y$6,Plan_Sched,"فترة محددة"),0)))</f>
        <v>0</v>
      </c>
      <c r="EC47">
        <f>IF(OR(W47=0,AS47&gt;0),0,IFERROR(AVERAGEIFS(Plan_End,Plan_Role,الموظفون!$D$45,Plan_Course,'مصفوفة التدريب'!Z$6,Plan_Sched,"فترة محددة"),IFERROR(AVERAGEIFS(Plan_End,Plan_Role,"جميع الموظفين",Plan_Course,'مصفوفة التدريب'!Z$6,Plan_Sched,"فترة محددة"),0)))</f>
        <v>0</v>
      </c>
      <c r="ED47">
        <f>IF(OR(X47=0,AT47&gt;0),0,IFERROR(AVERAGEIFS(Plan_End,Plan_Role,الموظفون!$D$45,Plan_Course,'مصفوفة التدريب'!AA$6,Plan_Sched,"فترة محددة"),IFERROR(AVERAGEIFS(Plan_End,Plan_Role,"جميع الموظفين",Plan_Course,'مصفوفة التدريب'!AA$6,Plan_Sched,"فترة محددة"),0)))</f>
        <v>0</v>
      </c>
      <c r="EG47">
        <f>IF(OR(E47=0,AA47&gt;0),0,IFERROR(AVERAGEIFS(Plan_Days,Plan_Role,الموظفون!$D$45,Plan_Course,'مصفوفة التدريب'!H$6,Plan_Sched,"خلال أيام من التعيين"),IFERROR(AVERAGEIFS(Plan_Days,Plan_Role,"جميع الموظفين",Plan_Course,'مصفوفة التدريب'!H$6,Plan_Sched,"خلال أيام من التعيين"),0)))</f>
        <v>0</v>
      </c>
      <c r="EH47">
        <f>IF(OR(F47=0,AB47&gt;0),0,IFERROR(AVERAGEIFS(Plan_Days,Plan_Role,الموظفون!$D$45,Plan_Course,'مصفوفة التدريب'!I$6,Plan_Sched,"خلال أيام من التعيين"),IFERROR(AVERAGEIFS(Plan_Days,Plan_Role,"جميع الموظفين",Plan_Course,'مصفوفة التدريب'!I$6,Plan_Sched,"خلال أيام من التعيين"),0)))</f>
        <v>0</v>
      </c>
      <c r="EI47">
        <f>IF(OR(G47=0,AC47&gt;0),0,IFERROR(AVERAGEIFS(Plan_Days,Plan_Role,الموظفون!$D$45,Plan_Course,'مصفوفة التدريب'!J$6,Plan_Sched,"خلال أيام من التعيين"),IFERROR(AVERAGEIFS(Plan_Days,Plan_Role,"جميع الموظفين",Plan_Course,'مصفوفة التدريب'!J$6,Plan_Sched,"خلال أيام من التعيين"),0)))</f>
        <v>0</v>
      </c>
      <c r="EJ47">
        <f>IF(OR(H47=0,AD47&gt;0),0,IFERROR(AVERAGEIFS(Plan_Days,Plan_Role,الموظفون!$D$45,Plan_Course,'مصفوفة التدريب'!K$6,Plan_Sched,"خلال أيام من التعيين"),IFERROR(AVERAGEIFS(Plan_Days,Plan_Role,"جميع الموظفين",Plan_Course,'مصفوفة التدريب'!K$6,Plan_Sched,"خلال أيام من التعيين"),0)))</f>
        <v>0</v>
      </c>
      <c r="EK47">
        <f>IF(OR(I47=0,AE47&gt;0),0,IFERROR(AVERAGEIFS(Plan_Days,Plan_Role,الموظفون!$D$45,Plan_Course,'مصفوفة التدريب'!L$6,Plan_Sched,"خلال أيام من التعيين"),IFERROR(AVERAGEIFS(Plan_Days,Plan_Role,"جميع الموظفين",Plan_Course,'مصفوفة التدريب'!L$6,Plan_Sched,"خلال أيام من التعيين"),0)))</f>
        <v>0</v>
      </c>
      <c r="EL47">
        <f>IF(OR(J47=0,AF47&gt;0),0,IFERROR(AVERAGEIFS(Plan_Days,Plan_Role,الموظفون!$D$45,Plan_Course,'مصفوفة التدريب'!M$6,Plan_Sched,"خلال أيام من التعيين"),IFERROR(AVERAGEIFS(Plan_Days,Plan_Role,"جميع الموظفين",Plan_Course,'مصفوفة التدريب'!M$6,Plan_Sched,"خلال أيام من التعيين"),0)))</f>
        <v>0</v>
      </c>
      <c r="EM47">
        <f>IF(OR(K47=0,AG47&gt;0),0,IFERROR(AVERAGEIFS(Plan_Days,Plan_Role,الموظفون!$D$45,Plan_Course,'مصفوفة التدريب'!N$6,Plan_Sched,"خلال أيام من التعيين"),IFERROR(AVERAGEIFS(Plan_Days,Plan_Role,"جميع الموظفين",Plan_Course,'مصفوفة التدريب'!N$6,Plan_Sched,"خلال أيام من التعيين"),0)))</f>
        <v>0</v>
      </c>
      <c r="EN47">
        <f>IF(OR(L47=0,AH47&gt;0),0,IFERROR(AVERAGEIFS(Plan_Days,Plan_Role,الموظفون!$D$45,Plan_Course,'مصفوفة التدريب'!O$6,Plan_Sched,"خلال أيام من التعيين"),IFERROR(AVERAGEIFS(Plan_Days,Plan_Role,"جميع الموظفين",Plan_Course,'مصفوفة التدريب'!O$6,Plan_Sched,"خلال أيام من التعيين"),0)))</f>
        <v>0</v>
      </c>
      <c r="EO47">
        <f>IF(OR(M47=0,AI47&gt;0),0,IFERROR(AVERAGEIFS(Plan_Days,Plan_Role,الموظفون!$D$45,Plan_Course,'مصفوفة التدريب'!P$6,Plan_Sched,"خلال أيام من التعيين"),IFERROR(AVERAGEIFS(Plan_Days,Plan_Role,"جميع الموظفين",Plan_Course,'مصفوفة التدريب'!P$6,Plan_Sched,"خلال أيام من التعيين"),0)))</f>
        <v>0</v>
      </c>
      <c r="EP47">
        <f>IF(OR(N47=0,AJ47&gt;0),0,IFERROR(AVERAGEIFS(Plan_Days,Plan_Role,الموظفون!$D$45,Plan_Course,'مصفوفة التدريب'!Q$6,Plan_Sched,"خلال أيام من التعيين"),IFERROR(AVERAGEIFS(Plan_Days,Plan_Role,"جميع الموظفين",Plan_Course,'مصفوفة التدريب'!Q$6,Plan_Sched,"خلال أيام من التعيين"),0)))</f>
        <v>0</v>
      </c>
      <c r="EQ47">
        <f>IF(OR(O47=0,AK47&gt;0),0,IFERROR(AVERAGEIFS(Plan_Days,Plan_Role,الموظفون!$D$45,Plan_Course,'مصفوفة التدريب'!R$6,Plan_Sched,"خلال أيام من التعيين"),IFERROR(AVERAGEIFS(Plan_Days,Plan_Role,"جميع الموظفين",Plan_Course,'مصفوفة التدريب'!R$6,Plan_Sched,"خلال أيام من التعيين"),0)))</f>
        <v>0</v>
      </c>
      <c r="ER47">
        <f>IF(OR(P47=0,AL47&gt;0),0,IFERROR(AVERAGEIFS(Plan_Days,Plan_Role,الموظفون!$D$45,Plan_Course,'مصفوفة التدريب'!S$6,Plan_Sched,"خلال أيام من التعيين"),IFERROR(AVERAGEIFS(Plan_Days,Plan_Role,"جميع الموظفين",Plan_Course,'مصفوفة التدريب'!S$6,Plan_Sched,"خلال أيام من التعيين"),0)))</f>
        <v>0</v>
      </c>
      <c r="ES47">
        <f>IF(OR(Q47=0,AM47&gt;0),0,IFERROR(AVERAGEIFS(Plan_Days,Plan_Role,الموظفون!$D$45,Plan_Course,'مصفوفة التدريب'!T$6,Plan_Sched,"خلال أيام من التعيين"),IFERROR(AVERAGEIFS(Plan_Days,Plan_Role,"جميع الموظفين",Plan_Course,'مصفوفة التدريب'!T$6,Plan_Sched,"خلال أيام من التعيين"),0)))</f>
        <v>0</v>
      </c>
      <c r="ET47">
        <f>IF(OR(R47=0,AN47&gt;0),0,IFERROR(AVERAGEIFS(Plan_Days,Plan_Role,الموظفون!$D$45,Plan_Course,'مصفوفة التدريب'!U$6,Plan_Sched,"خلال أيام من التعيين"),IFERROR(AVERAGEIFS(Plan_Days,Plan_Role,"جميع الموظفين",Plan_Course,'مصفوفة التدريب'!U$6,Plan_Sched,"خلال أيام من التعيين"),0)))</f>
        <v>0</v>
      </c>
      <c r="EU47">
        <f>IF(OR(S47=0,AO47&gt;0),0,IFERROR(AVERAGEIFS(Plan_Days,Plan_Role,الموظفون!$D$45,Plan_Course,'مصفوفة التدريب'!V$6,Plan_Sched,"خلال أيام من التعيين"),IFERROR(AVERAGEIFS(Plan_Days,Plan_Role,"جميع الموظفين",Plan_Course,'مصفوفة التدريب'!V$6,Plan_Sched,"خلال أيام من التعيين"),0)))</f>
        <v>0</v>
      </c>
      <c r="EV47">
        <f>IF(OR(T47=0,AP47&gt;0),0,IFERROR(AVERAGEIFS(Plan_Days,Plan_Role,الموظفون!$D$45,Plan_Course,'مصفوفة التدريب'!W$6,Plan_Sched,"خلال أيام من التعيين"),IFERROR(AVERAGEIFS(Plan_Days,Plan_Role,"جميع الموظفين",Plan_Course,'مصفوفة التدريب'!W$6,Plan_Sched,"خلال أيام من التعيين"),0)))</f>
        <v>0</v>
      </c>
      <c r="EW47">
        <f>IF(OR(U47=0,AQ47&gt;0),0,IFERROR(AVERAGEIFS(Plan_Days,Plan_Role,الموظفون!$D$45,Plan_Course,'مصفوفة التدريب'!X$6,Plan_Sched,"خلال أيام من التعيين"),IFERROR(AVERAGEIFS(Plan_Days,Plan_Role,"جميع الموظفين",Plan_Course,'مصفوفة التدريب'!X$6,Plan_Sched,"خلال أيام من التعيين"),0)))</f>
        <v>0</v>
      </c>
      <c r="EX47">
        <f>IF(OR(V47=0,AR47&gt;0),0,IFERROR(AVERAGEIFS(Plan_Days,Plan_Role,الموظفون!$D$45,Plan_Course,'مصفوفة التدريب'!Y$6,Plan_Sched,"خلال أيام من التعيين"),IFERROR(AVERAGEIFS(Plan_Days,Plan_Role,"جميع الموظفين",Plan_Course,'مصفوفة التدريب'!Y$6,Plan_Sched,"خلال أيام من التعيين"),0)))</f>
        <v>0</v>
      </c>
      <c r="EY47">
        <f>IF(OR(W47=0,AS47&gt;0),0,IFERROR(AVERAGEIFS(Plan_Days,Plan_Role,الموظفون!$D$45,Plan_Course,'مصفوفة التدريب'!Z$6,Plan_Sched,"خلال أيام من التعيين"),IFERROR(AVERAGEIFS(Plan_Days,Plan_Role,"جميع الموظفين",Plan_Course,'مصفوفة التدريب'!Z$6,Plan_Sched,"خلال أيام من التعيين"),0)))</f>
        <v>0</v>
      </c>
      <c r="EZ47">
        <f>IF(OR(X47=0,AT47&gt;0),0,IFERROR(AVERAGEIFS(Plan_Days,Plan_Role,الموظفون!$D$45,Plan_Course,'مصفوفة التدريب'!AA$6,Plan_Sched,"خلال أيام من التعيين"),IFERROR(AVERAGEIFS(Plan_Days,Plan_Role,"جميع الموظفين",Plan_Course,'مصفوفة التدريب'!AA$6,Plan_Sched,"خلال أيام من التعيين"),0)))</f>
        <v>0</v>
      </c>
      <c r="FC47">
        <f>IF(OR(E47=0,AA47&gt;0),0,MAX(IF(AND(الموظفون!$F$45&lt;&gt;"",DK47&lt;الموظفون!$F$45),0,DK47),IF(AND(الموظفون!$F$45&lt;&gt;"",EG47&gt;0),الموظفون!$F$45+EG47,0)))</f>
        <v>0</v>
      </c>
      <c r="FD47">
        <f>IF(OR(F47=0,AB47&gt;0),0,MAX(IF(AND(الموظفون!$F$45&lt;&gt;"",DL47&lt;الموظفون!$F$45),0,DL47),IF(AND(الموظفون!$F$45&lt;&gt;"",EH47&gt;0),الموظفون!$F$45+EH47,0)))</f>
        <v>0</v>
      </c>
      <c r="FE47">
        <f>IF(OR(G47=0,AC47&gt;0),0,MAX(IF(AND(الموظفون!$F$45&lt;&gt;"",DM47&lt;الموظفون!$F$45),0,DM47),IF(AND(الموظفون!$F$45&lt;&gt;"",EI47&gt;0),الموظفون!$F$45+EI47,0)))</f>
        <v>0</v>
      </c>
      <c r="FF47">
        <f>IF(OR(H47=0,AD47&gt;0),0,MAX(IF(AND(الموظفون!$F$45&lt;&gt;"",DN47&lt;الموظفون!$F$45),0,DN47),IF(AND(الموظفون!$F$45&lt;&gt;"",EJ47&gt;0),الموظفون!$F$45+EJ47,0)))</f>
        <v>0</v>
      </c>
      <c r="FG47">
        <f>IF(OR(I47=0,AE47&gt;0),0,MAX(IF(AND(الموظفون!$F$45&lt;&gt;"",DO47&lt;الموظفون!$F$45),0,DO47),IF(AND(الموظفون!$F$45&lt;&gt;"",EK47&gt;0),الموظفون!$F$45+EK47,0)))</f>
        <v>0</v>
      </c>
      <c r="FH47">
        <f>IF(OR(J47=0,AF47&gt;0),0,MAX(IF(AND(الموظفون!$F$45&lt;&gt;"",DP47&lt;الموظفون!$F$45),0,DP47),IF(AND(الموظفون!$F$45&lt;&gt;"",EL47&gt;0),الموظفون!$F$45+EL47,0)))</f>
        <v>0</v>
      </c>
      <c r="FI47">
        <f>IF(OR(K47=0,AG47&gt;0),0,MAX(IF(AND(الموظفون!$F$45&lt;&gt;"",DQ47&lt;الموظفون!$F$45),0,DQ47),IF(AND(الموظفون!$F$45&lt;&gt;"",EM47&gt;0),الموظفون!$F$45+EM47,0)))</f>
        <v>0</v>
      </c>
      <c r="FJ47">
        <f>IF(OR(L47=0,AH47&gt;0),0,MAX(IF(AND(الموظفون!$F$45&lt;&gt;"",DR47&lt;الموظفون!$F$45),0,DR47),IF(AND(الموظفون!$F$45&lt;&gt;"",EN47&gt;0),الموظفون!$F$45+EN47,0)))</f>
        <v>0</v>
      </c>
      <c r="FK47">
        <f>IF(OR(M47=0,AI47&gt;0),0,MAX(IF(AND(الموظفون!$F$45&lt;&gt;"",DS47&lt;الموظفون!$F$45),0,DS47),IF(AND(الموظفون!$F$45&lt;&gt;"",EO47&gt;0),الموظفون!$F$45+EO47,0)))</f>
        <v>0</v>
      </c>
      <c r="FL47">
        <f>IF(OR(N47=0,AJ47&gt;0),0,MAX(IF(AND(الموظفون!$F$45&lt;&gt;"",DT47&lt;الموظفون!$F$45),0,DT47),IF(AND(الموظفون!$F$45&lt;&gt;"",EP47&gt;0),الموظفون!$F$45+EP47,0)))</f>
        <v>0</v>
      </c>
      <c r="FM47">
        <f>IF(OR(O47=0,AK47&gt;0),0,MAX(IF(AND(الموظفون!$F$45&lt;&gt;"",DU47&lt;الموظفون!$F$45),0,DU47),IF(AND(الموظفون!$F$45&lt;&gt;"",EQ47&gt;0),الموظفون!$F$45+EQ47,0)))</f>
        <v>0</v>
      </c>
      <c r="FN47">
        <f>IF(OR(P47=0,AL47&gt;0),0,MAX(IF(AND(الموظفون!$F$45&lt;&gt;"",DV47&lt;الموظفون!$F$45),0,DV47),IF(AND(الموظفون!$F$45&lt;&gt;"",ER47&gt;0),الموظفون!$F$45+ER47,0)))</f>
        <v>0</v>
      </c>
      <c r="FO47">
        <f>IF(OR(Q47=0,AM47&gt;0),0,MAX(IF(AND(الموظفون!$F$45&lt;&gt;"",DW47&lt;الموظفون!$F$45),0,DW47),IF(AND(الموظفون!$F$45&lt;&gt;"",ES47&gt;0),الموظفون!$F$45+ES47,0)))</f>
        <v>0</v>
      </c>
      <c r="FP47">
        <f>IF(OR(R47=0,AN47&gt;0),0,MAX(IF(AND(الموظفون!$F$45&lt;&gt;"",DX47&lt;الموظفون!$F$45),0,DX47),IF(AND(الموظفون!$F$45&lt;&gt;"",ET47&gt;0),الموظفون!$F$45+ET47,0)))</f>
        <v>0</v>
      </c>
      <c r="FQ47">
        <f>IF(OR(S47=0,AO47&gt;0),0,MAX(IF(AND(الموظفون!$F$45&lt;&gt;"",DY47&lt;الموظفون!$F$45),0,DY47),IF(AND(الموظفون!$F$45&lt;&gt;"",EU47&gt;0),الموظفون!$F$45+EU47,0)))</f>
        <v>0</v>
      </c>
      <c r="FR47">
        <f>IF(OR(T47=0,AP47&gt;0),0,MAX(IF(AND(الموظفون!$F$45&lt;&gt;"",DZ47&lt;الموظفون!$F$45),0,DZ47),IF(AND(الموظفون!$F$45&lt;&gt;"",EV47&gt;0),الموظفون!$F$45+EV47,0)))</f>
        <v>0</v>
      </c>
      <c r="FS47">
        <f>IF(OR(U47=0,AQ47&gt;0),0,MAX(IF(AND(الموظفون!$F$45&lt;&gt;"",EA47&lt;الموظفون!$F$45),0,EA47),IF(AND(الموظفون!$F$45&lt;&gt;"",EW47&gt;0),الموظفون!$F$45+EW47,0)))</f>
        <v>0</v>
      </c>
      <c r="FT47">
        <f>IF(OR(V47=0,AR47&gt;0),0,MAX(IF(AND(الموظفون!$F$45&lt;&gt;"",EB47&lt;الموظفون!$F$45),0,EB47),IF(AND(الموظفون!$F$45&lt;&gt;"",EX47&gt;0),الموظفون!$F$45+EX47,0)))</f>
        <v>0</v>
      </c>
      <c r="FU47">
        <f>IF(OR(W47=0,AS47&gt;0),0,MAX(IF(AND(الموظفون!$F$45&lt;&gt;"",EC47&lt;الموظفون!$F$45),0,EC47),IF(AND(الموظفون!$F$45&lt;&gt;"",EY47&gt;0),الموظفون!$F$45+EY47,0)))</f>
        <v>0</v>
      </c>
      <c r="FV47">
        <f>IF(OR(X47=0,AT47&gt;0),0,MAX(IF(AND(الموظفون!$F$45&lt;&gt;"",ED47&lt;الموظفون!$F$45),0,ED47),IF(AND(الموظفون!$F$45&lt;&gt;"",EZ47&gt;0),الموظفون!$F$45+EZ47,0)))</f>
        <v>0</v>
      </c>
    </row>
    <row r="48" spans="5:178" x14ac:dyDescent="0.3">
      <c r="E48">
        <f>IF(OR(الموظفون!$A$46="",'مصفوفة التدريب'!H$6=""),0,COUNTIFS(Plan_Role,الموظفون!$D$46,Plan_Course,'مصفوفة التدريب'!H$6)+COUNTIFS(Plan_Role,"جميع الموظفين",Plan_Course,'مصفوفة التدريب'!H$6))</f>
        <v>0</v>
      </c>
      <c r="F48">
        <f>IF(OR(الموظفون!$A$46="",'مصفوفة التدريب'!I$6=""),0,COUNTIFS(Plan_Role,الموظفون!$D$46,Plan_Course,'مصفوفة التدريب'!I$6)+COUNTIFS(Plan_Role,"جميع الموظفين",Plan_Course,'مصفوفة التدريب'!I$6))</f>
        <v>0</v>
      </c>
      <c r="G48">
        <f>IF(OR(الموظفون!$A$46="",'مصفوفة التدريب'!J$6=""),0,COUNTIFS(Plan_Role,الموظفون!$D$46,Plan_Course,'مصفوفة التدريب'!J$6)+COUNTIFS(Plan_Role,"جميع الموظفين",Plan_Course,'مصفوفة التدريب'!J$6))</f>
        <v>0</v>
      </c>
      <c r="H48">
        <f>IF(OR(الموظفون!$A$46="",'مصفوفة التدريب'!K$6=""),0,COUNTIFS(Plan_Role,الموظفون!$D$46,Plan_Course,'مصفوفة التدريب'!K$6)+COUNTIFS(Plan_Role,"جميع الموظفين",Plan_Course,'مصفوفة التدريب'!K$6))</f>
        <v>0</v>
      </c>
      <c r="I48">
        <f>IF(OR(الموظفون!$A$46="",'مصفوفة التدريب'!L$6=""),0,COUNTIFS(Plan_Role,الموظفون!$D$46,Plan_Course,'مصفوفة التدريب'!L$6)+COUNTIFS(Plan_Role,"جميع الموظفين",Plan_Course,'مصفوفة التدريب'!L$6))</f>
        <v>0</v>
      </c>
      <c r="J48">
        <f>IF(OR(الموظفون!$A$46="",'مصفوفة التدريب'!M$6=""),0,COUNTIFS(Plan_Role,الموظفون!$D$46,Plan_Course,'مصفوفة التدريب'!M$6)+COUNTIFS(Plan_Role,"جميع الموظفين",Plan_Course,'مصفوفة التدريب'!M$6))</f>
        <v>0</v>
      </c>
      <c r="K48">
        <f>IF(OR(الموظفون!$A$46="",'مصفوفة التدريب'!N$6=""),0,COUNTIFS(Plan_Role,الموظفون!$D$46,Plan_Course,'مصفوفة التدريب'!N$6)+COUNTIFS(Plan_Role,"جميع الموظفين",Plan_Course,'مصفوفة التدريب'!N$6))</f>
        <v>0</v>
      </c>
      <c r="L48">
        <f>IF(OR(الموظفون!$A$46="",'مصفوفة التدريب'!O$6=""),0,COUNTIFS(Plan_Role,الموظفون!$D$46,Plan_Course,'مصفوفة التدريب'!O$6)+COUNTIFS(Plan_Role,"جميع الموظفين",Plan_Course,'مصفوفة التدريب'!O$6))</f>
        <v>0</v>
      </c>
      <c r="M48">
        <f>IF(OR(الموظفون!$A$46="",'مصفوفة التدريب'!P$6=""),0,COUNTIFS(Plan_Role,الموظفون!$D$46,Plan_Course,'مصفوفة التدريب'!P$6)+COUNTIFS(Plan_Role,"جميع الموظفين",Plan_Course,'مصفوفة التدريب'!P$6))</f>
        <v>0</v>
      </c>
      <c r="N48">
        <f>IF(OR(الموظفون!$A$46="",'مصفوفة التدريب'!Q$6=""),0,COUNTIFS(Plan_Role,الموظفون!$D$46,Plan_Course,'مصفوفة التدريب'!Q$6)+COUNTIFS(Plan_Role,"جميع الموظفين",Plan_Course,'مصفوفة التدريب'!Q$6))</f>
        <v>0</v>
      </c>
      <c r="O48">
        <f>IF(OR(الموظفون!$A$46="",'مصفوفة التدريب'!R$6=""),0,COUNTIFS(Plan_Role,الموظفون!$D$46,Plan_Course,'مصفوفة التدريب'!R$6)+COUNTIFS(Plan_Role,"جميع الموظفين",Plan_Course,'مصفوفة التدريب'!R$6))</f>
        <v>0</v>
      </c>
      <c r="P48">
        <f>IF(OR(الموظفون!$A$46="",'مصفوفة التدريب'!S$6=""),0,COUNTIFS(Plan_Role,الموظفون!$D$46,Plan_Course,'مصفوفة التدريب'!S$6)+COUNTIFS(Plan_Role,"جميع الموظفين",Plan_Course,'مصفوفة التدريب'!S$6))</f>
        <v>0</v>
      </c>
      <c r="Q48">
        <f>IF(OR(الموظفون!$A$46="",'مصفوفة التدريب'!T$6=""),0,COUNTIFS(Plan_Role,الموظفون!$D$46,Plan_Course,'مصفوفة التدريب'!T$6)+COUNTIFS(Plan_Role,"جميع الموظفين",Plan_Course,'مصفوفة التدريب'!T$6))</f>
        <v>0</v>
      </c>
      <c r="R48">
        <f>IF(OR(الموظفون!$A$46="",'مصفوفة التدريب'!U$6=""),0,COUNTIFS(Plan_Role,الموظفون!$D$46,Plan_Course,'مصفوفة التدريب'!U$6)+COUNTIFS(Plan_Role,"جميع الموظفين",Plan_Course,'مصفوفة التدريب'!U$6))</f>
        <v>0</v>
      </c>
      <c r="S48">
        <f>IF(OR(الموظفون!$A$46="",'مصفوفة التدريب'!V$6=""),0,COUNTIFS(Plan_Role,الموظفون!$D$46,Plan_Course,'مصفوفة التدريب'!V$6)+COUNTIFS(Plan_Role,"جميع الموظفين",Plan_Course,'مصفوفة التدريب'!V$6))</f>
        <v>0</v>
      </c>
      <c r="T48">
        <f>IF(OR(الموظفون!$A$46="",'مصفوفة التدريب'!W$6=""),0,COUNTIFS(Plan_Role,الموظفون!$D$46,Plan_Course,'مصفوفة التدريب'!W$6)+COUNTIFS(Plan_Role,"جميع الموظفين",Plan_Course,'مصفوفة التدريب'!W$6))</f>
        <v>0</v>
      </c>
      <c r="U48">
        <f>IF(OR(الموظفون!$A$46="",'مصفوفة التدريب'!X$6=""),0,COUNTIFS(Plan_Role,الموظفون!$D$46,Plan_Course,'مصفوفة التدريب'!X$6)+COUNTIFS(Plan_Role,"جميع الموظفين",Plan_Course,'مصفوفة التدريب'!X$6))</f>
        <v>0</v>
      </c>
      <c r="V48">
        <f>IF(OR(الموظفون!$A$46="",'مصفوفة التدريب'!Y$6=""),0,COUNTIFS(Plan_Role,الموظفون!$D$46,Plan_Course,'مصفوفة التدريب'!Y$6)+COUNTIFS(Plan_Role,"جميع الموظفين",Plan_Course,'مصفوفة التدريب'!Y$6))</f>
        <v>0</v>
      </c>
      <c r="W48">
        <f>IF(OR(الموظفون!$A$46="",'مصفوفة التدريب'!Z$6=""),0,COUNTIFS(Plan_Role,الموظفون!$D$46,Plan_Course,'مصفوفة التدريب'!Z$6)+COUNTIFS(Plan_Role,"جميع الموظفين",Plan_Course,'مصفوفة التدريب'!Z$6))</f>
        <v>0</v>
      </c>
      <c r="X48">
        <f>IF(OR(الموظفون!$A$46="",'مصفوفة التدريب'!AA$6=""),0,COUNTIFS(Plan_Role,الموظفون!$D$46,Plan_Course,'مصفوفة التدريب'!AA$6)+COUNTIFS(Plan_Role,"جميع الموظفين",Plan_Course,'مصفوفة التدريب'!AA$6))</f>
        <v>0</v>
      </c>
      <c r="AA48">
        <f>IF(E48=0,0,COUNTIFS(Rec_Emp,الموظفون!$A$46,Rec_Course,'مصفوفة التدريب'!H$6,Rec_Done,1))</f>
        <v>0</v>
      </c>
      <c r="AB48">
        <f>IF(F48=0,0,COUNTIFS(Rec_Emp,الموظفون!$A$46,Rec_Course,'مصفوفة التدريب'!I$6,Rec_Done,1))</f>
        <v>0</v>
      </c>
      <c r="AC48">
        <f>IF(G48=0,0,COUNTIFS(Rec_Emp,الموظفون!$A$46,Rec_Course,'مصفوفة التدريب'!J$6,Rec_Done,1))</f>
        <v>0</v>
      </c>
      <c r="AD48">
        <f>IF(H48=0,0,COUNTIFS(Rec_Emp,الموظفون!$A$46,Rec_Course,'مصفوفة التدريب'!K$6,Rec_Done,1))</f>
        <v>0</v>
      </c>
      <c r="AE48">
        <f>IF(I48=0,0,COUNTIFS(Rec_Emp,الموظفون!$A$46,Rec_Course,'مصفوفة التدريب'!L$6,Rec_Done,1))</f>
        <v>0</v>
      </c>
      <c r="AF48">
        <f>IF(J48=0,0,COUNTIFS(Rec_Emp,الموظفون!$A$46,Rec_Course,'مصفوفة التدريب'!M$6,Rec_Done,1))</f>
        <v>0</v>
      </c>
      <c r="AG48">
        <f>IF(K48=0,0,COUNTIFS(Rec_Emp,الموظفون!$A$46,Rec_Course,'مصفوفة التدريب'!N$6,Rec_Done,1))</f>
        <v>0</v>
      </c>
      <c r="AH48">
        <f>IF(L48=0,0,COUNTIFS(Rec_Emp,الموظفون!$A$46,Rec_Course,'مصفوفة التدريب'!O$6,Rec_Done,1))</f>
        <v>0</v>
      </c>
      <c r="AI48">
        <f>IF(M48=0,0,COUNTIFS(Rec_Emp,الموظفون!$A$46,Rec_Course,'مصفوفة التدريب'!P$6,Rec_Done,1))</f>
        <v>0</v>
      </c>
      <c r="AJ48">
        <f>IF(N48=0,0,COUNTIFS(Rec_Emp,الموظفون!$A$46,Rec_Course,'مصفوفة التدريب'!Q$6,Rec_Done,1))</f>
        <v>0</v>
      </c>
      <c r="AK48">
        <f>IF(O48=0,0,COUNTIFS(Rec_Emp,الموظفون!$A$46,Rec_Course,'مصفوفة التدريب'!R$6,Rec_Done,1))</f>
        <v>0</v>
      </c>
      <c r="AL48">
        <f>IF(P48=0,0,COUNTIFS(Rec_Emp,الموظفون!$A$46,Rec_Course,'مصفوفة التدريب'!S$6,Rec_Done,1))</f>
        <v>0</v>
      </c>
      <c r="AM48">
        <f>IF(Q48=0,0,COUNTIFS(Rec_Emp,الموظفون!$A$46,Rec_Course,'مصفوفة التدريب'!T$6,Rec_Done,1))</f>
        <v>0</v>
      </c>
      <c r="AN48">
        <f>IF(R48=0,0,COUNTIFS(Rec_Emp,الموظفون!$A$46,Rec_Course,'مصفوفة التدريب'!U$6,Rec_Done,1))</f>
        <v>0</v>
      </c>
      <c r="AO48">
        <f>IF(S48=0,0,COUNTIFS(Rec_Emp,الموظفون!$A$46,Rec_Course,'مصفوفة التدريب'!V$6,Rec_Done,1))</f>
        <v>0</v>
      </c>
      <c r="AP48">
        <f>IF(T48=0,0,COUNTIFS(Rec_Emp,الموظفون!$A$46,Rec_Course,'مصفوفة التدريب'!W$6,Rec_Done,1))</f>
        <v>0</v>
      </c>
      <c r="AQ48">
        <f>IF(U48=0,0,COUNTIFS(Rec_Emp,الموظفون!$A$46,Rec_Course,'مصفوفة التدريب'!X$6,Rec_Done,1))</f>
        <v>0</v>
      </c>
      <c r="AR48">
        <f>IF(V48=0,0,COUNTIFS(Rec_Emp,الموظفون!$A$46,Rec_Course,'مصفوفة التدريب'!Y$6,Rec_Done,1))</f>
        <v>0</v>
      </c>
      <c r="AS48">
        <f>IF(W48=0,0,COUNTIFS(Rec_Emp,الموظفون!$A$46,Rec_Course,'مصفوفة التدريب'!Z$6,Rec_Done,1))</f>
        <v>0</v>
      </c>
      <c r="AT48">
        <f>IF(X48=0,0,COUNTIFS(Rec_Emp,الموظفون!$A$46,Rec_Course,'مصفوفة التدريب'!AA$6,Rec_Done,1))</f>
        <v>0</v>
      </c>
      <c r="AW48">
        <f ca="1">IF(AA48=0,0,COUNTIFS(Rec_Emp,الموظفون!$A$46,Rec_Course,'مصفوفة التدريب'!H$6,Rec_Done,1,Rec_Exp,"&gt;="&amp;TODAY()))</f>
        <v>0</v>
      </c>
      <c r="AX48">
        <f ca="1">IF(AB48=0,0,COUNTIFS(Rec_Emp,الموظفون!$A$46,Rec_Course,'مصفوفة التدريب'!I$6,Rec_Done,1,Rec_Exp,"&gt;="&amp;TODAY()))</f>
        <v>0</v>
      </c>
      <c r="AY48">
        <f ca="1">IF(AC48=0,0,COUNTIFS(Rec_Emp,الموظفون!$A$46,Rec_Course,'مصفوفة التدريب'!J$6,Rec_Done,1,Rec_Exp,"&gt;="&amp;TODAY()))</f>
        <v>0</v>
      </c>
      <c r="AZ48">
        <f ca="1">IF(AD48=0,0,COUNTIFS(Rec_Emp,الموظفون!$A$46,Rec_Course,'مصفوفة التدريب'!K$6,Rec_Done,1,Rec_Exp,"&gt;="&amp;TODAY()))</f>
        <v>0</v>
      </c>
      <c r="BA48">
        <f ca="1">IF(AE48=0,0,COUNTIFS(Rec_Emp,الموظفون!$A$46,Rec_Course,'مصفوفة التدريب'!L$6,Rec_Done,1,Rec_Exp,"&gt;="&amp;TODAY()))</f>
        <v>0</v>
      </c>
      <c r="BB48">
        <f ca="1">IF(AF48=0,0,COUNTIFS(Rec_Emp,الموظفون!$A$46,Rec_Course,'مصفوفة التدريب'!M$6,Rec_Done,1,Rec_Exp,"&gt;="&amp;TODAY()))</f>
        <v>0</v>
      </c>
      <c r="BC48">
        <f ca="1">IF(AG48=0,0,COUNTIFS(Rec_Emp,الموظفون!$A$46,Rec_Course,'مصفوفة التدريب'!N$6,Rec_Done,1,Rec_Exp,"&gt;="&amp;TODAY()))</f>
        <v>0</v>
      </c>
      <c r="BD48">
        <f ca="1">IF(AH48=0,0,COUNTIFS(Rec_Emp,الموظفون!$A$46,Rec_Course,'مصفوفة التدريب'!O$6,Rec_Done,1,Rec_Exp,"&gt;="&amp;TODAY()))</f>
        <v>0</v>
      </c>
      <c r="BE48">
        <f ca="1">IF(AI48=0,0,COUNTIFS(Rec_Emp,الموظفون!$A$46,Rec_Course,'مصفوفة التدريب'!P$6,Rec_Done,1,Rec_Exp,"&gt;="&amp;TODAY()))</f>
        <v>0</v>
      </c>
      <c r="BF48">
        <f ca="1">IF(AJ48=0,0,COUNTIFS(Rec_Emp,الموظفون!$A$46,Rec_Course,'مصفوفة التدريب'!Q$6,Rec_Done,1,Rec_Exp,"&gt;="&amp;TODAY()))</f>
        <v>0</v>
      </c>
      <c r="BG48">
        <f ca="1">IF(AK48=0,0,COUNTIFS(Rec_Emp,الموظفون!$A$46,Rec_Course,'مصفوفة التدريب'!R$6,Rec_Done,1,Rec_Exp,"&gt;="&amp;TODAY()))</f>
        <v>0</v>
      </c>
      <c r="BH48">
        <f ca="1">IF(AL48=0,0,COUNTIFS(Rec_Emp,الموظفون!$A$46,Rec_Course,'مصفوفة التدريب'!S$6,Rec_Done,1,Rec_Exp,"&gt;="&amp;TODAY()))</f>
        <v>0</v>
      </c>
      <c r="BI48">
        <f ca="1">IF(AM48=0,0,COUNTIFS(Rec_Emp,الموظفون!$A$46,Rec_Course,'مصفوفة التدريب'!T$6,Rec_Done,1,Rec_Exp,"&gt;="&amp;TODAY()))</f>
        <v>0</v>
      </c>
      <c r="BJ48">
        <f ca="1">IF(AN48=0,0,COUNTIFS(Rec_Emp,الموظفون!$A$46,Rec_Course,'مصفوفة التدريب'!U$6,Rec_Done,1,Rec_Exp,"&gt;="&amp;TODAY()))</f>
        <v>0</v>
      </c>
      <c r="BK48">
        <f ca="1">IF(AO48=0,0,COUNTIFS(Rec_Emp,الموظفون!$A$46,Rec_Course,'مصفوفة التدريب'!V$6,Rec_Done,1,Rec_Exp,"&gt;="&amp;TODAY()))</f>
        <v>0</v>
      </c>
      <c r="BL48">
        <f ca="1">IF(AP48=0,0,COUNTIFS(Rec_Emp,الموظفون!$A$46,Rec_Course,'مصفوفة التدريب'!W$6,Rec_Done,1,Rec_Exp,"&gt;="&amp;TODAY()))</f>
        <v>0</v>
      </c>
      <c r="BM48">
        <f ca="1">IF(AQ48=0,0,COUNTIFS(Rec_Emp,الموظفون!$A$46,Rec_Course,'مصفوفة التدريب'!X$6,Rec_Done,1,Rec_Exp,"&gt;="&amp;TODAY()))</f>
        <v>0</v>
      </c>
      <c r="BN48">
        <f ca="1">IF(AR48=0,0,COUNTIFS(Rec_Emp,الموظفون!$A$46,Rec_Course,'مصفوفة التدريب'!Y$6,Rec_Done,1,Rec_Exp,"&gt;="&amp;TODAY()))</f>
        <v>0</v>
      </c>
      <c r="BO48">
        <f ca="1">IF(AS48=0,0,COUNTIFS(Rec_Emp,الموظفون!$A$46,Rec_Course,'مصفوفة التدريب'!Z$6,Rec_Done,1,Rec_Exp,"&gt;="&amp;TODAY()))</f>
        <v>0</v>
      </c>
      <c r="BP48">
        <f ca="1">IF(AT48=0,0,COUNTIFS(Rec_Emp,الموظفون!$A$46,Rec_Course,'مصفوفة التدريب'!AA$6,Rec_Done,1,Rec_Exp,"&gt;="&amp;TODAY()))</f>
        <v>0</v>
      </c>
      <c r="BS48">
        <f ca="1">IF(AW48=0,0,COUNTIFS(Rec_Emp,الموظفون!$A$46,Rec_Course,'مصفوفة التدريب'!H$6,Rec_Done,1,Rec_Exp,"&gt;"&amp;(TODAY()+WarnDays)))</f>
        <v>0</v>
      </c>
      <c r="BT48">
        <f ca="1">IF(AX48=0,0,COUNTIFS(Rec_Emp,الموظفون!$A$46,Rec_Course,'مصفوفة التدريب'!I$6,Rec_Done,1,Rec_Exp,"&gt;"&amp;(TODAY()+WarnDays)))</f>
        <v>0</v>
      </c>
      <c r="BU48">
        <f ca="1">IF(AY48=0,0,COUNTIFS(Rec_Emp,الموظفون!$A$46,Rec_Course,'مصفوفة التدريب'!J$6,Rec_Done,1,Rec_Exp,"&gt;"&amp;(TODAY()+WarnDays)))</f>
        <v>0</v>
      </c>
      <c r="BV48">
        <f ca="1">IF(AZ48=0,0,COUNTIFS(Rec_Emp,الموظفون!$A$46,Rec_Course,'مصفوفة التدريب'!K$6,Rec_Done,1,Rec_Exp,"&gt;"&amp;(TODAY()+WarnDays)))</f>
        <v>0</v>
      </c>
      <c r="BW48">
        <f ca="1">IF(BA48=0,0,COUNTIFS(Rec_Emp,الموظفون!$A$46,Rec_Course,'مصفوفة التدريب'!L$6,Rec_Done,1,Rec_Exp,"&gt;"&amp;(TODAY()+WarnDays)))</f>
        <v>0</v>
      </c>
      <c r="BX48">
        <f ca="1">IF(BB48=0,0,COUNTIFS(Rec_Emp,الموظفون!$A$46,Rec_Course,'مصفوفة التدريب'!M$6,Rec_Done,1,Rec_Exp,"&gt;"&amp;(TODAY()+WarnDays)))</f>
        <v>0</v>
      </c>
      <c r="BY48">
        <f ca="1">IF(BC48=0,0,COUNTIFS(Rec_Emp,الموظفون!$A$46,Rec_Course,'مصفوفة التدريب'!N$6,Rec_Done,1,Rec_Exp,"&gt;"&amp;(TODAY()+WarnDays)))</f>
        <v>0</v>
      </c>
      <c r="BZ48">
        <f ca="1">IF(BD48=0,0,COUNTIFS(Rec_Emp,الموظفون!$A$46,Rec_Course,'مصفوفة التدريب'!O$6,Rec_Done,1,Rec_Exp,"&gt;"&amp;(TODAY()+WarnDays)))</f>
        <v>0</v>
      </c>
      <c r="CA48">
        <f ca="1">IF(BE48=0,0,COUNTIFS(Rec_Emp,الموظفون!$A$46,Rec_Course,'مصفوفة التدريب'!P$6,Rec_Done,1,Rec_Exp,"&gt;"&amp;(TODAY()+WarnDays)))</f>
        <v>0</v>
      </c>
      <c r="CB48">
        <f ca="1">IF(BF48=0,0,COUNTIFS(Rec_Emp,الموظفون!$A$46,Rec_Course,'مصفوفة التدريب'!Q$6,Rec_Done,1,Rec_Exp,"&gt;"&amp;(TODAY()+WarnDays)))</f>
        <v>0</v>
      </c>
      <c r="CC48">
        <f ca="1">IF(BG48=0,0,COUNTIFS(Rec_Emp,الموظفون!$A$46,Rec_Course,'مصفوفة التدريب'!R$6,Rec_Done,1,Rec_Exp,"&gt;"&amp;(TODAY()+WarnDays)))</f>
        <v>0</v>
      </c>
      <c r="CD48">
        <f ca="1">IF(BH48=0,0,COUNTIFS(Rec_Emp,الموظفون!$A$46,Rec_Course,'مصفوفة التدريب'!S$6,Rec_Done,1,Rec_Exp,"&gt;"&amp;(TODAY()+WarnDays)))</f>
        <v>0</v>
      </c>
      <c r="CE48">
        <f ca="1">IF(BI48=0,0,COUNTIFS(Rec_Emp,الموظفون!$A$46,Rec_Course,'مصفوفة التدريب'!T$6,Rec_Done,1,Rec_Exp,"&gt;"&amp;(TODAY()+WarnDays)))</f>
        <v>0</v>
      </c>
      <c r="CF48">
        <f ca="1">IF(BJ48=0,0,COUNTIFS(Rec_Emp,الموظفون!$A$46,Rec_Course,'مصفوفة التدريب'!U$6,Rec_Done,1,Rec_Exp,"&gt;"&amp;(TODAY()+WarnDays)))</f>
        <v>0</v>
      </c>
      <c r="CG48">
        <f ca="1">IF(BK48=0,0,COUNTIFS(Rec_Emp,الموظفون!$A$46,Rec_Course,'مصفوفة التدريب'!V$6,Rec_Done,1,Rec_Exp,"&gt;"&amp;(TODAY()+WarnDays)))</f>
        <v>0</v>
      </c>
      <c r="CH48">
        <f ca="1">IF(BL48=0,0,COUNTIFS(Rec_Emp,الموظفون!$A$46,Rec_Course,'مصفوفة التدريب'!W$6,Rec_Done,1,Rec_Exp,"&gt;"&amp;(TODAY()+WarnDays)))</f>
        <v>0</v>
      </c>
      <c r="CI48">
        <f ca="1">IF(BM48=0,0,COUNTIFS(Rec_Emp,الموظفون!$A$46,Rec_Course,'مصفوفة التدريب'!X$6,Rec_Done,1,Rec_Exp,"&gt;"&amp;(TODAY()+WarnDays)))</f>
        <v>0</v>
      </c>
      <c r="CJ48">
        <f ca="1">IF(BN48=0,0,COUNTIFS(Rec_Emp,الموظفون!$A$46,Rec_Course,'مصفوفة التدريب'!Y$6,Rec_Done,1,Rec_Exp,"&gt;"&amp;(TODAY()+WarnDays)))</f>
        <v>0</v>
      </c>
      <c r="CK48">
        <f ca="1">IF(BO48=0,0,COUNTIFS(Rec_Emp,الموظفون!$A$46,Rec_Course,'مصفوفة التدريب'!Z$6,Rec_Done,1,Rec_Exp,"&gt;"&amp;(TODAY()+WarnDays)))</f>
        <v>0</v>
      </c>
      <c r="CL48">
        <f ca="1">IF(BP48=0,0,COUNTIFS(Rec_Emp,الموظفون!$A$46,Rec_Course,'مصفوفة التدريب'!AA$6,Rec_Done,1,Rec_Exp,"&gt;"&amp;(TODAY()+WarnDays)))</f>
        <v>0</v>
      </c>
      <c r="CO48">
        <f>IF(OR(E48=0,AA48&gt;0),0,COUNTIFS(Rec_Emp,الموظفون!$A$46,Rec_Course,'مصفوفة التدريب'!H$6,Rec_Result,"راسب"))</f>
        <v>0</v>
      </c>
      <c r="CP48">
        <f>IF(OR(F48=0,AB48&gt;0),0,COUNTIFS(Rec_Emp,الموظفون!$A$46,Rec_Course,'مصفوفة التدريب'!I$6,Rec_Result,"راسب"))</f>
        <v>0</v>
      </c>
      <c r="CQ48">
        <f>IF(OR(G48=0,AC48&gt;0),0,COUNTIFS(Rec_Emp,الموظفون!$A$46,Rec_Course,'مصفوفة التدريب'!J$6,Rec_Result,"راسب"))</f>
        <v>0</v>
      </c>
      <c r="CR48">
        <f>IF(OR(H48=0,AD48&gt;0),0,COUNTIFS(Rec_Emp,الموظفون!$A$46,Rec_Course,'مصفوفة التدريب'!K$6,Rec_Result,"راسب"))</f>
        <v>0</v>
      </c>
      <c r="CS48">
        <f>IF(OR(I48=0,AE48&gt;0),0,COUNTIFS(Rec_Emp,الموظفون!$A$46,Rec_Course,'مصفوفة التدريب'!L$6,Rec_Result,"راسب"))</f>
        <v>0</v>
      </c>
      <c r="CT48">
        <f>IF(OR(J48=0,AF48&gt;0),0,COUNTIFS(Rec_Emp,الموظفون!$A$46,Rec_Course,'مصفوفة التدريب'!M$6,Rec_Result,"راسب"))</f>
        <v>0</v>
      </c>
      <c r="CU48">
        <f>IF(OR(K48=0,AG48&gt;0),0,COUNTIFS(Rec_Emp,الموظفون!$A$46,Rec_Course,'مصفوفة التدريب'!N$6,Rec_Result,"راسب"))</f>
        <v>0</v>
      </c>
      <c r="CV48">
        <f>IF(OR(L48=0,AH48&gt;0),0,COUNTIFS(Rec_Emp,الموظفون!$A$46,Rec_Course,'مصفوفة التدريب'!O$6,Rec_Result,"راسب"))</f>
        <v>0</v>
      </c>
      <c r="CW48">
        <f>IF(OR(M48=0,AI48&gt;0),0,COUNTIFS(Rec_Emp,الموظفون!$A$46,Rec_Course,'مصفوفة التدريب'!P$6,Rec_Result,"راسب"))</f>
        <v>0</v>
      </c>
      <c r="CX48">
        <f>IF(OR(N48=0,AJ48&gt;0),0,COUNTIFS(Rec_Emp,الموظفون!$A$46,Rec_Course,'مصفوفة التدريب'!Q$6,Rec_Result,"راسب"))</f>
        <v>0</v>
      </c>
      <c r="CY48">
        <f>IF(OR(O48=0,AK48&gt;0),0,COUNTIFS(Rec_Emp,الموظفون!$A$46,Rec_Course,'مصفوفة التدريب'!R$6,Rec_Result,"راسب"))</f>
        <v>0</v>
      </c>
      <c r="CZ48">
        <f>IF(OR(P48=0,AL48&gt;0),0,COUNTIFS(Rec_Emp,الموظفون!$A$46,Rec_Course,'مصفوفة التدريب'!S$6,Rec_Result,"راسب"))</f>
        <v>0</v>
      </c>
      <c r="DA48">
        <f>IF(OR(Q48=0,AM48&gt;0),0,COUNTIFS(Rec_Emp,الموظفون!$A$46,Rec_Course,'مصفوفة التدريب'!T$6,Rec_Result,"راسب"))</f>
        <v>0</v>
      </c>
      <c r="DB48">
        <f>IF(OR(R48=0,AN48&gt;0),0,COUNTIFS(Rec_Emp,الموظفون!$A$46,Rec_Course,'مصفوفة التدريب'!U$6,Rec_Result,"راسب"))</f>
        <v>0</v>
      </c>
      <c r="DC48">
        <f>IF(OR(S48=0,AO48&gt;0),0,COUNTIFS(Rec_Emp,الموظفون!$A$46,Rec_Course,'مصفوفة التدريب'!V$6,Rec_Result,"راسب"))</f>
        <v>0</v>
      </c>
      <c r="DD48">
        <f>IF(OR(T48=0,AP48&gt;0),0,COUNTIFS(Rec_Emp,الموظفون!$A$46,Rec_Course,'مصفوفة التدريب'!W$6,Rec_Result,"راسب"))</f>
        <v>0</v>
      </c>
      <c r="DE48">
        <f>IF(OR(U48=0,AQ48&gt;0),0,COUNTIFS(Rec_Emp,الموظفون!$A$46,Rec_Course,'مصفوفة التدريب'!X$6,Rec_Result,"راسب"))</f>
        <v>0</v>
      </c>
      <c r="DF48">
        <f>IF(OR(V48=0,AR48&gt;0),0,COUNTIFS(Rec_Emp,الموظفون!$A$46,Rec_Course,'مصفوفة التدريب'!Y$6,Rec_Result,"راسب"))</f>
        <v>0</v>
      </c>
      <c r="DG48">
        <f>IF(OR(W48=0,AS48&gt;0),0,COUNTIFS(Rec_Emp,الموظفون!$A$46,Rec_Course,'مصفوفة التدريب'!Z$6,Rec_Result,"راسب"))</f>
        <v>0</v>
      </c>
      <c r="DH48">
        <f>IF(OR(X48=0,AT48&gt;0),0,COUNTIFS(Rec_Emp,الموظفون!$A$46,Rec_Course,'مصفوفة التدريب'!AA$6,Rec_Result,"راسب"))</f>
        <v>0</v>
      </c>
      <c r="DK48">
        <f>IF(OR(E48=0,AA48&gt;0),0,IFERROR(AVERAGEIFS(Plan_End,Plan_Role,الموظفون!$D$46,Plan_Course,'مصفوفة التدريب'!H$6,Plan_Sched,"فترة محددة"),IFERROR(AVERAGEIFS(Plan_End,Plan_Role,"جميع الموظفين",Plan_Course,'مصفوفة التدريب'!H$6,Plan_Sched,"فترة محددة"),0)))</f>
        <v>0</v>
      </c>
      <c r="DL48">
        <f>IF(OR(F48=0,AB48&gt;0),0,IFERROR(AVERAGEIFS(Plan_End,Plan_Role,الموظفون!$D$46,Plan_Course,'مصفوفة التدريب'!I$6,Plan_Sched,"فترة محددة"),IFERROR(AVERAGEIFS(Plan_End,Plan_Role,"جميع الموظفين",Plan_Course,'مصفوفة التدريب'!I$6,Plan_Sched,"فترة محددة"),0)))</f>
        <v>0</v>
      </c>
      <c r="DM48">
        <f>IF(OR(G48=0,AC48&gt;0),0,IFERROR(AVERAGEIFS(Plan_End,Plan_Role,الموظفون!$D$46,Plan_Course,'مصفوفة التدريب'!J$6,Plan_Sched,"فترة محددة"),IFERROR(AVERAGEIFS(Plan_End,Plan_Role,"جميع الموظفين",Plan_Course,'مصفوفة التدريب'!J$6,Plan_Sched,"فترة محددة"),0)))</f>
        <v>0</v>
      </c>
      <c r="DN48">
        <f>IF(OR(H48=0,AD48&gt;0),0,IFERROR(AVERAGEIFS(Plan_End,Plan_Role,الموظفون!$D$46,Plan_Course,'مصفوفة التدريب'!K$6,Plan_Sched,"فترة محددة"),IFERROR(AVERAGEIFS(Plan_End,Plan_Role,"جميع الموظفين",Plan_Course,'مصفوفة التدريب'!K$6,Plan_Sched,"فترة محددة"),0)))</f>
        <v>0</v>
      </c>
      <c r="DO48">
        <f>IF(OR(I48=0,AE48&gt;0),0,IFERROR(AVERAGEIFS(Plan_End,Plan_Role,الموظفون!$D$46,Plan_Course,'مصفوفة التدريب'!L$6,Plan_Sched,"فترة محددة"),IFERROR(AVERAGEIFS(Plan_End,Plan_Role,"جميع الموظفين",Plan_Course,'مصفوفة التدريب'!L$6,Plan_Sched,"فترة محددة"),0)))</f>
        <v>0</v>
      </c>
      <c r="DP48">
        <f>IF(OR(J48=0,AF48&gt;0),0,IFERROR(AVERAGEIFS(Plan_End,Plan_Role,الموظفون!$D$46,Plan_Course,'مصفوفة التدريب'!M$6,Plan_Sched,"فترة محددة"),IFERROR(AVERAGEIFS(Plan_End,Plan_Role,"جميع الموظفين",Plan_Course,'مصفوفة التدريب'!M$6,Plan_Sched,"فترة محددة"),0)))</f>
        <v>0</v>
      </c>
      <c r="DQ48">
        <f>IF(OR(K48=0,AG48&gt;0),0,IFERROR(AVERAGEIFS(Plan_End,Plan_Role,الموظفون!$D$46,Plan_Course,'مصفوفة التدريب'!N$6,Plan_Sched,"فترة محددة"),IFERROR(AVERAGEIFS(Plan_End,Plan_Role,"جميع الموظفين",Plan_Course,'مصفوفة التدريب'!N$6,Plan_Sched,"فترة محددة"),0)))</f>
        <v>0</v>
      </c>
      <c r="DR48">
        <f>IF(OR(L48=0,AH48&gt;0),0,IFERROR(AVERAGEIFS(Plan_End,Plan_Role,الموظفون!$D$46,Plan_Course,'مصفوفة التدريب'!O$6,Plan_Sched,"فترة محددة"),IFERROR(AVERAGEIFS(Plan_End,Plan_Role,"جميع الموظفين",Plan_Course,'مصفوفة التدريب'!O$6,Plan_Sched,"فترة محددة"),0)))</f>
        <v>0</v>
      </c>
      <c r="DS48">
        <f>IF(OR(M48=0,AI48&gt;0),0,IFERROR(AVERAGEIFS(Plan_End,Plan_Role,الموظفون!$D$46,Plan_Course,'مصفوفة التدريب'!P$6,Plan_Sched,"فترة محددة"),IFERROR(AVERAGEIFS(Plan_End,Plan_Role,"جميع الموظفين",Plan_Course,'مصفوفة التدريب'!P$6,Plan_Sched,"فترة محددة"),0)))</f>
        <v>0</v>
      </c>
      <c r="DT48">
        <f>IF(OR(N48=0,AJ48&gt;0),0,IFERROR(AVERAGEIFS(Plan_End,Plan_Role,الموظفون!$D$46,Plan_Course,'مصفوفة التدريب'!Q$6,Plan_Sched,"فترة محددة"),IFERROR(AVERAGEIFS(Plan_End,Plan_Role,"جميع الموظفين",Plan_Course,'مصفوفة التدريب'!Q$6,Plan_Sched,"فترة محددة"),0)))</f>
        <v>0</v>
      </c>
      <c r="DU48">
        <f>IF(OR(O48=0,AK48&gt;0),0,IFERROR(AVERAGEIFS(Plan_End,Plan_Role,الموظفون!$D$46,Plan_Course,'مصفوفة التدريب'!R$6,Plan_Sched,"فترة محددة"),IFERROR(AVERAGEIFS(Plan_End,Plan_Role,"جميع الموظفين",Plan_Course,'مصفوفة التدريب'!R$6,Plan_Sched,"فترة محددة"),0)))</f>
        <v>0</v>
      </c>
      <c r="DV48">
        <f>IF(OR(P48=0,AL48&gt;0),0,IFERROR(AVERAGEIFS(Plan_End,Plan_Role,الموظفون!$D$46,Plan_Course,'مصفوفة التدريب'!S$6,Plan_Sched,"فترة محددة"),IFERROR(AVERAGEIFS(Plan_End,Plan_Role,"جميع الموظفين",Plan_Course,'مصفوفة التدريب'!S$6,Plan_Sched,"فترة محددة"),0)))</f>
        <v>0</v>
      </c>
      <c r="DW48">
        <f>IF(OR(Q48=0,AM48&gt;0),0,IFERROR(AVERAGEIFS(Plan_End,Plan_Role,الموظفون!$D$46,Plan_Course,'مصفوفة التدريب'!T$6,Plan_Sched,"فترة محددة"),IFERROR(AVERAGEIFS(Plan_End,Plan_Role,"جميع الموظفين",Plan_Course,'مصفوفة التدريب'!T$6,Plan_Sched,"فترة محددة"),0)))</f>
        <v>0</v>
      </c>
      <c r="DX48">
        <f>IF(OR(R48=0,AN48&gt;0),0,IFERROR(AVERAGEIFS(Plan_End,Plan_Role,الموظفون!$D$46,Plan_Course,'مصفوفة التدريب'!U$6,Plan_Sched,"فترة محددة"),IFERROR(AVERAGEIFS(Plan_End,Plan_Role,"جميع الموظفين",Plan_Course,'مصفوفة التدريب'!U$6,Plan_Sched,"فترة محددة"),0)))</f>
        <v>0</v>
      </c>
      <c r="DY48">
        <f>IF(OR(S48=0,AO48&gt;0),0,IFERROR(AVERAGEIFS(Plan_End,Plan_Role,الموظفون!$D$46,Plan_Course,'مصفوفة التدريب'!V$6,Plan_Sched,"فترة محددة"),IFERROR(AVERAGEIFS(Plan_End,Plan_Role,"جميع الموظفين",Plan_Course,'مصفوفة التدريب'!V$6,Plan_Sched,"فترة محددة"),0)))</f>
        <v>0</v>
      </c>
      <c r="DZ48">
        <f>IF(OR(T48=0,AP48&gt;0),0,IFERROR(AVERAGEIFS(Plan_End,Plan_Role,الموظفون!$D$46,Plan_Course,'مصفوفة التدريب'!W$6,Plan_Sched,"فترة محددة"),IFERROR(AVERAGEIFS(Plan_End,Plan_Role,"جميع الموظفين",Plan_Course,'مصفوفة التدريب'!W$6,Plan_Sched,"فترة محددة"),0)))</f>
        <v>0</v>
      </c>
      <c r="EA48">
        <f>IF(OR(U48=0,AQ48&gt;0),0,IFERROR(AVERAGEIFS(Plan_End,Plan_Role,الموظفون!$D$46,Plan_Course,'مصفوفة التدريب'!X$6,Plan_Sched,"فترة محددة"),IFERROR(AVERAGEIFS(Plan_End,Plan_Role,"جميع الموظفين",Plan_Course,'مصفوفة التدريب'!X$6,Plan_Sched,"فترة محددة"),0)))</f>
        <v>0</v>
      </c>
      <c r="EB48">
        <f>IF(OR(V48=0,AR48&gt;0),0,IFERROR(AVERAGEIFS(Plan_End,Plan_Role,الموظفون!$D$46,Plan_Course,'مصفوفة التدريب'!Y$6,Plan_Sched,"فترة محددة"),IFERROR(AVERAGEIFS(Plan_End,Plan_Role,"جميع الموظفين",Plan_Course,'مصفوفة التدريب'!Y$6,Plan_Sched,"فترة محددة"),0)))</f>
        <v>0</v>
      </c>
      <c r="EC48">
        <f>IF(OR(W48=0,AS48&gt;0),0,IFERROR(AVERAGEIFS(Plan_End,Plan_Role,الموظفون!$D$46,Plan_Course,'مصفوفة التدريب'!Z$6,Plan_Sched,"فترة محددة"),IFERROR(AVERAGEIFS(Plan_End,Plan_Role,"جميع الموظفين",Plan_Course,'مصفوفة التدريب'!Z$6,Plan_Sched,"فترة محددة"),0)))</f>
        <v>0</v>
      </c>
      <c r="ED48">
        <f>IF(OR(X48=0,AT48&gt;0),0,IFERROR(AVERAGEIFS(Plan_End,Plan_Role,الموظفون!$D$46,Plan_Course,'مصفوفة التدريب'!AA$6,Plan_Sched,"فترة محددة"),IFERROR(AVERAGEIFS(Plan_End,Plan_Role,"جميع الموظفين",Plan_Course,'مصفوفة التدريب'!AA$6,Plan_Sched,"فترة محددة"),0)))</f>
        <v>0</v>
      </c>
      <c r="EG48">
        <f>IF(OR(E48=0,AA48&gt;0),0,IFERROR(AVERAGEIFS(Plan_Days,Plan_Role,الموظفون!$D$46,Plan_Course,'مصفوفة التدريب'!H$6,Plan_Sched,"خلال أيام من التعيين"),IFERROR(AVERAGEIFS(Plan_Days,Plan_Role,"جميع الموظفين",Plan_Course,'مصفوفة التدريب'!H$6,Plan_Sched,"خلال أيام من التعيين"),0)))</f>
        <v>0</v>
      </c>
      <c r="EH48">
        <f>IF(OR(F48=0,AB48&gt;0),0,IFERROR(AVERAGEIFS(Plan_Days,Plan_Role,الموظفون!$D$46,Plan_Course,'مصفوفة التدريب'!I$6,Plan_Sched,"خلال أيام من التعيين"),IFERROR(AVERAGEIFS(Plan_Days,Plan_Role,"جميع الموظفين",Plan_Course,'مصفوفة التدريب'!I$6,Plan_Sched,"خلال أيام من التعيين"),0)))</f>
        <v>0</v>
      </c>
      <c r="EI48">
        <f>IF(OR(G48=0,AC48&gt;0),0,IFERROR(AVERAGEIFS(Plan_Days,Plan_Role,الموظفون!$D$46,Plan_Course,'مصفوفة التدريب'!J$6,Plan_Sched,"خلال أيام من التعيين"),IFERROR(AVERAGEIFS(Plan_Days,Plan_Role,"جميع الموظفين",Plan_Course,'مصفوفة التدريب'!J$6,Plan_Sched,"خلال أيام من التعيين"),0)))</f>
        <v>0</v>
      </c>
      <c r="EJ48">
        <f>IF(OR(H48=0,AD48&gt;0),0,IFERROR(AVERAGEIFS(Plan_Days,Plan_Role,الموظفون!$D$46,Plan_Course,'مصفوفة التدريب'!K$6,Plan_Sched,"خلال أيام من التعيين"),IFERROR(AVERAGEIFS(Plan_Days,Plan_Role,"جميع الموظفين",Plan_Course,'مصفوفة التدريب'!K$6,Plan_Sched,"خلال أيام من التعيين"),0)))</f>
        <v>0</v>
      </c>
      <c r="EK48">
        <f>IF(OR(I48=0,AE48&gt;0),0,IFERROR(AVERAGEIFS(Plan_Days,Plan_Role,الموظفون!$D$46,Plan_Course,'مصفوفة التدريب'!L$6,Plan_Sched,"خلال أيام من التعيين"),IFERROR(AVERAGEIFS(Plan_Days,Plan_Role,"جميع الموظفين",Plan_Course,'مصفوفة التدريب'!L$6,Plan_Sched,"خلال أيام من التعيين"),0)))</f>
        <v>0</v>
      </c>
      <c r="EL48">
        <f>IF(OR(J48=0,AF48&gt;0),0,IFERROR(AVERAGEIFS(Plan_Days,Plan_Role,الموظفون!$D$46,Plan_Course,'مصفوفة التدريب'!M$6,Plan_Sched,"خلال أيام من التعيين"),IFERROR(AVERAGEIFS(Plan_Days,Plan_Role,"جميع الموظفين",Plan_Course,'مصفوفة التدريب'!M$6,Plan_Sched,"خلال أيام من التعيين"),0)))</f>
        <v>0</v>
      </c>
      <c r="EM48">
        <f>IF(OR(K48=0,AG48&gt;0),0,IFERROR(AVERAGEIFS(Plan_Days,Plan_Role,الموظفون!$D$46,Plan_Course,'مصفوفة التدريب'!N$6,Plan_Sched,"خلال أيام من التعيين"),IFERROR(AVERAGEIFS(Plan_Days,Plan_Role,"جميع الموظفين",Plan_Course,'مصفوفة التدريب'!N$6,Plan_Sched,"خلال أيام من التعيين"),0)))</f>
        <v>0</v>
      </c>
      <c r="EN48">
        <f>IF(OR(L48=0,AH48&gt;0),0,IFERROR(AVERAGEIFS(Plan_Days,Plan_Role,الموظفون!$D$46,Plan_Course,'مصفوفة التدريب'!O$6,Plan_Sched,"خلال أيام من التعيين"),IFERROR(AVERAGEIFS(Plan_Days,Plan_Role,"جميع الموظفين",Plan_Course,'مصفوفة التدريب'!O$6,Plan_Sched,"خلال أيام من التعيين"),0)))</f>
        <v>0</v>
      </c>
      <c r="EO48">
        <f>IF(OR(M48=0,AI48&gt;0),0,IFERROR(AVERAGEIFS(Plan_Days,Plan_Role,الموظفون!$D$46,Plan_Course,'مصفوفة التدريب'!P$6,Plan_Sched,"خلال أيام من التعيين"),IFERROR(AVERAGEIFS(Plan_Days,Plan_Role,"جميع الموظفين",Plan_Course,'مصفوفة التدريب'!P$6,Plan_Sched,"خلال أيام من التعيين"),0)))</f>
        <v>0</v>
      </c>
      <c r="EP48">
        <f>IF(OR(N48=0,AJ48&gt;0),0,IFERROR(AVERAGEIFS(Plan_Days,Plan_Role,الموظفون!$D$46,Plan_Course,'مصفوفة التدريب'!Q$6,Plan_Sched,"خلال أيام من التعيين"),IFERROR(AVERAGEIFS(Plan_Days,Plan_Role,"جميع الموظفين",Plan_Course,'مصفوفة التدريب'!Q$6,Plan_Sched,"خلال أيام من التعيين"),0)))</f>
        <v>0</v>
      </c>
      <c r="EQ48">
        <f>IF(OR(O48=0,AK48&gt;0),0,IFERROR(AVERAGEIFS(Plan_Days,Plan_Role,الموظفون!$D$46,Plan_Course,'مصفوفة التدريب'!R$6,Plan_Sched,"خلال أيام من التعيين"),IFERROR(AVERAGEIFS(Plan_Days,Plan_Role,"جميع الموظفين",Plan_Course,'مصفوفة التدريب'!R$6,Plan_Sched,"خلال أيام من التعيين"),0)))</f>
        <v>0</v>
      </c>
      <c r="ER48">
        <f>IF(OR(P48=0,AL48&gt;0),0,IFERROR(AVERAGEIFS(Plan_Days,Plan_Role,الموظفون!$D$46,Plan_Course,'مصفوفة التدريب'!S$6,Plan_Sched,"خلال أيام من التعيين"),IFERROR(AVERAGEIFS(Plan_Days,Plan_Role,"جميع الموظفين",Plan_Course,'مصفوفة التدريب'!S$6,Plan_Sched,"خلال أيام من التعيين"),0)))</f>
        <v>0</v>
      </c>
      <c r="ES48">
        <f>IF(OR(Q48=0,AM48&gt;0),0,IFERROR(AVERAGEIFS(Plan_Days,Plan_Role,الموظفون!$D$46,Plan_Course,'مصفوفة التدريب'!T$6,Plan_Sched,"خلال أيام من التعيين"),IFERROR(AVERAGEIFS(Plan_Days,Plan_Role,"جميع الموظفين",Plan_Course,'مصفوفة التدريب'!T$6,Plan_Sched,"خلال أيام من التعيين"),0)))</f>
        <v>0</v>
      </c>
      <c r="ET48">
        <f>IF(OR(R48=0,AN48&gt;0),0,IFERROR(AVERAGEIFS(Plan_Days,Plan_Role,الموظفون!$D$46,Plan_Course,'مصفوفة التدريب'!U$6,Plan_Sched,"خلال أيام من التعيين"),IFERROR(AVERAGEIFS(Plan_Days,Plan_Role,"جميع الموظفين",Plan_Course,'مصفوفة التدريب'!U$6,Plan_Sched,"خلال أيام من التعيين"),0)))</f>
        <v>0</v>
      </c>
      <c r="EU48">
        <f>IF(OR(S48=0,AO48&gt;0),0,IFERROR(AVERAGEIFS(Plan_Days,Plan_Role,الموظفون!$D$46,Plan_Course,'مصفوفة التدريب'!V$6,Plan_Sched,"خلال أيام من التعيين"),IFERROR(AVERAGEIFS(Plan_Days,Plan_Role,"جميع الموظفين",Plan_Course,'مصفوفة التدريب'!V$6,Plan_Sched,"خلال أيام من التعيين"),0)))</f>
        <v>0</v>
      </c>
      <c r="EV48">
        <f>IF(OR(T48=0,AP48&gt;0),0,IFERROR(AVERAGEIFS(Plan_Days,Plan_Role,الموظفون!$D$46,Plan_Course,'مصفوفة التدريب'!W$6,Plan_Sched,"خلال أيام من التعيين"),IFERROR(AVERAGEIFS(Plan_Days,Plan_Role,"جميع الموظفين",Plan_Course,'مصفوفة التدريب'!W$6,Plan_Sched,"خلال أيام من التعيين"),0)))</f>
        <v>0</v>
      </c>
      <c r="EW48">
        <f>IF(OR(U48=0,AQ48&gt;0),0,IFERROR(AVERAGEIFS(Plan_Days,Plan_Role,الموظفون!$D$46,Plan_Course,'مصفوفة التدريب'!X$6,Plan_Sched,"خلال أيام من التعيين"),IFERROR(AVERAGEIFS(Plan_Days,Plan_Role,"جميع الموظفين",Plan_Course,'مصفوفة التدريب'!X$6,Plan_Sched,"خلال أيام من التعيين"),0)))</f>
        <v>0</v>
      </c>
      <c r="EX48">
        <f>IF(OR(V48=0,AR48&gt;0),0,IFERROR(AVERAGEIFS(Plan_Days,Plan_Role,الموظفون!$D$46,Plan_Course,'مصفوفة التدريب'!Y$6,Plan_Sched,"خلال أيام من التعيين"),IFERROR(AVERAGEIFS(Plan_Days,Plan_Role,"جميع الموظفين",Plan_Course,'مصفوفة التدريب'!Y$6,Plan_Sched,"خلال أيام من التعيين"),0)))</f>
        <v>0</v>
      </c>
      <c r="EY48">
        <f>IF(OR(W48=0,AS48&gt;0),0,IFERROR(AVERAGEIFS(Plan_Days,Plan_Role,الموظفون!$D$46,Plan_Course,'مصفوفة التدريب'!Z$6,Plan_Sched,"خلال أيام من التعيين"),IFERROR(AVERAGEIFS(Plan_Days,Plan_Role,"جميع الموظفين",Plan_Course,'مصفوفة التدريب'!Z$6,Plan_Sched,"خلال أيام من التعيين"),0)))</f>
        <v>0</v>
      </c>
      <c r="EZ48">
        <f>IF(OR(X48=0,AT48&gt;0),0,IFERROR(AVERAGEIFS(Plan_Days,Plan_Role,الموظفون!$D$46,Plan_Course,'مصفوفة التدريب'!AA$6,Plan_Sched,"خلال أيام من التعيين"),IFERROR(AVERAGEIFS(Plan_Days,Plan_Role,"جميع الموظفين",Plan_Course,'مصفوفة التدريب'!AA$6,Plan_Sched,"خلال أيام من التعيين"),0)))</f>
        <v>0</v>
      </c>
      <c r="FC48">
        <f>IF(OR(E48=0,AA48&gt;0),0,MAX(IF(AND(الموظفون!$F$46&lt;&gt;"",DK48&lt;الموظفون!$F$46),0,DK48),IF(AND(الموظفون!$F$46&lt;&gt;"",EG48&gt;0),الموظفون!$F$46+EG48,0)))</f>
        <v>0</v>
      </c>
      <c r="FD48">
        <f>IF(OR(F48=0,AB48&gt;0),0,MAX(IF(AND(الموظفون!$F$46&lt;&gt;"",DL48&lt;الموظفون!$F$46),0,DL48),IF(AND(الموظفون!$F$46&lt;&gt;"",EH48&gt;0),الموظفون!$F$46+EH48,0)))</f>
        <v>0</v>
      </c>
      <c r="FE48">
        <f>IF(OR(G48=0,AC48&gt;0),0,MAX(IF(AND(الموظفون!$F$46&lt;&gt;"",DM48&lt;الموظفون!$F$46),0,DM48),IF(AND(الموظفون!$F$46&lt;&gt;"",EI48&gt;0),الموظفون!$F$46+EI48,0)))</f>
        <v>0</v>
      </c>
      <c r="FF48">
        <f>IF(OR(H48=0,AD48&gt;0),0,MAX(IF(AND(الموظفون!$F$46&lt;&gt;"",DN48&lt;الموظفون!$F$46),0,DN48),IF(AND(الموظفون!$F$46&lt;&gt;"",EJ48&gt;0),الموظفون!$F$46+EJ48,0)))</f>
        <v>0</v>
      </c>
      <c r="FG48">
        <f>IF(OR(I48=0,AE48&gt;0),0,MAX(IF(AND(الموظفون!$F$46&lt;&gt;"",DO48&lt;الموظفون!$F$46),0,DO48),IF(AND(الموظفون!$F$46&lt;&gt;"",EK48&gt;0),الموظفون!$F$46+EK48,0)))</f>
        <v>0</v>
      </c>
      <c r="FH48">
        <f>IF(OR(J48=0,AF48&gt;0),0,MAX(IF(AND(الموظفون!$F$46&lt;&gt;"",DP48&lt;الموظفون!$F$46),0,DP48),IF(AND(الموظفون!$F$46&lt;&gt;"",EL48&gt;0),الموظفون!$F$46+EL48,0)))</f>
        <v>0</v>
      </c>
      <c r="FI48">
        <f>IF(OR(K48=0,AG48&gt;0),0,MAX(IF(AND(الموظفون!$F$46&lt;&gt;"",DQ48&lt;الموظفون!$F$46),0,DQ48),IF(AND(الموظفون!$F$46&lt;&gt;"",EM48&gt;0),الموظفون!$F$46+EM48,0)))</f>
        <v>0</v>
      </c>
      <c r="FJ48">
        <f>IF(OR(L48=0,AH48&gt;0),0,MAX(IF(AND(الموظفون!$F$46&lt;&gt;"",DR48&lt;الموظفون!$F$46),0,DR48),IF(AND(الموظفون!$F$46&lt;&gt;"",EN48&gt;0),الموظفون!$F$46+EN48,0)))</f>
        <v>0</v>
      </c>
      <c r="FK48">
        <f>IF(OR(M48=0,AI48&gt;0),0,MAX(IF(AND(الموظفون!$F$46&lt;&gt;"",DS48&lt;الموظفون!$F$46),0,DS48),IF(AND(الموظفون!$F$46&lt;&gt;"",EO48&gt;0),الموظفون!$F$46+EO48,0)))</f>
        <v>0</v>
      </c>
      <c r="FL48">
        <f>IF(OR(N48=0,AJ48&gt;0),0,MAX(IF(AND(الموظفون!$F$46&lt;&gt;"",DT48&lt;الموظفون!$F$46),0,DT48),IF(AND(الموظفون!$F$46&lt;&gt;"",EP48&gt;0),الموظفون!$F$46+EP48,0)))</f>
        <v>0</v>
      </c>
      <c r="FM48">
        <f>IF(OR(O48=0,AK48&gt;0),0,MAX(IF(AND(الموظفون!$F$46&lt;&gt;"",DU48&lt;الموظفون!$F$46),0,DU48),IF(AND(الموظفون!$F$46&lt;&gt;"",EQ48&gt;0),الموظفون!$F$46+EQ48,0)))</f>
        <v>0</v>
      </c>
      <c r="FN48">
        <f>IF(OR(P48=0,AL48&gt;0),0,MAX(IF(AND(الموظفون!$F$46&lt;&gt;"",DV48&lt;الموظفون!$F$46),0,DV48),IF(AND(الموظفون!$F$46&lt;&gt;"",ER48&gt;0),الموظفون!$F$46+ER48,0)))</f>
        <v>0</v>
      </c>
      <c r="FO48">
        <f>IF(OR(Q48=0,AM48&gt;0),0,MAX(IF(AND(الموظفون!$F$46&lt;&gt;"",DW48&lt;الموظفون!$F$46),0,DW48),IF(AND(الموظفون!$F$46&lt;&gt;"",ES48&gt;0),الموظفون!$F$46+ES48,0)))</f>
        <v>0</v>
      </c>
      <c r="FP48">
        <f>IF(OR(R48=0,AN48&gt;0),0,MAX(IF(AND(الموظفون!$F$46&lt;&gt;"",DX48&lt;الموظفون!$F$46),0,DX48),IF(AND(الموظفون!$F$46&lt;&gt;"",ET48&gt;0),الموظفون!$F$46+ET48,0)))</f>
        <v>0</v>
      </c>
      <c r="FQ48">
        <f>IF(OR(S48=0,AO48&gt;0),0,MAX(IF(AND(الموظفون!$F$46&lt;&gt;"",DY48&lt;الموظفون!$F$46),0,DY48),IF(AND(الموظفون!$F$46&lt;&gt;"",EU48&gt;0),الموظفون!$F$46+EU48,0)))</f>
        <v>0</v>
      </c>
      <c r="FR48">
        <f>IF(OR(T48=0,AP48&gt;0),0,MAX(IF(AND(الموظفون!$F$46&lt;&gt;"",DZ48&lt;الموظفون!$F$46),0,DZ48),IF(AND(الموظفون!$F$46&lt;&gt;"",EV48&gt;0),الموظفون!$F$46+EV48,0)))</f>
        <v>0</v>
      </c>
      <c r="FS48">
        <f>IF(OR(U48=0,AQ48&gt;0),0,MAX(IF(AND(الموظفون!$F$46&lt;&gt;"",EA48&lt;الموظفون!$F$46),0,EA48),IF(AND(الموظفون!$F$46&lt;&gt;"",EW48&gt;0),الموظفون!$F$46+EW48,0)))</f>
        <v>0</v>
      </c>
      <c r="FT48">
        <f>IF(OR(V48=0,AR48&gt;0),0,MAX(IF(AND(الموظفون!$F$46&lt;&gt;"",EB48&lt;الموظفون!$F$46),0,EB48),IF(AND(الموظفون!$F$46&lt;&gt;"",EX48&gt;0),الموظفون!$F$46+EX48,0)))</f>
        <v>0</v>
      </c>
      <c r="FU48">
        <f>IF(OR(W48=0,AS48&gt;0),0,MAX(IF(AND(الموظفون!$F$46&lt;&gt;"",EC48&lt;الموظفون!$F$46),0,EC48),IF(AND(الموظفون!$F$46&lt;&gt;"",EY48&gt;0),الموظفون!$F$46+EY48,0)))</f>
        <v>0</v>
      </c>
      <c r="FV48">
        <f>IF(OR(X48=0,AT48&gt;0),0,MAX(IF(AND(الموظفون!$F$46&lt;&gt;"",ED48&lt;الموظفون!$F$46),0,ED48),IF(AND(الموظفون!$F$46&lt;&gt;"",EZ48&gt;0),الموظفون!$F$46+EZ48,0)))</f>
        <v>0</v>
      </c>
    </row>
    <row r="49" spans="5:178" x14ac:dyDescent="0.3">
      <c r="E49">
        <f>IF(OR(الموظفون!$A$47="",'مصفوفة التدريب'!H$6=""),0,COUNTIFS(Plan_Role,الموظفون!$D$47,Plan_Course,'مصفوفة التدريب'!H$6)+COUNTIFS(Plan_Role,"جميع الموظفين",Plan_Course,'مصفوفة التدريب'!H$6))</f>
        <v>0</v>
      </c>
      <c r="F49">
        <f>IF(OR(الموظفون!$A$47="",'مصفوفة التدريب'!I$6=""),0,COUNTIFS(Plan_Role,الموظفون!$D$47,Plan_Course,'مصفوفة التدريب'!I$6)+COUNTIFS(Plan_Role,"جميع الموظفين",Plan_Course,'مصفوفة التدريب'!I$6))</f>
        <v>0</v>
      </c>
      <c r="G49">
        <f>IF(OR(الموظفون!$A$47="",'مصفوفة التدريب'!J$6=""),0,COUNTIFS(Plan_Role,الموظفون!$D$47,Plan_Course,'مصفوفة التدريب'!J$6)+COUNTIFS(Plan_Role,"جميع الموظفين",Plan_Course,'مصفوفة التدريب'!J$6))</f>
        <v>0</v>
      </c>
      <c r="H49">
        <f>IF(OR(الموظفون!$A$47="",'مصفوفة التدريب'!K$6=""),0,COUNTIFS(Plan_Role,الموظفون!$D$47,Plan_Course,'مصفوفة التدريب'!K$6)+COUNTIFS(Plan_Role,"جميع الموظفين",Plan_Course,'مصفوفة التدريب'!K$6))</f>
        <v>0</v>
      </c>
      <c r="I49">
        <f>IF(OR(الموظفون!$A$47="",'مصفوفة التدريب'!L$6=""),0,COUNTIFS(Plan_Role,الموظفون!$D$47,Plan_Course,'مصفوفة التدريب'!L$6)+COUNTIFS(Plan_Role,"جميع الموظفين",Plan_Course,'مصفوفة التدريب'!L$6))</f>
        <v>0</v>
      </c>
      <c r="J49">
        <f>IF(OR(الموظفون!$A$47="",'مصفوفة التدريب'!M$6=""),0,COUNTIFS(Plan_Role,الموظفون!$D$47,Plan_Course,'مصفوفة التدريب'!M$6)+COUNTIFS(Plan_Role,"جميع الموظفين",Plan_Course,'مصفوفة التدريب'!M$6))</f>
        <v>0</v>
      </c>
      <c r="K49">
        <f>IF(OR(الموظفون!$A$47="",'مصفوفة التدريب'!N$6=""),0,COUNTIFS(Plan_Role,الموظفون!$D$47,Plan_Course,'مصفوفة التدريب'!N$6)+COUNTIFS(Plan_Role,"جميع الموظفين",Plan_Course,'مصفوفة التدريب'!N$6))</f>
        <v>0</v>
      </c>
      <c r="L49">
        <f>IF(OR(الموظفون!$A$47="",'مصفوفة التدريب'!O$6=""),0,COUNTIFS(Plan_Role,الموظفون!$D$47,Plan_Course,'مصفوفة التدريب'!O$6)+COUNTIFS(Plan_Role,"جميع الموظفين",Plan_Course,'مصفوفة التدريب'!O$6))</f>
        <v>0</v>
      </c>
      <c r="M49">
        <f>IF(OR(الموظفون!$A$47="",'مصفوفة التدريب'!P$6=""),0,COUNTIFS(Plan_Role,الموظفون!$D$47,Plan_Course,'مصفوفة التدريب'!P$6)+COUNTIFS(Plan_Role,"جميع الموظفين",Plan_Course,'مصفوفة التدريب'!P$6))</f>
        <v>0</v>
      </c>
      <c r="N49">
        <f>IF(OR(الموظفون!$A$47="",'مصفوفة التدريب'!Q$6=""),0,COUNTIFS(Plan_Role,الموظفون!$D$47,Plan_Course,'مصفوفة التدريب'!Q$6)+COUNTIFS(Plan_Role,"جميع الموظفين",Plan_Course,'مصفوفة التدريب'!Q$6))</f>
        <v>0</v>
      </c>
      <c r="O49">
        <f>IF(OR(الموظفون!$A$47="",'مصفوفة التدريب'!R$6=""),0,COUNTIFS(Plan_Role,الموظفون!$D$47,Plan_Course,'مصفوفة التدريب'!R$6)+COUNTIFS(Plan_Role,"جميع الموظفين",Plan_Course,'مصفوفة التدريب'!R$6))</f>
        <v>0</v>
      </c>
      <c r="P49">
        <f>IF(OR(الموظفون!$A$47="",'مصفوفة التدريب'!S$6=""),0,COUNTIFS(Plan_Role,الموظفون!$D$47,Plan_Course,'مصفوفة التدريب'!S$6)+COUNTIFS(Plan_Role,"جميع الموظفين",Plan_Course,'مصفوفة التدريب'!S$6))</f>
        <v>0</v>
      </c>
      <c r="Q49">
        <f>IF(OR(الموظفون!$A$47="",'مصفوفة التدريب'!T$6=""),0,COUNTIFS(Plan_Role,الموظفون!$D$47,Plan_Course,'مصفوفة التدريب'!T$6)+COUNTIFS(Plan_Role,"جميع الموظفين",Plan_Course,'مصفوفة التدريب'!T$6))</f>
        <v>0</v>
      </c>
      <c r="R49">
        <f>IF(OR(الموظفون!$A$47="",'مصفوفة التدريب'!U$6=""),0,COUNTIFS(Plan_Role,الموظفون!$D$47,Plan_Course,'مصفوفة التدريب'!U$6)+COUNTIFS(Plan_Role,"جميع الموظفين",Plan_Course,'مصفوفة التدريب'!U$6))</f>
        <v>0</v>
      </c>
      <c r="S49">
        <f>IF(OR(الموظفون!$A$47="",'مصفوفة التدريب'!V$6=""),0,COUNTIFS(Plan_Role,الموظفون!$D$47,Plan_Course,'مصفوفة التدريب'!V$6)+COUNTIFS(Plan_Role,"جميع الموظفين",Plan_Course,'مصفوفة التدريب'!V$6))</f>
        <v>0</v>
      </c>
      <c r="T49">
        <f>IF(OR(الموظفون!$A$47="",'مصفوفة التدريب'!W$6=""),0,COUNTIFS(Plan_Role,الموظفون!$D$47,Plan_Course,'مصفوفة التدريب'!W$6)+COUNTIFS(Plan_Role,"جميع الموظفين",Plan_Course,'مصفوفة التدريب'!W$6))</f>
        <v>0</v>
      </c>
      <c r="U49">
        <f>IF(OR(الموظفون!$A$47="",'مصفوفة التدريب'!X$6=""),0,COUNTIFS(Plan_Role,الموظفون!$D$47,Plan_Course,'مصفوفة التدريب'!X$6)+COUNTIFS(Plan_Role,"جميع الموظفين",Plan_Course,'مصفوفة التدريب'!X$6))</f>
        <v>0</v>
      </c>
      <c r="V49">
        <f>IF(OR(الموظفون!$A$47="",'مصفوفة التدريب'!Y$6=""),0,COUNTIFS(Plan_Role,الموظفون!$D$47,Plan_Course,'مصفوفة التدريب'!Y$6)+COUNTIFS(Plan_Role,"جميع الموظفين",Plan_Course,'مصفوفة التدريب'!Y$6))</f>
        <v>0</v>
      </c>
      <c r="W49">
        <f>IF(OR(الموظفون!$A$47="",'مصفوفة التدريب'!Z$6=""),0,COUNTIFS(Plan_Role,الموظفون!$D$47,Plan_Course,'مصفوفة التدريب'!Z$6)+COUNTIFS(Plan_Role,"جميع الموظفين",Plan_Course,'مصفوفة التدريب'!Z$6))</f>
        <v>0</v>
      </c>
      <c r="X49">
        <f>IF(OR(الموظفون!$A$47="",'مصفوفة التدريب'!AA$6=""),0,COUNTIFS(Plan_Role,الموظفون!$D$47,Plan_Course,'مصفوفة التدريب'!AA$6)+COUNTIFS(Plan_Role,"جميع الموظفين",Plan_Course,'مصفوفة التدريب'!AA$6))</f>
        <v>0</v>
      </c>
      <c r="AA49">
        <f>IF(E49=0,0,COUNTIFS(Rec_Emp,الموظفون!$A$47,Rec_Course,'مصفوفة التدريب'!H$6,Rec_Done,1))</f>
        <v>0</v>
      </c>
      <c r="AB49">
        <f>IF(F49=0,0,COUNTIFS(Rec_Emp,الموظفون!$A$47,Rec_Course,'مصفوفة التدريب'!I$6,Rec_Done,1))</f>
        <v>0</v>
      </c>
      <c r="AC49">
        <f>IF(G49=0,0,COUNTIFS(Rec_Emp,الموظفون!$A$47,Rec_Course,'مصفوفة التدريب'!J$6,Rec_Done,1))</f>
        <v>0</v>
      </c>
      <c r="AD49">
        <f>IF(H49=0,0,COUNTIFS(Rec_Emp,الموظفون!$A$47,Rec_Course,'مصفوفة التدريب'!K$6,Rec_Done,1))</f>
        <v>0</v>
      </c>
      <c r="AE49">
        <f>IF(I49=0,0,COUNTIFS(Rec_Emp,الموظفون!$A$47,Rec_Course,'مصفوفة التدريب'!L$6,Rec_Done,1))</f>
        <v>0</v>
      </c>
      <c r="AF49">
        <f>IF(J49=0,0,COUNTIFS(Rec_Emp,الموظفون!$A$47,Rec_Course,'مصفوفة التدريب'!M$6,Rec_Done,1))</f>
        <v>0</v>
      </c>
      <c r="AG49">
        <f>IF(K49=0,0,COUNTIFS(Rec_Emp,الموظفون!$A$47,Rec_Course,'مصفوفة التدريب'!N$6,Rec_Done,1))</f>
        <v>0</v>
      </c>
      <c r="AH49">
        <f>IF(L49=0,0,COUNTIFS(Rec_Emp,الموظفون!$A$47,Rec_Course,'مصفوفة التدريب'!O$6,Rec_Done,1))</f>
        <v>0</v>
      </c>
      <c r="AI49">
        <f>IF(M49=0,0,COUNTIFS(Rec_Emp,الموظفون!$A$47,Rec_Course,'مصفوفة التدريب'!P$6,Rec_Done,1))</f>
        <v>0</v>
      </c>
      <c r="AJ49">
        <f>IF(N49=0,0,COUNTIFS(Rec_Emp,الموظفون!$A$47,Rec_Course,'مصفوفة التدريب'!Q$6,Rec_Done,1))</f>
        <v>0</v>
      </c>
      <c r="AK49">
        <f>IF(O49=0,0,COUNTIFS(Rec_Emp,الموظفون!$A$47,Rec_Course,'مصفوفة التدريب'!R$6,Rec_Done,1))</f>
        <v>0</v>
      </c>
      <c r="AL49">
        <f>IF(P49=0,0,COUNTIFS(Rec_Emp,الموظفون!$A$47,Rec_Course,'مصفوفة التدريب'!S$6,Rec_Done,1))</f>
        <v>0</v>
      </c>
      <c r="AM49">
        <f>IF(Q49=0,0,COUNTIFS(Rec_Emp,الموظفون!$A$47,Rec_Course,'مصفوفة التدريب'!T$6,Rec_Done,1))</f>
        <v>0</v>
      </c>
      <c r="AN49">
        <f>IF(R49=0,0,COUNTIFS(Rec_Emp,الموظفون!$A$47,Rec_Course,'مصفوفة التدريب'!U$6,Rec_Done,1))</f>
        <v>0</v>
      </c>
      <c r="AO49">
        <f>IF(S49=0,0,COUNTIFS(Rec_Emp,الموظفون!$A$47,Rec_Course,'مصفوفة التدريب'!V$6,Rec_Done,1))</f>
        <v>0</v>
      </c>
      <c r="AP49">
        <f>IF(T49=0,0,COUNTIFS(Rec_Emp,الموظفون!$A$47,Rec_Course,'مصفوفة التدريب'!W$6,Rec_Done,1))</f>
        <v>0</v>
      </c>
      <c r="AQ49">
        <f>IF(U49=0,0,COUNTIFS(Rec_Emp,الموظفون!$A$47,Rec_Course,'مصفوفة التدريب'!X$6,Rec_Done,1))</f>
        <v>0</v>
      </c>
      <c r="AR49">
        <f>IF(V49=0,0,COUNTIFS(Rec_Emp,الموظفون!$A$47,Rec_Course,'مصفوفة التدريب'!Y$6,Rec_Done,1))</f>
        <v>0</v>
      </c>
      <c r="AS49">
        <f>IF(W49=0,0,COUNTIFS(Rec_Emp,الموظفون!$A$47,Rec_Course,'مصفوفة التدريب'!Z$6,Rec_Done,1))</f>
        <v>0</v>
      </c>
      <c r="AT49">
        <f>IF(X49=0,0,COUNTIFS(Rec_Emp,الموظفون!$A$47,Rec_Course,'مصفوفة التدريب'!AA$6,Rec_Done,1))</f>
        <v>0</v>
      </c>
      <c r="AW49">
        <f ca="1">IF(AA49=0,0,COUNTIFS(Rec_Emp,الموظفون!$A$47,Rec_Course,'مصفوفة التدريب'!H$6,Rec_Done,1,Rec_Exp,"&gt;="&amp;TODAY()))</f>
        <v>0</v>
      </c>
      <c r="AX49">
        <f ca="1">IF(AB49=0,0,COUNTIFS(Rec_Emp,الموظفون!$A$47,Rec_Course,'مصفوفة التدريب'!I$6,Rec_Done,1,Rec_Exp,"&gt;="&amp;TODAY()))</f>
        <v>0</v>
      </c>
      <c r="AY49">
        <f ca="1">IF(AC49=0,0,COUNTIFS(Rec_Emp,الموظفون!$A$47,Rec_Course,'مصفوفة التدريب'!J$6,Rec_Done,1,Rec_Exp,"&gt;="&amp;TODAY()))</f>
        <v>0</v>
      </c>
      <c r="AZ49">
        <f ca="1">IF(AD49=0,0,COUNTIFS(Rec_Emp,الموظفون!$A$47,Rec_Course,'مصفوفة التدريب'!K$6,Rec_Done,1,Rec_Exp,"&gt;="&amp;TODAY()))</f>
        <v>0</v>
      </c>
      <c r="BA49">
        <f ca="1">IF(AE49=0,0,COUNTIFS(Rec_Emp,الموظفون!$A$47,Rec_Course,'مصفوفة التدريب'!L$6,Rec_Done,1,Rec_Exp,"&gt;="&amp;TODAY()))</f>
        <v>0</v>
      </c>
      <c r="BB49">
        <f ca="1">IF(AF49=0,0,COUNTIFS(Rec_Emp,الموظفون!$A$47,Rec_Course,'مصفوفة التدريب'!M$6,Rec_Done,1,Rec_Exp,"&gt;="&amp;TODAY()))</f>
        <v>0</v>
      </c>
      <c r="BC49">
        <f ca="1">IF(AG49=0,0,COUNTIFS(Rec_Emp,الموظفون!$A$47,Rec_Course,'مصفوفة التدريب'!N$6,Rec_Done,1,Rec_Exp,"&gt;="&amp;TODAY()))</f>
        <v>0</v>
      </c>
      <c r="BD49">
        <f ca="1">IF(AH49=0,0,COUNTIFS(Rec_Emp,الموظفون!$A$47,Rec_Course,'مصفوفة التدريب'!O$6,Rec_Done,1,Rec_Exp,"&gt;="&amp;TODAY()))</f>
        <v>0</v>
      </c>
      <c r="BE49">
        <f ca="1">IF(AI49=0,0,COUNTIFS(Rec_Emp,الموظفون!$A$47,Rec_Course,'مصفوفة التدريب'!P$6,Rec_Done,1,Rec_Exp,"&gt;="&amp;TODAY()))</f>
        <v>0</v>
      </c>
      <c r="BF49">
        <f ca="1">IF(AJ49=0,0,COUNTIFS(Rec_Emp,الموظفون!$A$47,Rec_Course,'مصفوفة التدريب'!Q$6,Rec_Done,1,Rec_Exp,"&gt;="&amp;TODAY()))</f>
        <v>0</v>
      </c>
      <c r="BG49">
        <f ca="1">IF(AK49=0,0,COUNTIFS(Rec_Emp,الموظفون!$A$47,Rec_Course,'مصفوفة التدريب'!R$6,Rec_Done,1,Rec_Exp,"&gt;="&amp;TODAY()))</f>
        <v>0</v>
      </c>
      <c r="BH49">
        <f ca="1">IF(AL49=0,0,COUNTIFS(Rec_Emp,الموظفون!$A$47,Rec_Course,'مصفوفة التدريب'!S$6,Rec_Done,1,Rec_Exp,"&gt;="&amp;TODAY()))</f>
        <v>0</v>
      </c>
      <c r="BI49">
        <f ca="1">IF(AM49=0,0,COUNTIFS(Rec_Emp,الموظفون!$A$47,Rec_Course,'مصفوفة التدريب'!T$6,Rec_Done,1,Rec_Exp,"&gt;="&amp;TODAY()))</f>
        <v>0</v>
      </c>
      <c r="BJ49">
        <f ca="1">IF(AN49=0,0,COUNTIFS(Rec_Emp,الموظفون!$A$47,Rec_Course,'مصفوفة التدريب'!U$6,Rec_Done,1,Rec_Exp,"&gt;="&amp;TODAY()))</f>
        <v>0</v>
      </c>
      <c r="BK49">
        <f ca="1">IF(AO49=0,0,COUNTIFS(Rec_Emp,الموظفون!$A$47,Rec_Course,'مصفوفة التدريب'!V$6,Rec_Done,1,Rec_Exp,"&gt;="&amp;TODAY()))</f>
        <v>0</v>
      </c>
      <c r="BL49">
        <f ca="1">IF(AP49=0,0,COUNTIFS(Rec_Emp,الموظفون!$A$47,Rec_Course,'مصفوفة التدريب'!W$6,Rec_Done,1,Rec_Exp,"&gt;="&amp;TODAY()))</f>
        <v>0</v>
      </c>
      <c r="BM49">
        <f ca="1">IF(AQ49=0,0,COUNTIFS(Rec_Emp,الموظفون!$A$47,Rec_Course,'مصفوفة التدريب'!X$6,Rec_Done,1,Rec_Exp,"&gt;="&amp;TODAY()))</f>
        <v>0</v>
      </c>
      <c r="BN49">
        <f ca="1">IF(AR49=0,0,COUNTIFS(Rec_Emp,الموظفون!$A$47,Rec_Course,'مصفوفة التدريب'!Y$6,Rec_Done,1,Rec_Exp,"&gt;="&amp;TODAY()))</f>
        <v>0</v>
      </c>
      <c r="BO49">
        <f ca="1">IF(AS49=0,0,COUNTIFS(Rec_Emp,الموظفون!$A$47,Rec_Course,'مصفوفة التدريب'!Z$6,Rec_Done,1,Rec_Exp,"&gt;="&amp;TODAY()))</f>
        <v>0</v>
      </c>
      <c r="BP49">
        <f ca="1">IF(AT49=0,0,COUNTIFS(Rec_Emp,الموظفون!$A$47,Rec_Course,'مصفوفة التدريب'!AA$6,Rec_Done,1,Rec_Exp,"&gt;="&amp;TODAY()))</f>
        <v>0</v>
      </c>
      <c r="BS49">
        <f ca="1">IF(AW49=0,0,COUNTIFS(Rec_Emp,الموظفون!$A$47,Rec_Course,'مصفوفة التدريب'!H$6,Rec_Done,1,Rec_Exp,"&gt;"&amp;(TODAY()+WarnDays)))</f>
        <v>0</v>
      </c>
      <c r="BT49">
        <f ca="1">IF(AX49=0,0,COUNTIFS(Rec_Emp,الموظفون!$A$47,Rec_Course,'مصفوفة التدريب'!I$6,Rec_Done,1,Rec_Exp,"&gt;"&amp;(TODAY()+WarnDays)))</f>
        <v>0</v>
      </c>
      <c r="BU49">
        <f ca="1">IF(AY49=0,0,COUNTIFS(Rec_Emp,الموظفون!$A$47,Rec_Course,'مصفوفة التدريب'!J$6,Rec_Done,1,Rec_Exp,"&gt;"&amp;(TODAY()+WarnDays)))</f>
        <v>0</v>
      </c>
      <c r="BV49">
        <f ca="1">IF(AZ49=0,0,COUNTIFS(Rec_Emp,الموظفون!$A$47,Rec_Course,'مصفوفة التدريب'!K$6,Rec_Done,1,Rec_Exp,"&gt;"&amp;(TODAY()+WarnDays)))</f>
        <v>0</v>
      </c>
      <c r="BW49">
        <f ca="1">IF(BA49=0,0,COUNTIFS(Rec_Emp,الموظفون!$A$47,Rec_Course,'مصفوفة التدريب'!L$6,Rec_Done,1,Rec_Exp,"&gt;"&amp;(TODAY()+WarnDays)))</f>
        <v>0</v>
      </c>
      <c r="BX49">
        <f ca="1">IF(BB49=0,0,COUNTIFS(Rec_Emp,الموظفون!$A$47,Rec_Course,'مصفوفة التدريب'!M$6,Rec_Done,1,Rec_Exp,"&gt;"&amp;(TODAY()+WarnDays)))</f>
        <v>0</v>
      </c>
      <c r="BY49">
        <f ca="1">IF(BC49=0,0,COUNTIFS(Rec_Emp,الموظفون!$A$47,Rec_Course,'مصفوفة التدريب'!N$6,Rec_Done,1,Rec_Exp,"&gt;"&amp;(TODAY()+WarnDays)))</f>
        <v>0</v>
      </c>
      <c r="BZ49">
        <f ca="1">IF(BD49=0,0,COUNTIFS(Rec_Emp,الموظفون!$A$47,Rec_Course,'مصفوفة التدريب'!O$6,Rec_Done,1,Rec_Exp,"&gt;"&amp;(TODAY()+WarnDays)))</f>
        <v>0</v>
      </c>
      <c r="CA49">
        <f ca="1">IF(BE49=0,0,COUNTIFS(Rec_Emp,الموظفون!$A$47,Rec_Course,'مصفوفة التدريب'!P$6,Rec_Done,1,Rec_Exp,"&gt;"&amp;(TODAY()+WarnDays)))</f>
        <v>0</v>
      </c>
      <c r="CB49">
        <f ca="1">IF(BF49=0,0,COUNTIFS(Rec_Emp,الموظفون!$A$47,Rec_Course,'مصفوفة التدريب'!Q$6,Rec_Done,1,Rec_Exp,"&gt;"&amp;(TODAY()+WarnDays)))</f>
        <v>0</v>
      </c>
      <c r="CC49">
        <f ca="1">IF(BG49=0,0,COUNTIFS(Rec_Emp,الموظفون!$A$47,Rec_Course,'مصفوفة التدريب'!R$6,Rec_Done,1,Rec_Exp,"&gt;"&amp;(TODAY()+WarnDays)))</f>
        <v>0</v>
      </c>
      <c r="CD49">
        <f ca="1">IF(BH49=0,0,COUNTIFS(Rec_Emp,الموظفون!$A$47,Rec_Course,'مصفوفة التدريب'!S$6,Rec_Done,1,Rec_Exp,"&gt;"&amp;(TODAY()+WarnDays)))</f>
        <v>0</v>
      </c>
      <c r="CE49">
        <f ca="1">IF(BI49=0,0,COUNTIFS(Rec_Emp,الموظفون!$A$47,Rec_Course,'مصفوفة التدريب'!T$6,Rec_Done,1,Rec_Exp,"&gt;"&amp;(TODAY()+WarnDays)))</f>
        <v>0</v>
      </c>
      <c r="CF49">
        <f ca="1">IF(BJ49=0,0,COUNTIFS(Rec_Emp,الموظفون!$A$47,Rec_Course,'مصفوفة التدريب'!U$6,Rec_Done,1,Rec_Exp,"&gt;"&amp;(TODAY()+WarnDays)))</f>
        <v>0</v>
      </c>
      <c r="CG49">
        <f ca="1">IF(BK49=0,0,COUNTIFS(Rec_Emp,الموظفون!$A$47,Rec_Course,'مصفوفة التدريب'!V$6,Rec_Done,1,Rec_Exp,"&gt;"&amp;(TODAY()+WarnDays)))</f>
        <v>0</v>
      </c>
      <c r="CH49">
        <f ca="1">IF(BL49=0,0,COUNTIFS(Rec_Emp,الموظفون!$A$47,Rec_Course,'مصفوفة التدريب'!W$6,Rec_Done,1,Rec_Exp,"&gt;"&amp;(TODAY()+WarnDays)))</f>
        <v>0</v>
      </c>
      <c r="CI49">
        <f ca="1">IF(BM49=0,0,COUNTIFS(Rec_Emp,الموظفون!$A$47,Rec_Course,'مصفوفة التدريب'!X$6,Rec_Done,1,Rec_Exp,"&gt;"&amp;(TODAY()+WarnDays)))</f>
        <v>0</v>
      </c>
      <c r="CJ49">
        <f ca="1">IF(BN49=0,0,COUNTIFS(Rec_Emp,الموظفون!$A$47,Rec_Course,'مصفوفة التدريب'!Y$6,Rec_Done,1,Rec_Exp,"&gt;"&amp;(TODAY()+WarnDays)))</f>
        <v>0</v>
      </c>
      <c r="CK49">
        <f ca="1">IF(BO49=0,0,COUNTIFS(Rec_Emp,الموظفون!$A$47,Rec_Course,'مصفوفة التدريب'!Z$6,Rec_Done,1,Rec_Exp,"&gt;"&amp;(TODAY()+WarnDays)))</f>
        <v>0</v>
      </c>
      <c r="CL49">
        <f ca="1">IF(BP49=0,0,COUNTIFS(Rec_Emp,الموظفون!$A$47,Rec_Course,'مصفوفة التدريب'!AA$6,Rec_Done,1,Rec_Exp,"&gt;"&amp;(TODAY()+WarnDays)))</f>
        <v>0</v>
      </c>
      <c r="CO49">
        <f>IF(OR(E49=0,AA49&gt;0),0,COUNTIFS(Rec_Emp,الموظفون!$A$47,Rec_Course,'مصفوفة التدريب'!H$6,Rec_Result,"راسب"))</f>
        <v>0</v>
      </c>
      <c r="CP49">
        <f>IF(OR(F49=0,AB49&gt;0),0,COUNTIFS(Rec_Emp,الموظفون!$A$47,Rec_Course,'مصفوفة التدريب'!I$6,Rec_Result,"راسب"))</f>
        <v>0</v>
      </c>
      <c r="CQ49">
        <f>IF(OR(G49=0,AC49&gt;0),0,COUNTIFS(Rec_Emp,الموظفون!$A$47,Rec_Course,'مصفوفة التدريب'!J$6,Rec_Result,"راسب"))</f>
        <v>0</v>
      </c>
      <c r="CR49">
        <f>IF(OR(H49=0,AD49&gt;0),0,COUNTIFS(Rec_Emp,الموظفون!$A$47,Rec_Course,'مصفوفة التدريب'!K$6,Rec_Result,"راسب"))</f>
        <v>0</v>
      </c>
      <c r="CS49">
        <f>IF(OR(I49=0,AE49&gt;0),0,COUNTIFS(Rec_Emp,الموظفون!$A$47,Rec_Course,'مصفوفة التدريب'!L$6,Rec_Result,"راسب"))</f>
        <v>0</v>
      </c>
      <c r="CT49">
        <f>IF(OR(J49=0,AF49&gt;0),0,COUNTIFS(Rec_Emp,الموظفون!$A$47,Rec_Course,'مصفوفة التدريب'!M$6,Rec_Result,"راسب"))</f>
        <v>0</v>
      </c>
      <c r="CU49">
        <f>IF(OR(K49=0,AG49&gt;0),0,COUNTIFS(Rec_Emp,الموظفون!$A$47,Rec_Course,'مصفوفة التدريب'!N$6,Rec_Result,"راسب"))</f>
        <v>0</v>
      </c>
      <c r="CV49">
        <f>IF(OR(L49=0,AH49&gt;0),0,COUNTIFS(Rec_Emp,الموظفون!$A$47,Rec_Course,'مصفوفة التدريب'!O$6,Rec_Result,"راسب"))</f>
        <v>0</v>
      </c>
      <c r="CW49">
        <f>IF(OR(M49=0,AI49&gt;0),0,COUNTIFS(Rec_Emp,الموظفون!$A$47,Rec_Course,'مصفوفة التدريب'!P$6,Rec_Result,"راسب"))</f>
        <v>0</v>
      </c>
      <c r="CX49">
        <f>IF(OR(N49=0,AJ49&gt;0),0,COUNTIFS(Rec_Emp,الموظفون!$A$47,Rec_Course,'مصفوفة التدريب'!Q$6,Rec_Result,"راسب"))</f>
        <v>0</v>
      </c>
      <c r="CY49">
        <f>IF(OR(O49=0,AK49&gt;0),0,COUNTIFS(Rec_Emp,الموظفون!$A$47,Rec_Course,'مصفوفة التدريب'!R$6,Rec_Result,"راسب"))</f>
        <v>0</v>
      </c>
      <c r="CZ49">
        <f>IF(OR(P49=0,AL49&gt;0),0,COUNTIFS(Rec_Emp,الموظفون!$A$47,Rec_Course,'مصفوفة التدريب'!S$6,Rec_Result,"راسب"))</f>
        <v>0</v>
      </c>
      <c r="DA49">
        <f>IF(OR(Q49=0,AM49&gt;0),0,COUNTIFS(Rec_Emp,الموظفون!$A$47,Rec_Course,'مصفوفة التدريب'!T$6,Rec_Result,"راسب"))</f>
        <v>0</v>
      </c>
      <c r="DB49">
        <f>IF(OR(R49=0,AN49&gt;0),0,COUNTIFS(Rec_Emp,الموظفون!$A$47,Rec_Course,'مصفوفة التدريب'!U$6,Rec_Result,"راسب"))</f>
        <v>0</v>
      </c>
      <c r="DC49">
        <f>IF(OR(S49=0,AO49&gt;0),0,COUNTIFS(Rec_Emp,الموظفون!$A$47,Rec_Course,'مصفوفة التدريب'!V$6,Rec_Result,"راسب"))</f>
        <v>0</v>
      </c>
      <c r="DD49">
        <f>IF(OR(T49=0,AP49&gt;0),0,COUNTIFS(Rec_Emp,الموظفون!$A$47,Rec_Course,'مصفوفة التدريب'!W$6,Rec_Result,"راسب"))</f>
        <v>0</v>
      </c>
      <c r="DE49">
        <f>IF(OR(U49=0,AQ49&gt;0),0,COUNTIFS(Rec_Emp,الموظفون!$A$47,Rec_Course,'مصفوفة التدريب'!X$6,Rec_Result,"راسب"))</f>
        <v>0</v>
      </c>
      <c r="DF49">
        <f>IF(OR(V49=0,AR49&gt;0),0,COUNTIFS(Rec_Emp,الموظفون!$A$47,Rec_Course,'مصفوفة التدريب'!Y$6,Rec_Result,"راسب"))</f>
        <v>0</v>
      </c>
      <c r="DG49">
        <f>IF(OR(W49=0,AS49&gt;0),0,COUNTIFS(Rec_Emp,الموظفون!$A$47,Rec_Course,'مصفوفة التدريب'!Z$6,Rec_Result,"راسب"))</f>
        <v>0</v>
      </c>
      <c r="DH49">
        <f>IF(OR(X49=0,AT49&gt;0),0,COUNTIFS(Rec_Emp,الموظفون!$A$47,Rec_Course,'مصفوفة التدريب'!AA$6,Rec_Result,"راسب"))</f>
        <v>0</v>
      </c>
      <c r="DK49">
        <f>IF(OR(E49=0,AA49&gt;0),0,IFERROR(AVERAGEIFS(Plan_End,Plan_Role,الموظفون!$D$47,Plan_Course,'مصفوفة التدريب'!H$6,Plan_Sched,"فترة محددة"),IFERROR(AVERAGEIFS(Plan_End,Plan_Role,"جميع الموظفين",Plan_Course,'مصفوفة التدريب'!H$6,Plan_Sched,"فترة محددة"),0)))</f>
        <v>0</v>
      </c>
      <c r="DL49">
        <f>IF(OR(F49=0,AB49&gt;0),0,IFERROR(AVERAGEIFS(Plan_End,Plan_Role,الموظفون!$D$47,Plan_Course,'مصفوفة التدريب'!I$6,Plan_Sched,"فترة محددة"),IFERROR(AVERAGEIFS(Plan_End,Plan_Role,"جميع الموظفين",Plan_Course,'مصفوفة التدريب'!I$6,Plan_Sched,"فترة محددة"),0)))</f>
        <v>0</v>
      </c>
      <c r="DM49">
        <f>IF(OR(G49=0,AC49&gt;0),0,IFERROR(AVERAGEIFS(Plan_End,Plan_Role,الموظفون!$D$47,Plan_Course,'مصفوفة التدريب'!J$6,Plan_Sched,"فترة محددة"),IFERROR(AVERAGEIFS(Plan_End,Plan_Role,"جميع الموظفين",Plan_Course,'مصفوفة التدريب'!J$6,Plan_Sched,"فترة محددة"),0)))</f>
        <v>0</v>
      </c>
      <c r="DN49">
        <f>IF(OR(H49=0,AD49&gt;0),0,IFERROR(AVERAGEIFS(Plan_End,Plan_Role,الموظفون!$D$47,Plan_Course,'مصفوفة التدريب'!K$6,Plan_Sched,"فترة محددة"),IFERROR(AVERAGEIFS(Plan_End,Plan_Role,"جميع الموظفين",Plan_Course,'مصفوفة التدريب'!K$6,Plan_Sched,"فترة محددة"),0)))</f>
        <v>0</v>
      </c>
      <c r="DO49">
        <f>IF(OR(I49=0,AE49&gt;0),0,IFERROR(AVERAGEIFS(Plan_End,Plan_Role,الموظفون!$D$47,Plan_Course,'مصفوفة التدريب'!L$6,Plan_Sched,"فترة محددة"),IFERROR(AVERAGEIFS(Plan_End,Plan_Role,"جميع الموظفين",Plan_Course,'مصفوفة التدريب'!L$6,Plan_Sched,"فترة محددة"),0)))</f>
        <v>0</v>
      </c>
      <c r="DP49">
        <f>IF(OR(J49=0,AF49&gt;0),0,IFERROR(AVERAGEIFS(Plan_End,Plan_Role,الموظفون!$D$47,Plan_Course,'مصفوفة التدريب'!M$6,Plan_Sched,"فترة محددة"),IFERROR(AVERAGEIFS(Plan_End,Plan_Role,"جميع الموظفين",Plan_Course,'مصفوفة التدريب'!M$6,Plan_Sched,"فترة محددة"),0)))</f>
        <v>0</v>
      </c>
      <c r="DQ49">
        <f>IF(OR(K49=0,AG49&gt;0),0,IFERROR(AVERAGEIFS(Plan_End,Plan_Role,الموظفون!$D$47,Plan_Course,'مصفوفة التدريب'!N$6,Plan_Sched,"فترة محددة"),IFERROR(AVERAGEIFS(Plan_End,Plan_Role,"جميع الموظفين",Plan_Course,'مصفوفة التدريب'!N$6,Plan_Sched,"فترة محددة"),0)))</f>
        <v>0</v>
      </c>
      <c r="DR49">
        <f>IF(OR(L49=0,AH49&gt;0),0,IFERROR(AVERAGEIFS(Plan_End,Plan_Role,الموظفون!$D$47,Plan_Course,'مصفوفة التدريب'!O$6,Plan_Sched,"فترة محددة"),IFERROR(AVERAGEIFS(Plan_End,Plan_Role,"جميع الموظفين",Plan_Course,'مصفوفة التدريب'!O$6,Plan_Sched,"فترة محددة"),0)))</f>
        <v>0</v>
      </c>
      <c r="DS49">
        <f>IF(OR(M49=0,AI49&gt;0),0,IFERROR(AVERAGEIFS(Plan_End,Plan_Role,الموظفون!$D$47,Plan_Course,'مصفوفة التدريب'!P$6,Plan_Sched,"فترة محددة"),IFERROR(AVERAGEIFS(Plan_End,Plan_Role,"جميع الموظفين",Plan_Course,'مصفوفة التدريب'!P$6,Plan_Sched,"فترة محددة"),0)))</f>
        <v>0</v>
      </c>
      <c r="DT49">
        <f>IF(OR(N49=0,AJ49&gt;0),0,IFERROR(AVERAGEIFS(Plan_End,Plan_Role,الموظفون!$D$47,Plan_Course,'مصفوفة التدريب'!Q$6,Plan_Sched,"فترة محددة"),IFERROR(AVERAGEIFS(Plan_End,Plan_Role,"جميع الموظفين",Plan_Course,'مصفوفة التدريب'!Q$6,Plan_Sched,"فترة محددة"),0)))</f>
        <v>0</v>
      </c>
      <c r="DU49">
        <f>IF(OR(O49=0,AK49&gt;0),0,IFERROR(AVERAGEIFS(Plan_End,Plan_Role,الموظفون!$D$47,Plan_Course,'مصفوفة التدريب'!R$6,Plan_Sched,"فترة محددة"),IFERROR(AVERAGEIFS(Plan_End,Plan_Role,"جميع الموظفين",Plan_Course,'مصفوفة التدريب'!R$6,Plan_Sched,"فترة محددة"),0)))</f>
        <v>0</v>
      </c>
      <c r="DV49">
        <f>IF(OR(P49=0,AL49&gt;0),0,IFERROR(AVERAGEIFS(Plan_End,Plan_Role,الموظفون!$D$47,Plan_Course,'مصفوفة التدريب'!S$6,Plan_Sched,"فترة محددة"),IFERROR(AVERAGEIFS(Plan_End,Plan_Role,"جميع الموظفين",Plan_Course,'مصفوفة التدريب'!S$6,Plan_Sched,"فترة محددة"),0)))</f>
        <v>0</v>
      </c>
      <c r="DW49">
        <f>IF(OR(Q49=0,AM49&gt;0),0,IFERROR(AVERAGEIFS(Plan_End,Plan_Role,الموظفون!$D$47,Plan_Course,'مصفوفة التدريب'!T$6,Plan_Sched,"فترة محددة"),IFERROR(AVERAGEIFS(Plan_End,Plan_Role,"جميع الموظفين",Plan_Course,'مصفوفة التدريب'!T$6,Plan_Sched,"فترة محددة"),0)))</f>
        <v>0</v>
      </c>
      <c r="DX49">
        <f>IF(OR(R49=0,AN49&gt;0),0,IFERROR(AVERAGEIFS(Plan_End,Plan_Role,الموظفون!$D$47,Plan_Course,'مصفوفة التدريب'!U$6,Plan_Sched,"فترة محددة"),IFERROR(AVERAGEIFS(Plan_End,Plan_Role,"جميع الموظفين",Plan_Course,'مصفوفة التدريب'!U$6,Plan_Sched,"فترة محددة"),0)))</f>
        <v>0</v>
      </c>
      <c r="DY49">
        <f>IF(OR(S49=0,AO49&gt;0),0,IFERROR(AVERAGEIFS(Plan_End,Plan_Role,الموظفون!$D$47,Plan_Course,'مصفوفة التدريب'!V$6,Plan_Sched,"فترة محددة"),IFERROR(AVERAGEIFS(Plan_End,Plan_Role,"جميع الموظفين",Plan_Course,'مصفوفة التدريب'!V$6,Plan_Sched,"فترة محددة"),0)))</f>
        <v>0</v>
      </c>
      <c r="DZ49">
        <f>IF(OR(T49=0,AP49&gt;0),0,IFERROR(AVERAGEIFS(Plan_End,Plan_Role,الموظفون!$D$47,Plan_Course,'مصفوفة التدريب'!W$6,Plan_Sched,"فترة محددة"),IFERROR(AVERAGEIFS(Plan_End,Plan_Role,"جميع الموظفين",Plan_Course,'مصفوفة التدريب'!W$6,Plan_Sched,"فترة محددة"),0)))</f>
        <v>0</v>
      </c>
      <c r="EA49">
        <f>IF(OR(U49=0,AQ49&gt;0),0,IFERROR(AVERAGEIFS(Plan_End,Plan_Role,الموظفون!$D$47,Plan_Course,'مصفوفة التدريب'!X$6,Plan_Sched,"فترة محددة"),IFERROR(AVERAGEIFS(Plan_End,Plan_Role,"جميع الموظفين",Plan_Course,'مصفوفة التدريب'!X$6,Plan_Sched,"فترة محددة"),0)))</f>
        <v>0</v>
      </c>
      <c r="EB49">
        <f>IF(OR(V49=0,AR49&gt;0),0,IFERROR(AVERAGEIFS(Plan_End,Plan_Role,الموظفون!$D$47,Plan_Course,'مصفوفة التدريب'!Y$6,Plan_Sched,"فترة محددة"),IFERROR(AVERAGEIFS(Plan_End,Plan_Role,"جميع الموظفين",Plan_Course,'مصفوفة التدريب'!Y$6,Plan_Sched,"فترة محددة"),0)))</f>
        <v>0</v>
      </c>
      <c r="EC49">
        <f>IF(OR(W49=0,AS49&gt;0),0,IFERROR(AVERAGEIFS(Plan_End,Plan_Role,الموظفون!$D$47,Plan_Course,'مصفوفة التدريب'!Z$6,Plan_Sched,"فترة محددة"),IFERROR(AVERAGEIFS(Plan_End,Plan_Role,"جميع الموظفين",Plan_Course,'مصفوفة التدريب'!Z$6,Plan_Sched,"فترة محددة"),0)))</f>
        <v>0</v>
      </c>
      <c r="ED49">
        <f>IF(OR(X49=0,AT49&gt;0),0,IFERROR(AVERAGEIFS(Plan_End,Plan_Role,الموظفون!$D$47,Plan_Course,'مصفوفة التدريب'!AA$6,Plan_Sched,"فترة محددة"),IFERROR(AVERAGEIFS(Plan_End,Plan_Role,"جميع الموظفين",Plan_Course,'مصفوفة التدريب'!AA$6,Plan_Sched,"فترة محددة"),0)))</f>
        <v>0</v>
      </c>
      <c r="EG49">
        <f>IF(OR(E49=0,AA49&gt;0),0,IFERROR(AVERAGEIFS(Plan_Days,Plan_Role,الموظفون!$D$47,Plan_Course,'مصفوفة التدريب'!H$6,Plan_Sched,"خلال أيام من التعيين"),IFERROR(AVERAGEIFS(Plan_Days,Plan_Role,"جميع الموظفين",Plan_Course,'مصفوفة التدريب'!H$6,Plan_Sched,"خلال أيام من التعيين"),0)))</f>
        <v>0</v>
      </c>
      <c r="EH49">
        <f>IF(OR(F49=0,AB49&gt;0),0,IFERROR(AVERAGEIFS(Plan_Days,Plan_Role,الموظفون!$D$47,Plan_Course,'مصفوفة التدريب'!I$6,Plan_Sched,"خلال أيام من التعيين"),IFERROR(AVERAGEIFS(Plan_Days,Plan_Role,"جميع الموظفين",Plan_Course,'مصفوفة التدريب'!I$6,Plan_Sched,"خلال أيام من التعيين"),0)))</f>
        <v>0</v>
      </c>
      <c r="EI49">
        <f>IF(OR(G49=0,AC49&gt;0),0,IFERROR(AVERAGEIFS(Plan_Days,Plan_Role,الموظفون!$D$47,Plan_Course,'مصفوفة التدريب'!J$6,Plan_Sched,"خلال أيام من التعيين"),IFERROR(AVERAGEIFS(Plan_Days,Plan_Role,"جميع الموظفين",Plan_Course,'مصفوفة التدريب'!J$6,Plan_Sched,"خلال أيام من التعيين"),0)))</f>
        <v>0</v>
      </c>
      <c r="EJ49">
        <f>IF(OR(H49=0,AD49&gt;0),0,IFERROR(AVERAGEIFS(Plan_Days,Plan_Role,الموظفون!$D$47,Plan_Course,'مصفوفة التدريب'!K$6,Plan_Sched,"خلال أيام من التعيين"),IFERROR(AVERAGEIFS(Plan_Days,Plan_Role,"جميع الموظفين",Plan_Course,'مصفوفة التدريب'!K$6,Plan_Sched,"خلال أيام من التعيين"),0)))</f>
        <v>0</v>
      </c>
      <c r="EK49">
        <f>IF(OR(I49=0,AE49&gt;0),0,IFERROR(AVERAGEIFS(Plan_Days,Plan_Role,الموظفون!$D$47,Plan_Course,'مصفوفة التدريب'!L$6,Plan_Sched,"خلال أيام من التعيين"),IFERROR(AVERAGEIFS(Plan_Days,Plan_Role,"جميع الموظفين",Plan_Course,'مصفوفة التدريب'!L$6,Plan_Sched,"خلال أيام من التعيين"),0)))</f>
        <v>0</v>
      </c>
      <c r="EL49">
        <f>IF(OR(J49=0,AF49&gt;0),0,IFERROR(AVERAGEIFS(Plan_Days,Plan_Role,الموظفون!$D$47,Plan_Course,'مصفوفة التدريب'!M$6,Plan_Sched,"خلال أيام من التعيين"),IFERROR(AVERAGEIFS(Plan_Days,Plan_Role,"جميع الموظفين",Plan_Course,'مصفوفة التدريب'!M$6,Plan_Sched,"خلال أيام من التعيين"),0)))</f>
        <v>0</v>
      </c>
      <c r="EM49">
        <f>IF(OR(K49=0,AG49&gt;0),0,IFERROR(AVERAGEIFS(Plan_Days,Plan_Role,الموظفون!$D$47,Plan_Course,'مصفوفة التدريب'!N$6,Plan_Sched,"خلال أيام من التعيين"),IFERROR(AVERAGEIFS(Plan_Days,Plan_Role,"جميع الموظفين",Plan_Course,'مصفوفة التدريب'!N$6,Plan_Sched,"خلال أيام من التعيين"),0)))</f>
        <v>0</v>
      </c>
      <c r="EN49">
        <f>IF(OR(L49=0,AH49&gt;0),0,IFERROR(AVERAGEIFS(Plan_Days,Plan_Role,الموظفون!$D$47,Plan_Course,'مصفوفة التدريب'!O$6,Plan_Sched,"خلال أيام من التعيين"),IFERROR(AVERAGEIFS(Plan_Days,Plan_Role,"جميع الموظفين",Plan_Course,'مصفوفة التدريب'!O$6,Plan_Sched,"خلال أيام من التعيين"),0)))</f>
        <v>0</v>
      </c>
      <c r="EO49">
        <f>IF(OR(M49=0,AI49&gt;0),0,IFERROR(AVERAGEIFS(Plan_Days,Plan_Role,الموظفون!$D$47,Plan_Course,'مصفوفة التدريب'!P$6,Plan_Sched,"خلال أيام من التعيين"),IFERROR(AVERAGEIFS(Plan_Days,Plan_Role,"جميع الموظفين",Plan_Course,'مصفوفة التدريب'!P$6,Plan_Sched,"خلال أيام من التعيين"),0)))</f>
        <v>0</v>
      </c>
      <c r="EP49">
        <f>IF(OR(N49=0,AJ49&gt;0),0,IFERROR(AVERAGEIFS(Plan_Days,Plan_Role,الموظفون!$D$47,Plan_Course,'مصفوفة التدريب'!Q$6,Plan_Sched,"خلال أيام من التعيين"),IFERROR(AVERAGEIFS(Plan_Days,Plan_Role,"جميع الموظفين",Plan_Course,'مصفوفة التدريب'!Q$6,Plan_Sched,"خلال أيام من التعيين"),0)))</f>
        <v>0</v>
      </c>
      <c r="EQ49">
        <f>IF(OR(O49=0,AK49&gt;0),0,IFERROR(AVERAGEIFS(Plan_Days,Plan_Role,الموظفون!$D$47,Plan_Course,'مصفوفة التدريب'!R$6,Plan_Sched,"خلال أيام من التعيين"),IFERROR(AVERAGEIFS(Plan_Days,Plan_Role,"جميع الموظفين",Plan_Course,'مصفوفة التدريب'!R$6,Plan_Sched,"خلال أيام من التعيين"),0)))</f>
        <v>0</v>
      </c>
      <c r="ER49">
        <f>IF(OR(P49=0,AL49&gt;0),0,IFERROR(AVERAGEIFS(Plan_Days,Plan_Role,الموظفون!$D$47,Plan_Course,'مصفوفة التدريب'!S$6,Plan_Sched,"خلال أيام من التعيين"),IFERROR(AVERAGEIFS(Plan_Days,Plan_Role,"جميع الموظفين",Plan_Course,'مصفوفة التدريب'!S$6,Plan_Sched,"خلال أيام من التعيين"),0)))</f>
        <v>0</v>
      </c>
      <c r="ES49">
        <f>IF(OR(Q49=0,AM49&gt;0),0,IFERROR(AVERAGEIFS(Plan_Days,Plan_Role,الموظفون!$D$47,Plan_Course,'مصفوفة التدريب'!T$6,Plan_Sched,"خلال أيام من التعيين"),IFERROR(AVERAGEIFS(Plan_Days,Plan_Role,"جميع الموظفين",Plan_Course,'مصفوفة التدريب'!T$6,Plan_Sched,"خلال أيام من التعيين"),0)))</f>
        <v>0</v>
      </c>
      <c r="ET49">
        <f>IF(OR(R49=0,AN49&gt;0),0,IFERROR(AVERAGEIFS(Plan_Days,Plan_Role,الموظفون!$D$47,Plan_Course,'مصفوفة التدريب'!U$6,Plan_Sched,"خلال أيام من التعيين"),IFERROR(AVERAGEIFS(Plan_Days,Plan_Role,"جميع الموظفين",Plan_Course,'مصفوفة التدريب'!U$6,Plan_Sched,"خلال أيام من التعيين"),0)))</f>
        <v>0</v>
      </c>
      <c r="EU49">
        <f>IF(OR(S49=0,AO49&gt;0),0,IFERROR(AVERAGEIFS(Plan_Days,Plan_Role,الموظفون!$D$47,Plan_Course,'مصفوفة التدريب'!V$6,Plan_Sched,"خلال أيام من التعيين"),IFERROR(AVERAGEIFS(Plan_Days,Plan_Role,"جميع الموظفين",Plan_Course,'مصفوفة التدريب'!V$6,Plan_Sched,"خلال أيام من التعيين"),0)))</f>
        <v>0</v>
      </c>
      <c r="EV49">
        <f>IF(OR(T49=0,AP49&gt;0),0,IFERROR(AVERAGEIFS(Plan_Days,Plan_Role,الموظفون!$D$47,Plan_Course,'مصفوفة التدريب'!W$6,Plan_Sched,"خلال أيام من التعيين"),IFERROR(AVERAGEIFS(Plan_Days,Plan_Role,"جميع الموظفين",Plan_Course,'مصفوفة التدريب'!W$6,Plan_Sched,"خلال أيام من التعيين"),0)))</f>
        <v>0</v>
      </c>
      <c r="EW49">
        <f>IF(OR(U49=0,AQ49&gt;0),0,IFERROR(AVERAGEIFS(Plan_Days,Plan_Role,الموظفون!$D$47,Plan_Course,'مصفوفة التدريب'!X$6,Plan_Sched,"خلال أيام من التعيين"),IFERROR(AVERAGEIFS(Plan_Days,Plan_Role,"جميع الموظفين",Plan_Course,'مصفوفة التدريب'!X$6,Plan_Sched,"خلال أيام من التعيين"),0)))</f>
        <v>0</v>
      </c>
      <c r="EX49">
        <f>IF(OR(V49=0,AR49&gt;0),0,IFERROR(AVERAGEIFS(Plan_Days,Plan_Role,الموظفون!$D$47,Plan_Course,'مصفوفة التدريب'!Y$6,Plan_Sched,"خلال أيام من التعيين"),IFERROR(AVERAGEIFS(Plan_Days,Plan_Role,"جميع الموظفين",Plan_Course,'مصفوفة التدريب'!Y$6,Plan_Sched,"خلال أيام من التعيين"),0)))</f>
        <v>0</v>
      </c>
      <c r="EY49">
        <f>IF(OR(W49=0,AS49&gt;0),0,IFERROR(AVERAGEIFS(Plan_Days,Plan_Role,الموظفون!$D$47,Plan_Course,'مصفوفة التدريب'!Z$6,Plan_Sched,"خلال أيام من التعيين"),IFERROR(AVERAGEIFS(Plan_Days,Plan_Role,"جميع الموظفين",Plan_Course,'مصفوفة التدريب'!Z$6,Plan_Sched,"خلال أيام من التعيين"),0)))</f>
        <v>0</v>
      </c>
      <c r="EZ49">
        <f>IF(OR(X49=0,AT49&gt;0),0,IFERROR(AVERAGEIFS(Plan_Days,Plan_Role,الموظفون!$D$47,Plan_Course,'مصفوفة التدريب'!AA$6,Plan_Sched,"خلال أيام من التعيين"),IFERROR(AVERAGEIFS(Plan_Days,Plan_Role,"جميع الموظفين",Plan_Course,'مصفوفة التدريب'!AA$6,Plan_Sched,"خلال أيام من التعيين"),0)))</f>
        <v>0</v>
      </c>
      <c r="FC49">
        <f>IF(OR(E49=0,AA49&gt;0),0,MAX(IF(AND(الموظفون!$F$47&lt;&gt;"",DK49&lt;الموظفون!$F$47),0,DK49),IF(AND(الموظفون!$F$47&lt;&gt;"",EG49&gt;0),الموظفون!$F$47+EG49,0)))</f>
        <v>0</v>
      </c>
      <c r="FD49">
        <f>IF(OR(F49=0,AB49&gt;0),0,MAX(IF(AND(الموظفون!$F$47&lt;&gt;"",DL49&lt;الموظفون!$F$47),0,DL49),IF(AND(الموظفون!$F$47&lt;&gt;"",EH49&gt;0),الموظفون!$F$47+EH49,0)))</f>
        <v>0</v>
      </c>
      <c r="FE49">
        <f>IF(OR(G49=0,AC49&gt;0),0,MAX(IF(AND(الموظفون!$F$47&lt;&gt;"",DM49&lt;الموظفون!$F$47),0,DM49),IF(AND(الموظفون!$F$47&lt;&gt;"",EI49&gt;0),الموظفون!$F$47+EI49,0)))</f>
        <v>0</v>
      </c>
      <c r="FF49">
        <f>IF(OR(H49=0,AD49&gt;0),0,MAX(IF(AND(الموظفون!$F$47&lt;&gt;"",DN49&lt;الموظفون!$F$47),0,DN49),IF(AND(الموظفون!$F$47&lt;&gt;"",EJ49&gt;0),الموظفون!$F$47+EJ49,0)))</f>
        <v>0</v>
      </c>
      <c r="FG49">
        <f>IF(OR(I49=0,AE49&gt;0),0,MAX(IF(AND(الموظفون!$F$47&lt;&gt;"",DO49&lt;الموظفون!$F$47),0,DO49),IF(AND(الموظفون!$F$47&lt;&gt;"",EK49&gt;0),الموظفون!$F$47+EK49,0)))</f>
        <v>0</v>
      </c>
      <c r="FH49">
        <f>IF(OR(J49=0,AF49&gt;0),0,MAX(IF(AND(الموظفون!$F$47&lt;&gt;"",DP49&lt;الموظفون!$F$47),0,DP49),IF(AND(الموظفون!$F$47&lt;&gt;"",EL49&gt;0),الموظفون!$F$47+EL49,0)))</f>
        <v>0</v>
      </c>
      <c r="FI49">
        <f>IF(OR(K49=0,AG49&gt;0),0,MAX(IF(AND(الموظفون!$F$47&lt;&gt;"",DQ49&lt;الموظفون!$F$47),0,DQ49),IF(AND(الموظفون!$F$47&lt;&gt;"",EM49&gt;0),الموظفون!$F$47+EM49,0)))</f>
        <v>0</v>
      </c>
      <c r="FJ49">
        <f>IF(OR(L49=0,AH49&gt;0),0,MAX(IF(AND(الموظفون!$F$47&lt;&gt;"",DR49&lt;الموظفون!$F$47),0,DR49),IF(AND(الموظفون!$F$47&lt;&gt;"",EN49&gt;0),الموظفون!$F$47+EN49,0)))</f>
        <v>0</v>
      </c>
      <c r="FK49">
        <f>IF(OR(M49=0,AI49&gt;0),0,MAX(IF(AND(الموظفون!$F$47&lt;&gt;"",DS49&lt;الموظفون!$F$47),0,DS49),IF(AND(الموظفون!$F$47&lt;&gt;"",EO49&gt;0),الموظفون!$F$47+EO49,0)))</f>
        <v>0</v>
      </c>
      <c r="FL49">
        <f>IF(OR(N49=0,AJ49&gt;0),0,MAX(IF(AND(الموظفون!$F$47&lt;&gt;"",DT49&lt;الموظفون!$F$47),0,DT49),IF(AND(الموظفون!$F$47&lt;&gt;"",EP49&gt;0),الموظفون!$F$47+EP49,0)))</f>
        <v>0</v>
      </c>
      <c r="FM49">
        <f>IF(OR(O49=0,AK49&gt;0),0,MAX(IF(AND(الموظفون!$F$47&lt;&gt;"",DU49&lt;الموظفون!$F$47),0,DU49),IF(AND(الموظفون!$F$47&lt;&gt;"",EQ49&gt;0),الموظفون!$F$47+EQ49,0)))</f>
        <v>0</v>
      </c>
      <c r="FN49">
        <f>IF(OR(P49=0,AL49&gt;0),0,MAX(IF(AND(الموظفون!$F$47&lt;&gt;"",DV49&lt;الموظفون!$F$47),0,DV49),IF(AND(الموظفون!$F$47&lt;&gt;"",ER49&gt;0),الموظفون!$F$47+ER49,0)))</f>
        <v>0</v>
      </c>
      <c r="FO49">
        <f>IF(OR(Q49=0,AM49&gt;0),0,MAX(IF(AND(الموظفون!$F$47&lt;&gt;"",DW49&lt;الموظفون!$F$47),0,DW49),IF(AND(الموظفون!$F$47&lt;&gt;"",ES49&gt;0),الموظفون!$F$47+ES49,0)))</f>
        <v>0</v>
      </c>
      <c r="FP49">
        <f>IF(OR(R49=0,AN49&gt;0),0,MAX(IF(AND(الموظفون!$F$47&lt;&gt;"",DX49&lt;الموظفون!$F$47),0,DX49),IF(AND(الموظفون!$F$47&lt;&gt;"",ET49&gt;0),الموظفون!$F$47+ET49,0)))</f>
        <v>0</v>
      </c>
      <c r="FQ49">
        <f>IF(OR(S49=0,AO49&gt;0),0,MAX(IF(AND(الموظفون!$F$47&lt;&gt;"",DY49&lt;الموظفون!$F$47),0,DY49),IF(AND(الموظفون!$F$47&lt;&gt;"",EU49&gt;0),الموظفون!$F$47+EU49,0)))</f>
        <v>0</v>
      </c>
      <c r="FR49">
        <f>IF(OR(T49=0,AP49&gt;0),0,MAX(IF(AND(الموظفون!$F$47&lt;&gt;"",DZ49&lt;الموظفون!$F$47),0,DZ49),IF(AND(الموظفون!$F$47&lt;&gt;"",EV49&gt;0),الموظفون!$F$47+EV49,0)))</f>
        <v>0</v>
      </c>
      <c r="FS49">
        <f>IF(OR(U49=0,AQ49&gt;0),0,MAX(IF(AND(الموظفون!$F$47&lt;&gt;"",EA49&lt;الموظفون!$F$47),0,EA49),IF(AND(الموظفون!$F$47&lt;&gt;"",EW49&gt;0),الموظفون!$F$47+EW49,0)))</f>
        <v>0</v>
      </c>
      <c r="FT49">
        <f>IF(OR(V49=0,AR49&gt;0),0,MAX(IF(AND(الموظفون!$F$47&lt;&gt;"",EB49&lt;الموظفون!$F$47),0,EB49),IF(AND(الموظفون!$F$47&lt;&gt;"",EX49&gt;0),الموظفون!$F$47+EX49,0)))</f>
        <v>0</v>
      </c>
      <c r="FU49">
        <f>IF(OR(W49=0,AS49&gt;0),0,MAX(IF(AND(الموظفون!$F$47&lt;&gt;"",EC49&lt;الموظفون!$F$47),0,EC49),IF(AND(الموظفون!$F$47&lt;&gt;"",EY49&gt;0),الموظفون!$F$47+EY49,0)))</f>
        <v>0</v>
      </c>
      <c r="FV49">
        <f>IF(OR(X49=0,AT49&gt;0),0,MAX(IF(AND(الموظفون!$F$47&lt;&gt;"",ED49&lt;الموظفون!$F$47),0,ED49),IF(AND(الموظفون!$F$47&lt;&gt;"",EZ49&gt;0),الموظفون!$F$47+EZ49,0)))</f>
        <v>0</v>
      </c>
    </row>
    <row r="50" spans="5:178" x14ac:dyDescent="0.3">
      <c r="E50">
        <f>IF(OR(الموظفون!$A$48="",'مصفوفة التدريب'!H$6=""),0,COUNTIFS(Plan_Role,الموظفون!$D$48,Plan_Course,'مصفوفة التدريب'!H$6)+COUNTIFS(Plan_Role,"جميع الموظفين",Plan_Course,'مصفوفة التدريب'!H$6))</f>
        <v>0</v>
      </c>
      <c r="F50">
        <f>IF(OR(الموظفون!$A$48="",'مصفوفة التدريب'!I$6=""),0,COUNTIFS(Plan_Role,الموظفون!$D$48,Plan_Course,'مصفوفة التدريب'!I$6)+COUNTIFS(Plan_Role,"جميع الموظفين",Plan_Course,'مصفوفة التدريب'!I$6))</f>
        <v>0</v>
      </c>
      <c r="G50">
        <f>IF(OR(الموظفون!$A$48="",'مصفوفة التدريب'!J$6=""),0,COUNTIFS(Plan_Role,الموظفون!$D$48,Plan_Course,'مصفوفة التدريب'!J$6)+COUNTIFS(Plan_Role,"جميع الموظفين",Plan_Course,'مصفوفة التدريب'!J$6))</f>
        <v>0</v>
      </c>
      <c r="H50">
        <f>IF(OR(الموظفون!$A$48="",'مصفوفة التدريب'!K$6=""),0,COUNTIFS(Plan_Role,الموظفون!$D$48,Plan_Course,'مصفوفة التدريب'!K$6)+COUNTIFS(Plan_Role,"جميع الموظفين",Plan_Course,'مصفوفة التدريب'!K$6))</f>
        <v>0</v>
      </c>
      <c r="I50">
        <f>IF(OR(الموظفون!$A$48="",'مصفوفة التدريب'!L$6=""),0,COUNTIFS(Plan_Role,الموظفون!$D$48,Plan_Course,'مصفوفة التدريب'!L$6)+COUNTIFS(Plan_Role,"جميع الموظفين",Plan_Course,'مصفوفة التدريب'!L$6))</f>
        <v>0</v>
      </c>
      <c r="J50">
        <f>IF(OR(الموظفون!$A$48="",'مصفوفة التدريب'!M$6=""),0,COUNTIFS(Plan_Role,الموظفون!$D$48,Plan_Course,'مصفوفة التدريب'!M$6)+COUNTIFS(Plan_Role,"جميع الموظفين",Plan_Course,'مصفوفة التدريب'!M$6))</f>
        <v>0</v>
      </c>
      <c r="K50">
        <f>IF(OR(الموظفون!$A$48="",'مصفوفة التدريب'!N$6=""),0,COUNTIFS(Plan_Role,الموظفون!$D$48,Plan_Course,'مصفوفة التدريب'!N$6)+COUNTIFS(Plan_Role,"جميع الموظفين",Plan_Course,'مصفوفة التدريب'!N$6))</f>
        <v>0</v>
      </c>
      <c r="L50">
        <f>IF(OR(الموظفون!$A$48="",'مصفوفة التدريب'!O$6=""),0,COUNTIFS(Plan_Role,الموظفون!$D$48,Plan_Course,'مصفوفة التدريب'!O$6)+COUNTIFS(Plan_Role,"جميع الموظفين",Plan_Course,'مصفوفة التدريب'!O$6))</f>
        <v>0</v>
      </c>
      <c r="M50">
        <f>IF(OR(الموظفون!$A$48="",'مصفوفة التدريب'!P$6=""),0,COUNTIFS(Plan_Role,الموظفون!$D$48,Plan_Course,'مصفوفة التدريب'!P$6)+COUNTIFS(Plan_Role,"جميع الموظفين",Plan_Course,'مصفوفة التدريب'!P$6))</f>
        <v>0</v>
      </c>
      <c r="N50">
        <f>IF(OR(الموظفون!$A$48="",'مصفوفة التدريب'!Q$6=""),0,COUNTIFS(Plan_Role,الموظفون!$D$48,Plan_Course,'مصفوفة التدريب'!Q$6)+COUNTIFS(Plan_Role,"جميع الموظفين",Plan_Course,'مصفوفة التدريب'!Q$6))</f>
        <v>0</v>
      </c>
      <c r="O50">
        <f>IF(OR(الموظفون!$A$48="",'مصفوفة التدريب'!R$6=""),0,COUNTIFS(Plan_Role,الموظفون!$D$48,Plan_Course,'مصفوفة التدريب'!R$6)+COUNTIFS(Plan_Role,"جميع الموظفين",Plan_Course,'مصفوفة التدريب'!R$6))</f>
        <v>0</v>
      </c>
      <c r="P50">
        <f>IF(OR(الموظفون!$A$48="",'مصفوفة التدريب'!S$6=""),0,COUNTIFS(Plan_Role,الموظفون!$D$48,Plan_Course,'مصفوفة التدريب'!S$6)+COUNTIFS(Plan_Role,"جميع الموظفين",Plan_Course,'مصفوفة التدريب'!S$6))</f>
        <v>0</v>
      </c>
      <c r="Q50">
        <f>IF(OR(الموظفون!$A$48="",'مصفوفة التدريب'!T$6=""),0,COUNTIFS(Plan_Role,الموظفون!$D$48,Plan_Course,'مصفوفة التدريب'!T$6)+COUNTIFS(Plan_Role,"جميع الموظفين",Plan_Course,'مصفوفة التدريب'!T$6))</f>
        <v>0</v>
      </c>
      <c r="R50">
        <f>IF(OR(الموظفون!$A$48="",'مصفوفة التدريب'!U$6=""),0,COUNTIFS(Plan_Role,الموظفون!$D$48,Plan_Course,'مصفوفة التدريب'!U$6)+COUNTIFS(Plan_Role,"جميع الموظفين",Plan_Course,'مصفوفة التدريب'!U$6))</f>
        <v>0</v>
      </c>
      <c r="S50">
        <f>IF(OR(الموظفون!$A$48="",'مصفوفة التدريب'!V$6=""),0,COUNTIFS(Plan_Role,الموظفون!$D$48,Plan_Course,'مصفوفة التدريب'!V$6)+COUNTIFS(Plan_Role,"جميع الموظفين",Plan_Course,'مصفوفة التدريب'!V$6))</f>
        <v>0</v>
      </c>
      <c r="T50">
        <f>IF(OR(الموظفون!$A$48="",'مصفوفة التدريب'!W$6=""),0,COUNTIFS(Plan_Role,الموظفون!$D$48,Plan_Course,'مصفوفة التدريب'!W$6)+COUNTIFS(Plan_Role,"جميع الموظفين",Plan_Course,'مصفوفة التدريب'!W$6))</f>
        <v>0</v>
      </c>
      <c r="U50">
        <f>IF(OR(الموظفون!$A$48="",'مصفوفة التدريب'!X$6=""),0,COUNTIFS(Plan_Role,الموظفون!$D$48,Plan_Course,'مصفوفة التدريب'!X$6)+COUNTIFS(Plan_Role,"جميع الموظفين",Plan_Course,'مصفوفة التدريب'!X$6))</f>
        <v>0</v>
      </c>
      <c r="V50">
        <f>IF(OR(الموظفون!$A$48="",'مصفوفة التدريب'!Y$6=""),0,COUNTIFS(Plan_Role,الموظفون!$D$48,Plan_Course,'مصفوفة التدريب'!Y$6)+COUNTIFS(Plan_Role,"جميع الموظفين",Plan_Course,'مصفوفة التدريب'!Y$6))</f>
        <v>0</v>
      </c>
      <c r="W50">
        <f>IF(OR(الموظفون!$A$48="",'مصفوفة التدريب'!Z$6=""),0,COUNTIFS(Plan_Role,الموظفون!$D$48,Plan_Course,'مصفوفة التدريب'!Z$6)+COUNTIFS(Plan_Role,"جميع الموظفين",Plan_Course,'مصفوفة التدريب'!Z$6))</f>
        <v>0</v>
      </c>
      <c r="X50">
        <f>IF(OR(الموظفون!$A$48="",'مصفوفة التدريب'!AA$6=""),0,COUNTIFS(Plan_Role,الموظفون!$D$48,Plan_Course,'مصفوفة التدريب'!AA$6)+COUNTIFS(Plan_Role,"جميع الموظفين",Plan_Course,'مصفوفة التدريب'!AA$6))</f>
        <v>0</v>
      </c>
      <c r="AA50">
        <f>IF(E50=0,0,COUNTIFS(Rec_Emp,الموظفون!$A$48,Rec_Course,'مصفوفة التدريب'!H$6,Rec_Done,1))</f>
        <v>0</v>
      </c>
      <c r="AB50">
        <f>IF(F50=0,0,COUNTIFS(Rec_Emp,الموظفون!$A$48,Rec_Course,'مصفوفة التدريب'!I$6,Rec_Done,1))</f>
        <v>0</v>
      </c>
      <c r="AC50">
        <f>IF(G50=0,0,COUNTIFS(Rec_Emp,الموظفون!$A$48,Rec_Course,'مصفوفة التدريب'!J$6,Rec_Done,1))</f>
        <v>0</v>
      </c>
      <c r="AD50">
        <f>IF(H50=0,0,COUNTIFS(Rec_Emp,الموظفون!$A$48,Rec_Course,'مصفوفة التدريب'!K$6,Rec_Done,1))</f>
        <v>0</v>
      </c>
      <c r="AE50">
        <f>IF(I50=0,0,COUNTIFS(Rec_Emp,الموظفون!$A$48,Rec_Course,'مصفوفة التدريب'!L$6,Rec_Done,1))</f>
        <v>0</v>
      </c>
      <c r="AF50">
        <f>IF(J50=0,0,COUNTIFS(Rec_Emp,الموظفون!$A$48,Rec_Course,'مصفوفة التدريب'!M$6,Rec_Done,1))</f>
        <v>0</v>
      </c>
      <c r="AG50">
        <f>IF(K50=0,0,COUNTIFS(Rec_Emp,الموظفون!$A$48,Rec_Course,'مصفوفة التدريب'!N$6,Rec_Done,1))</f>
        <v>0</v>
      </c>
      <c r="AH50">
        <f>IF(L50=0,0,COUNTIFS(Rec_Emp,الموظفون!$A$48,Rec_Course,'مصفوفة التدريب'!O$6,Rec_Done,1))</f>
        <v>0</v>
      </c>
      <c r="AI50">
        <f>IF(M50=0,0,COUNTIFS(Rec_Emp,الموظفون!$A$48,Rec_Course,'مصفوفة التدريب'!P$6,Rec_Done,1))</f>
        <v>0</v>
      </c>
      <c r="AJ50">
        <f>IF(N50=0,0,COUNTIFS(Rec_Emp,الموظفون!$A$48,Rec_Course,'مصفوفة التدريب'!Q$6,Rec_Done,1))</f>
        <v>0</v>
      </c>
      <c r="AK50">
        <f>IF(O50=0,0,COUNTIFS(Rec_Emp,الموظفون!$A$48,Rec_Course,'مصفوفة التدريب'!R$6,Rec_Done,1))</f>
        <v>0</v>
      </c>
      <c r="AL50">
        <f>IF(P50=0,0,COUNTIFS(Rec_Emp,الموظفون!$A$48,Rec_Course,'مصفوفة التدريب'!S$6,Rec_Done,1))</f>
        <v>0</v>
      </c>
      <c r="AM50">
        <f>IF(Q50=0,0,COUNTIFS(Rec_Emp,الموظفون!$A$48,Rec_Course,'مصفوفة التدريب'!T$6,Rec_Done,1))</f>
        <v>0</v>
      </c>
      <c r="AN50">
        <f>IF(R50=0,0,COUNTIFS(Rec_Emp,الموظفون!$A$48,Rec_Course,'مصفوفة التدريب'!U$6,Rec_Done,1))</f>
        <v>0</v>
      </c>
      <c r="AO50">
        <f>IF(S50=0,0,COUNTIFS(Rec_Emp,الموظفون!$A$48,Rec_Course,'مصفوفة التدريب'!V$6,Rec_Done,1))</f>
        <v>0</v>
      </c>
      <c r="AP50">
        <f>IF(T50=0,0,COUNTIFS(Rec_Emp,الموظفون!$A$48,Rec_Course,'مصفوفة التدريب'!W$6,Rec_Done,1))</f>
        <v>0</v>
      </c>
      <c r="AQ50">
        <f>IF(U50=0,0,COUNTIFS(Rec_Emp,الموظفون!$A$48,Rec_Course,'مصفوفة التدريب'!X$6,Rec_Done,1))</f>
        <v>0</v>
      </c>
      <c r="AR50">
        <f>IF(V50=0,0,COUNTIFS(Rec_Emp,الموظفون!$A$48,Rec_Course,'مصفوفة التدريب'!Y$6,Rec_Done,1))</f>
        <v>0</v>
      </c>
      <c r="AS50">
        <f>IF(W50=0,0,COUNTIFS(Rec_Emp,الموظفون!$A$48,Rec_Course,'مصفوفة التدريب'!Z$6,Rec_Done,1))</f>
        <v>0</v>
      </c>
      <c r="AT50">
        <f>IF(X50=0,0,COUNTIFS(Rec_Emp,الموظفون!$A$48,Rec_Course,'مصفوفة التدريب'!AA$6,Rec_Done,1))</f>
        <v>0</v>
      </c>
      <c r="AW50">
        <f ca="1">IF(AA50=0,0,COUNTIFS(Rec_Emp,الموظفون!$A$48,Rec_Course,'مصفوفة التدريب'!H$6,Rec_Done,1,Rec_Exp,"&gt;="&amp;TODAY()))</f>
        <v>0</v>
      </c>
      <c r="AX50">
        <f ca="1">IF(AB50=0,0,COUNTIFS(Rec_Emp,الموظفون!$A$48,Rec_Course,'مصفوفة التدريب'!I$6,Rec_Done,1,Rec_Exp,"&gt;="&amp;TODAY()))</f>
        <v>0</v>
      </c>
      <c r="AY50">
        <f ca="1">IF(AC50=0,0,COUNTIFS(Rec_Emp,الموظفون!$A$48,Rec_Course,'مصفوفة التدريب'!J$6,Rec_Done,1,Rec_Exp,"&gt;="&amp;TODAY()))</f>
        <v>0</v>
      </c>
      <c r="AZ50">
        <f ca="1">IF(AD50=0,0,COUNTIFS(Rec_Emp,الموظفون!$A$48,Rec_Course,'مصفوفة التدريب'!K$6,Rec_Done,1,Rec_Exp,"&gt;="&amp;TODAY()))</f>
        <v>0</v>
      </c>
      <c r="BA50">
        <f ca="1">IF(AE50=0,0,COUNTIFS(Rec_Emp,الموظفون!$A$48,Rec_Course,'مصفوفة التدريب'!L$6,Rec_Done,1,Rec_Exp,"&gt;="&amp;TODAY()))</f>
        <v>0</v>
      </c>
      <c r="BB50">
        <f ca="1">IF(AF50=0,0,COUNTIFS(Rec_Emp,الموظفون!$A$48,Rec_Course,'مصفوفة التدريب'!M$6,Rec_Done,1,Rec_Exp,"&gt;="&amp;TODAY()))</f>
        <v>0</v>
      </c>
      <c r="BC50">
        <f ca="1">IF(AG50=0,0,COUNTIFS(Rec_Emp,الموظفون!$A$48,Rec_Course,'مصفوفة التدريب'!N$6,Rec_Done,1,Rec_Exp,"&gt;="&amp;TODAY()))</f>
        <v>0</v>
      </c>
      <c r="BD50">
        <f ca="1">IF(AH50=0,0,COUNTIFS(Rec_Emp,الموظفون!$A$48,Rec_Course,'مصفوفة التدريب'!O$6,Rec_Done,1,Rec_Exp,"&gt;="&amp;TODAY()))</f>
        <v>0</v>
      </c>
      <c r="BE50">
        <f ca="1">IF(AI50=0,0,COUNTIFS(Rec_Emp,الموظفون!$A$48,Rec_Course,'مصفوفة التدريب'!P$6,Rec_Done,1,Rec_Exp,"&gt;="&amp;TODAY()))</f>
        <v>0</v>
      </c>
      <c r="BF50">
        <f ca="1">IF(AJ50=0,0,COUNTIFS(Rec_Emp,الموظفون!$A$48,Rec_Course,'مصفوفة التدريب'!Q$6,Rec_Done,1,Rec_Exp,"&gt;="&amp;TODAY()))</f>
        <v>0</v>
      </c>
      <c r="BG50">
        <f ca="1">IF(AK50=0,0,COUNTIFS(Rec_Emp,الموظفون!$A$48,Rec_Course,'مصفوفة التدريب'!R$6,Rec_Done,1,Rec_Exp,"&gt;="&amp;TODAY()))</f>
        <v>0</v>
      </c>
      <c r="BH50">
        <f ca="1">IF(AL50=0,0,COUNTIFS(Rec_Emp,الموظفون!$A$48,Rec_Course,'مصفوفة التدريب'!S$6,Rec_Done,1,Rec_Exp,"&gt;="&amp;TODAY()))</f>
        <v>0</v>
      </c>
      <c r="BI50">
        <f ca="1">IF(AM50=0,0,COUNTIFS(Rec_Emp,الموظفون!$A$48,Rec_Course,'مصفوفة التدريب'!T$6,Rec_Done,1,Rec_Exp,"&gt;="&amp;TODAY()))</f>
        <v>0</v>
      </c>
      <c r="BJ50">
        <f ca="1">IF(AN50=0,0,COUNTIFS(Rec_Emp,الموظفون!$A$48,Rec_Course,'مصفوفة التدريب'!U$6,Rec_Done,1,Rec_Exp,"&gt;="&amp;TODAY()))</f>
        <v>0</v>
      </c>
      <c r="BK50">
        <f ca="1">IF(AO50=0,0,COUNTIFS(Rec_Emp,الموظفون!$A$48,Rec_Course,'مصفوفة التدريب'!V$6,Rec_Done,1,Rec_Exp,"&gt;="&amp;TODAY()))</f>
        <v>0</v>
      </c>
      <c r="BL50">
        <f ca="1">IF(AP50=0,0,COUNTIFS(Rec_Emp,الموظفون!$A$48,Rec_Course,'مصفوفة التدريب'!W$6,Rec_Done,1,Rec_Exp,"&gt;="&amp;TODAY()))</f>
        <v>0</v>
      </c>
      <c r="BM50">
        <f ca="1">IF(AQ50=0,0,COUNTIFS(Rec_Emp,الموظفون!$A$48,Rec_Course,'مصفوفة التدريب'!X$6,Rec_Done,1,Rec_Exp,"&gt;="&amp;TODAY()))</f>
        <v>0</v>
      </c>
      <c r="BN50">
        <f ca="1">IF(AR50=0,0,COUNTIFS(Rec_Emp,الموظفون!$A$48,Rec_Course,'مصفوفة التدريب'!Y$6,Rec_Done,1,Rec_Exp,"&gt;="&amp;TODAY()))</f>
        <v>0</v>
      </c>
      <c r="BO50">
        <f ca="1">IF(AS50=0,0,COUNTIFS(Rec_Emp,الموظفون!$A$48,Rec_Course,'مصفوفة التدريب'!Z$6,Rec_Done,1,Rec_Exp,"&gt;="&amp;TODAY()))</f>
        <v>0</v>
      </c>
      <c r="BP50">
        <f ca="1">IF(AT50=0,0,COUNTIFS(Rec_Emp,الموظفون!$A$48,Rec_Course,'مصفوفة التدريب'!AA$6,Rec_Done,1,Rec_Exp,"&gt;="&amp;TODAY()))</f>
        <v>0</v>
      </c>
      <c r="BS50">
        <f ca="1">IF(AW50=0,0,COUNTIFS(Rec_Emp,الموظفون!$A$48,Rec_Course,'مصفوفة التدريب'!H$6,Rec_Done,1,Rec_Exp,"&gt;"&amp;(TODAY()+WarnDays)))</f>
        <v>0</v>
      </c>
      <c r="BT50">
        <f ca="1">IF(AX50=0,0,COUNTIFS(Rec_Emp,الموظفون!$A$48,Rec_Course,'مصفوفة التدريب'!I$6,Rec_Done,1,Rec_Exp,"&gt;"&amp;(TODAY()+WarnDays)))</f>
        <v>0</v>
      </c>
      <c r="BU50">
        <f ca="1">IF(AY50=0,0,COUNTIFS(Rec_Emp,الموظفون!$A$48,Rec_Course,'مصفوفة التدريب'!J$6,Rec_Done,1,Rec_Exp,"&gt;"&amp;(TODAY()+WarnDays)))</f>
        <v>0</v>
      </c>
      <c r="BV50">
        <f ca="1">IF(AZ50=0,0,COUNTIFS(Rec_Emp,الموظفون!$A$48,Rec_Course,'مصفوفة التدريب'!K$6,Rec_Done,1,Rec_Exp,"&gt;"&amp;(TODAY()+WarnDays)))</f>
        <v>0</v>
      </c>
      <c r="BW50">
        <f ca="1">IF(BA50=0,0,COUNTIFS(Rec_Emp,الموظفون!$A$48,Rec_Course,'مصفوفة التدريب'!L$6,Rec_Done,1,Rec_Exp,"&gt;"&amp;(TODAY()+WarnDays)))</f>
        <v>0</v>
      </c>
      <c r="BX50">
        <f ca="1">IF(BB50=0,0,COUNTIFS(Rec_Emp,الموظفون!$A$48,Rec_Course,'مصفوفة التدريب'!M$6,Rec_Done,1,Rec_Exp,"&gt;"&amp;(TODAY()+WarnDays)))</f>
        <v>0</v>
      </c>
      <c r="BY50">
        <f ca="1">IF(BC50=0,0,COUNTIFS(Rec_Emp,الموظفون!$A$48,Rec_Course,'مصفوفة التدريب'!N$6,Rec_Done,1,Rec_Exp,"&gt;"&amp;(TODAY()+WarnDays)))</f>
        <v>0</v>
      </c>
      <c r="BZ50">
        <f ca="1">IF(BD50=0,0,COUNTIFS(Rec_Emp,الموظفون!$A$48,Rec_Course,'مصفوفة التدريب'!O$6,Rec_Done,1,Rec_Exp,"&gt;"&amp;(TODAY()+WarnDays)))</f>
        <v>0</v>
      </c>
      <c r="CA50">
        <f ca="1">IF(BE50=0,0,COUNTIFS(Rec_Emp,الموظفون!$A$48,Rec_Course,'مصفوفة التدريب'!P$6,Rec_Done,1,Rec_Exp,"&gt;"&amp;(TODAY()+WarnDays)))</f>
        <v>0</v>
      </c>
      <c r="CB50">
        <f ca="1">IF(BF50=0,0,COUNTIFS(Rec_Emp,الموظفون!$A$48,Rec_Course,'مصفوفة التدريب'!Q$6,Rec_Done,1,Rec_Exp,"&gt;"&amp;(TODAY()+WarnDays)))</f>
        <v>0</v>
      </c>
      <c r="CC50">
        <f ca="1">IF(BG50=0,0,COUNTIFS(Rec_Emp,الموظفون!$A$48,Rec_Course,'مصفوفة التدريب'!R$6,Rec_Done,1,Rec_Exp,"&gt;"&amp;(TODAY()+WarnDays)))</f>
        <v>0</v>
      </c>
      <c r="CD50">
        <f ca="1">IF(BH50=0,0,COUNTIFS(Rec_Emp,الموظفون!$A$48,Rec_Course,'مصفوفة التدريب'!S$6,Rec_Done,1,Rec_Exp,"&gt;"&amp;(TODAY()+WarnDays)))</f>
        <v>0</v>
      </c>
      <c r="CE50">
        <f ca="1">IF(BI50=0,0,COUNTIFS(Rec_Emp,الموظفون!$A$48,Rec_Course,'مصفوفة التدريب'!T$6,Rec_Done,1,Rec_Exp,"&gt;"&amp;(TODAY()+WarnDays)))</f>
        <v>0</v>
      </c>
      <c r="CF50">
        <f ca="1">IF(BJ50=0,0,COUNTIFS(Rec_Emp,الموظفون!$A$48,Rec_Course,'مصفوفة التدريب'!U$6,Rec_Done,1,Rec_Exp,"&gt;"&amp;(TODAY()+WarnDays)))</f>
        <v>0</v>
      </c>
      <c r="CG50">
        <f ca="1">IF(BK50=0,0,COUNTIFS(Rec_Emp,الموظفون!$A$48,Rec_Course,'مصفوفة التدريب'!V$6,Rec_Done,1,Rec_Exp,"&gt;"&amp;(TODAY()+WarnDays)))</f>
        <v>0</v>
      </c>
      <c r="CH50">
        <f ca="1">IF(BL50=0,0,COUNTIFS(Rec_Emp,الموظفون!$A$48,Rec_Course,'مصفوفة التدريب'!W$6,Rec_Done,1,Rec_Exp,"&gt;"&amp;(TODAY()+WarnDays)))</f>
        <v>0</v>
      </c>
      <c r="CI50">
        <f ca="1">IF(BM50=0,0,COUNTIFS(Rec_Emp,الموظفون!$A$48,Rec_Course,'مصفوفة التدريب'!X$6,Rec_Done,1,Rec_Exp,"&gt;"&amp;(TODAY()+WarnDays)))</f>
        <v>0</v>
      </c>
      <c r="CJ50">
        <f ca="1">IF(BN50=0,0,COUNTIFS(Rec_Emp,الموظفون!$A$48,Rec_Course,'مصفوفة التدريب'!Y$6,Rec_Done,1,Rec_Exp,"&gt;"&amp;(TODAY()+WarnDays)))</f>
        <v>0</v>
      </c>
      <c r="CK50">
        <f ca="1">IF(BO50=0,0,COUNTIFS(Rec_Emp,الموظفون!$A$48,Rec_Course,'مصفوفة التدريب'!Z$6,Rec_Done,1,Rec_Exp,"&gt;"&amp;(TODAY()+WarnDays)))</f>
        <v>0</v>
      </c>
      <c r="CL50">
        <f ca="1">IF(BP50=0,0,COUNTIFS(Rec_Emp,الموظفون!$A$48,Rec_Course,'مصفوفة التدريب'!AA$6,Rec_Done,1,Rec_Exp,"&gt;"&amp;(TODAY()+WarnDays)))</f>
        <v>0</v>
      </c>
      <c r="CO50">
        <f>IF(OR(E50=0,AA50&gt;0),0,COUNTIFS(Rec_Emp,الموظفون!$A$48,Rec_Course,'مصفوفة التدريب'!H$6,Rec_Result,"راسب"))</f>
        <v>0</v>
      </c>
      <c r="CP50">
        <f>IF(OR(F50=0,AB50&gt;0),0,COUNTIFS(Rec_Emp,الموظفون!$A$48,Rec_Course,'مصفوفة التدريب'!I$6,Rec_Result,"راسب"))</f>
        <v>0</v>
      </c>
      <c r="CQ50">
        <f>IF(OR(G50=0,AC50&gt;0),0,COUNTIFS(Rec_Emp,الموظفون!$A$48,Rec_Course,'مصفوفة التدريب'!J$6,Rec_Result,"راسب"))</f>
        <v>0</v>
      </c>
      <c r="CR50">
        <f>IF(OR(H50=0,AD50&gt;0),0,COUNTIFS(Rec_Emp,الموظفون!$A$48,Rec_Course,'مصفوفة التدريب'!K$6,Rec_Result,"راسب"))</f>
        <v>0</v>
      </c>
      <c r="CS50">
        <f>IF(OR(I50=0,AE50&gt;0),0,COUNTIFS(Rec_Emp,الموظفون!$A$48,Rec_Course,'مصفوفة التدريب'!L$6,Rec_Result,"راسب"))</f>
        <v>0</v>
      </c>
      <c r="CT50">
        <f>IF(OR(J50=0,AF50&gt;0),0,COUNTIFS(Rec_Emp,الموظفون!$A$48,Rec_Course,'مصفوفة التدريب'!M$6,Rec_Result,"راسب"))</f>
        <v>0</v>
      </c>
      <c r="CU50">
        <f>IF(OR(K50=0,AG50&gt;0),0,COUNTIFS(Rec_Emp,الموظفون!$A$48,Rec_Course,'مصفوفة التدريب'!N$6,Rec_Result,"راسب"))</f>
        <v>0</v>
      </c>
      <c r="CV50">
        <f>IF(OR(L50=0,AH50&gt;0),0,COUNTIFS(Rec_Emp,الموظفون!$A$48,Rec_Course,'مصفوفة التدريب'!O$6,Rec_Result,"راسب"))</f>
        <v>0</v>
      </c>
      <c r="CW50">
        <f>IF(OR(M50=0,AI50&gt;0),0,COUNTIFS(Rec_Emp,الموظفون!$A$48,Rec_Course,'مصفوفة التدريب'!P$6,Rec_Result,"راسب"))</f>
        <v>0</v>
      </c>
      <c r="CX50">
        <f>IF(OR(N50=0,AJ50&gt;0),0,COUNTIFS(Rec_Emp,الموظفون!$A$48,Rec_Course,'مصفوفة التدريب'!Q$6,Rec_Result,"راسب"))</f>
        <v>0</v>
      </c>
      <c r="CY50">
        <f>IF(OR(O50=0,AK50&gt;0),0,COUNTIFS(Rec_Emp,الموظفون!$A$48,Rec_Course,'مصفوفة التدريب'!R$6,Rec_Result,"راسب"))</f>
        <v>0</v>
      </c>
      <c r="CZ50">
        <f>IF(OR(P50=0,AL50&gt;0),0,COUNTIFS(Rec_Emp,الموظفون!$A$48,Rec_Course,'مصفوفة التدريب'!S$6,Rec_Result,"راسب"))</f>
        <v>0</v>
      </c>
      <c r="DA50">
        <f>IF(OR(Q50=0,AM50&gt;0),0,COUNTIFS(Rec_Emp,الموظفون!$A$48,Rec_Course,'مصفوفة التدريب'!T$6,Rec_Result,"راسب"))</f>
        <v>0</v>
      </c>
      <c r="DB50">
        <f>IF(OR(R50=0,AN50&gt;0),0,COUNTIFS(Rec_Emp,الموظفون!$A$48,Rec_Course,'مصفوفة التدريب'!U$6,Rec_Result,"راسب"))</f>
        <v>0</v>
      </c>
      <c r="DC50">
        <f>IF(OR(S50=0,AO50&gt;0),0,COUNTIFS(Rec_Emp,الموظفون!$A$48,Rec_Course,'مصفوفة التدريب'!V$6,Rec_Result,"راسب"))</f>
        <v>0</v>
      </c>
      <c r="DD50">
        <f>IF(OR(T50=0,AP50&gt;0),0,COUNTIFS(Rec_Emp,الموظفون!$A$48,Rec_Course,'مصفوفة التدريب'!W$6,Rec_Result,"راسب"))</f>
        <v>0</v>
      </c>
      <c r="DE50">
        <f>IF(OR(U50=0,AQ50&gt;0),0,COUNTIFS(Rec_Emp,الموظفون!$A$48,Rec_Course,'مصفوفة التدريب'!X$6,Rec_Result,"راسب"))</f>
        <v>0</v>
      </c>
      <c r="DF50">
        <f>IF(OR(V50=0,AR50&gt;0),0,COUNTIFS(Rec_Emp,الموظفون!$A$48,Rec_Course,'مصفوفة التدريب'!Y$6,Rec_Result,"راسب"))</f>
        <v>0</v>
      </c>
      <c r="DG50">
        <f>IF(OR(W50=0,AS50&gt;0),0,COUNTIFS(Rec_Emp,الموظفون!$A$48,Rec_Course,'مصفوفة التدريب'!Z$6,Rec_Result,"راسب"))</f>
        <v>0</v>
      </c>
      <c r="DH50">
        <f>IF(OR(X50=0,AT50&gt;0),0,COUNTIFS(Rec_Emp,الموظفون!$A$48,Rec_Course,'مصفوفة التدريب'!AA$6,Rec_Result,"راسب"))</f>
        <v>0</v>
      </c>
      <c r="DK50">
        <f>IF(OR(E50=0,AA50&gt;0),0,IFERROR(AVERAGEIFS(Plan_End,Plan_Role,الموظفون!$D$48,Plan_Course,'مصفوفة التدريب'!H$6,Plan_Sched,"فترة محددة"),IFERROR(AVERAGEIFS(Plan_End,Plan_Role,"جميع الموظفين",Plan_Course,'مصفوفة التدريب'!H$6,Plan_Sched,"فترة محددة"),0)))</f>
        <v>0</v>
      </c>
      <c r="DL50">
        <f>IF(OR(F50=0,AB50&gt;0),0,IFERROR(AVERAGEIFS(Plan_End,Plan_Role,الموظفون!$D$48,Plan_Course,'مصفوفة التدريب'!I$6,Plan_Sched,"فترة محددة"),IFERROR(AVERAGEIFS(Plan_End,Plan_Role,"جميع الموظفين",Plan_Course,'مصفوفة التدريب'!I$6,Plan_Sched,"فترة محددة"),0)))</f>
        <v>0</v>
      </c>
      <c r="DM50">
        <f>IF(OR(G50=0,AC50&gt;0),0,IFERROR(AVERAGEIFS(Plan_End,Plan_Role,الموظفون!$D$48,Plan_Course,'مصفوفة التدريب'!J$6,Plan_Sched,"فترة محددة"),IFERROR(AVERAGEIFS(Plan_End,Plan_Role,"جميع الموظفين",Plan_Course,'مصفوفة التدريب'!J$6,Plan_Sched,"فترة محددة"),0)))</f>
        <v>0</v>
      </c>
      <c r="DN50">
        <f>IF(OR(H50=0,AD50&gt;0),0,IFERROR(AVERAGEIFS(Plan_End,Plan_Role,الموظفون!$D$48,Plan_Course,'مصفوفة التدريب'!K$6,Plan_Sched,"فترة محددة"),IFERROR(AVERAGEIFS(Plan_End,Plan_Role,"جميع الموظفين",Plan_Course,'مصفوفة التدريب'!K$6,Plan_Sched,"فترة محددة"),0)))</f>
        <v>0</v>
      </c>
      <c r="DO50">
        <f>IF(OR(I50=0,AE50&gt;0),0,IFERROR(AVERAGEIFS(Plan_End,Plan_Role,الموظفون!$D$48,Plan_Course,'مصفوفة التدريب'!L$6,Plan_Sched,"فترة محددة"),IFERROR(AVERAGEIFS(Plan_End,Plan_Role,"جميع الموظفين",Plan_Course,'مصفوفة التدريب'!L$6,Plan_Sched,"فترة محددة"),0)))</f>
        <v>0</v>
      </c>
      <c r="DP50">
        <f>IF(OR(J50=0,AF50&gt;0),0,IFERROR(AVERAGEIFS(Plan_End,Plan_Role,الموظفون!$D$48,Plan_Course,'مصفوفة التدريب'!M$6,Plan_Sched,"فترة محددة"),IFERROR(AVERAGEIFS(Plan_End,Plan_Role,"جميع الموظفين",Plan_Course,'مصفوفة التدريب'!M$6,Plan_Sched,"فترة محددة"),0)))</f>
        <v>0</v>
      </c>
      <c r="DQ50">
        <f>IF(OR(K50=0,AG50&gt;0),0,IFERROR(AVERAGEIFS(Plan_End,Plan_Role,الموظفون!$D$48,Plan_Course,'مصفوفة التدريب'!N$6,Plan_Sched,"فترة محددة"),IFERROR(AVERAGEIFS(Plan_End,Plan_Role,"جميع الموظفين",Plan_Course,'مصفوفة التدريب'!N$6,Plan_Sched,"فترة محددة"),0)))</f>
        <v>0</v>
      </c>
      <c r="DR50">
        <f>IF(OR(L50=0,AH50&gt;0),0,IFERROR(AVERAGEIFS(Plan_End,Plan_Role,الموظفون!$D$48,Plan_Course,'مصفوفة التدريب'!O$6,Plan_Sched,"فترة محددة"),IFERROR(AVERAGEIFS(Plan_End,Plan_Role,"جميع الموظفين",Plan_Course,'مصفوفة التدريب'!O$6,Plan_Sched,"فترة محددة"),0)))</f>
        <v>0</v>
      </c>
      <c r="DS50">
        <f>IF(OR(M50=0,AI50&gt;0),0,IFERROR(AVERAGEIFS(Plan_End,Plan_Role,الموظفون!$D$48,Plan_Course,'مصفوفة التدريب'!P$6,Plan_Sched,"فترة محددة"),IFERROR(AVERAGEIFS(Plan_End,Plan_Role,"جميع الموظفين",Plan_Course,'مصفوفة التدريب'!P$6,Plan_Sched,"فترة محددة"),0)))</f>
        <v>0</v>
      </c>
      <c r="DT50">
        <f>IF(OR(N50=0,AJ50&gt;0),0,IFERROR(AVERAGEIFS(Plan_End,Plan_Role,الموظفون!$D$48,Plan_Course,'مصفوفة التدريب'!Q$6,Plan_Sched,"فترة محددة"),IFERROR(AVERAGEIFS(Plan_End,Plan_Role,"جميع الموظفين",Plan_Course,'مصفوفة التدريب'!Q$6,Plan_Sched,"فترة محددة"),0)))</f>
        <v>0</v>
      </c>
      <c r="DU50">
        <f>IF(OR(O50=0,AK50&gt;0),0,IFERROR(AVERAGEIFS(Plan_End,Plan_Role,الموظفون!$D$48,Plan_Course,'مصفوفة التدريب'!R$6,Plan_Sched,"فترة محددة"),IFERROR(AVERAGEIFS(Plan_End,Plan_Role,"جميع الموظفين",Plan_Course,'مصفوفة التدريب'!R$6,Plan_Sched,"فترة محددة"),0)))</f>
        <v>0</v>
      </c>
      <c r="DV50">
        <f>IF(OR(P50=0,AL50&gt;0),0,IFERROR(AVERAGEIFS(Plan_End,Plan_Role,الموظفون!$D$48,Plan_Course,'مصفوفة التدريب'!S$6,Plan_Sched,"فترة محددة"),IFERROR(AVERAGEIFS(Plan_End,Plan_Role,"جميع الموظفين",Plan_Course,'مصفوفة التدريب'!S$6,Plan_Sched,"فترة محددة"),0)))</f>
        <v>0</v>
      </c>
      <c r="DW50">
        <f>IF(OR(Q50=0,AM50&gt;0),0,IFERROR(AVERAGEIFS(Plan_End,Plan_Role,الموظفون!$D$48,Plan_Course,'مصفوفة التدريب'!T$6,Plan_Sched,"فترة محددة"),IFERROR(AVERAGEIFS(Plan_End,Plan_Role,"جميع الموظفين",Plan_Course,'مصفوفة التدريب'!T$6,Plan_Sched,"فترة محددة"),0)))</f>
        <v>0</v>
      </c>
      <c r="DX50">
        <f>IF(OR(R50=0,AN50&gt;0),0,IFERROR(AVERAGEIFS(Plan_End,Plan_Role,الموظفون!$D$48,Plan_Course,'مصفوفة التدريب'!U$6,Plan_Sched,"فترة محددة"),IFERROR(AVERAGEIFS(Plan_End,Plan_Role,"جميع الموظفين",Plan_Course,'مصفوفة التدريب'!U$6,Plan_Sched,"فترة محددة"),0)))</f>
        <v>0</v>
      </c>
      <c r="DY50">
        <f>IF(OR(S50=0,AO50&gt;0),0,IFERROR(AVERAGEIFS(Plan_End,Plan_Role,الموظفون!$D$48,Plan_Course,'مصفوفة التدريب'!V$6,Plan_Sched,"فترة محددة"),IFERROR(AVERAGEIFS(Plan_End,Plan_Role,"جميع الموظفين",Plan_Course,'مصفوفة التدريب'!V$6,Plan_Sched,"فترة محددة"),0)))</f>
        <v>0</v>
      </c>
      <c r="DZ50">
        <f>IF(OR(T50=0,AP50&gt;0),0,IFERROR(AVERAGEIFS(Plan_End,Plan_Role,الموظفون!$D$48,Plan_Course,'مصفوفة التدريب'!W$6,Plan_Sched,"فترة محددة"),IFERROR(AVERAGEIFS(Plan_End,Plan_Role,"جميع الموظفين",Plan_Course,'مصفوفة التدريب'!W$6,Plan_Sched,"فترة محددة"),0)))</f>
        <v>0</v>
      </c>
      <c r="EA50">
        <f>IF(OR(U50=0,AQ50&gt;0),0,IFERROR(AVERAGEIFS(Plan_End,Plan_Role,الموظفون!$D$48,Plan_Course,'مصفوفة التدريب'!X$6,Plan_Sched,"فترة محددة"),IFERROR(AVERAGEIFS(Plan_End,Plan_Role,"جميع الموظفين",Plan_Course,'مصفوفة التدريب'!X$6,Plan_Sched,"فترة محددة"),0)))</f>
        <v>0</v>
      </c>
      <c r="EB50">
        <f>IF(OR(V50=0,AR50&gt;0),0,IFERROR(AVERAGEIFS(Plan_End,Plan_Role,الموظفون!$D$48,Plan_Course,'مصفوفة التدريب'!Y$6,Plan_Sched,"فترة محددة"),IFERROR(AVERAGEIFS(Plan_End,Plan_Role,"جميع الموظفين",Plan_Course,'مصفوفة التدريب'!Y$6,Plan_Sched,"فترة محددة"),0)))</f>
        <v>0</v>
      </c>
      <c r="EC50">
        <f>IF(OR(W50=0,AS50&gt;0),0,IFERROR(AVERAGEIFS(Plan_End,Plan_Role,الموظفون!$D$48,Plan_Course,'مصفوفة التدريب'!Z$6,Plan_Sched,"فترة محددة"),IFERROR(AVERAGEIFS(Plan_End,Plan_Role,"جميع الموظفين",Plan_Course,'مصفوفة التدريب'!Z$6,Plan_Sched,"فترة محددة"),0)))</f>
        <v>0</v>
      </c>
      <c r="ED50">
        <f>IF(OR(X50=0,AT50&gt;0),0,IFERROR(AVERAGEIFS(Plan_End,Plan_Role,الموظفون!$D$48,Plan_Course,'مصفوفة التدريب'!AA$6,Plan_Sched,"فترة محددة"),IFERROR(AVERAGEIFS(Plan_End,Plan_Role,"جميع الموظفين",Plan_Course,'مصفوفة التدريب'!AA$6,Plan_Sched,"فترة محددة"),0)))</f>
        <v>0</v>
      </c>
      <c r="EG50">
        <f>IF(OR(E50=0,AA50&gt;0),0,IFERROR(AVERAGEIFS(Plan_Days,Plan_Role,الموظفون!$D$48,Plan_Course,'مصفوفة التدريب'!H$6,Plan_Sched,"خلال أيام من التعيين"),IFERROR(AVERAGEIFS(Plan_Days,Plan_Role,"جميع الموظفين",Plan_Course,'مصفوفة التدريب'!H$6,Plan_Sched,"خلال أيام من التعيين"),0)))</f>
        <v>0</v>
      </c>
      <c r="EH50">
        <f>IF(OR(F50=0,AB50&gt;0),0,IFERROR(AVERAGEIFS(Plan_Days,Plan_Role,الموظفون!$D$48,Plan_Course,'مصفوفة التدريب'!I$6,Plan_Sched,"خلال أيام من التعيين"),IFERROR(AVERAGEIFS(Plan_Days,Plan_Role,"جميع الموظفين",Plan_Course,'مصفوفة التدريب'!I$6,Plan_Sched,"خلال أيام من التعيين"),0)))</f>
        <v>0</v>
      </c>
      <c r="EI50">
        <f>IF(OR(G50=0,AC50&gt;0),0,IFERROR(AVERAGEIFS(Plan_Days,Plan_Role,الموظفون!$D$48,Plan_Course,'مصفوفة التدريب'!J$6,Plan_Sched,"خلال أيام من التعيين"),IFERROR(AVERAGEIFS(Plan_Days,Plan_Role,"جميع الموظفين",Plan_Course,'مصفوفة التدريب'!J$6,Plan_Sched,"خلال أيام من التعيين"),0)))</f>
        <v>0</v>
      </c>
      <c r="EJ50">
        <f>IF(OR(H50=0,AD50&gt;0),0,IFERROR(AVERAGEIFS(Plan_Days,Plan_Role,الموظفون!$D$48,Plan_Course,'مصفوفة التدريب'!K$6,Plan_Sched,"خلال أيام من التعيين"),IFERROR(AVERAGEIFS(Plan_Days,Plan_Role,"جميع الموظفين",Plan_Course,'مصفوفة التدريب'!K$6,Plan_Sched,"خلال أيام من التعيين"),0)))</f>
        <v>0</v>
      </c>
      <c r="EK50">
        <f>IF(OR(I50=0,AE50&gt;0),0,IFERROR(AVERAGEIFS(Plan_Days,Plan_Role,الموظفون!$D$48,Plan_Course,'مصفوفة التدريب'!L$6,Plan_Sched,"خلال أيام من التعيين"),IFERROR(AVERAGEIFS(Plan_Days,Plan_Role,"جميع الموظفين",Plan_Course,'مصفوفة التدريب'!L$6,Plan_Sched,"خلال أيام من التعيين"),0)))</f>
        <v>0</v>
      </c>
      <c r="EL50">
        <f>IF(OR(J50=0,AF50&gt;0),0,IFERROR(AVERAGEIFS(Plan_Days,Plan_Role,الموظفون!$D$48,Plan_Course,'مصفوفة التدريب'!M$6,Plan_Sched,"خلال أيام من التعيين"),IFERROR(AVERAGEIFS(Plan_Days,Plan_Role,"جميع الموظفين",Plan_Course,'مصفوفة التدريب'!M$6,Plan_Sched,"خلال أيام من التعيين"),0)))</f>
        <v>0</v>
      </c>
      <c r="EM50">
        <f>IF(OR(K50=0,AG50&gt;0),0,IFERROR(AVERAGEIFS(Plan_Days,Plan_Role,الموظفون!$D$48,Plan_Course,'مصفوفة التدريب'!N$6,Plan_Sched,"خلال أيام من التعيين"),IFERROR(AVERAGEIFS(Plan_Days,Plan_Role,"جميع الموظفين",Plan_Course,'مصفوفة التدريب'!N$6,Plan_Sched,"خلال أيام من التعيين"),0)))</f>
        <v>0</v>
      </c>
      <c r="EN50">
        <f>IF(OR(L50=0,AH50&gt;0),0,IFERROR(AVERAGEIFS(Plan_Days,Plan_Role,الموظفون!$D$48,Plan_Course,'مصفوفة التدريب'!O$6,Plan_Sched,"خلال أيام من التعيين"),IFERROR(AVERAGEIFS(Plan_Days,Plan_Role,"جميع الموظفين",Plan_Course,'مصفوفة التدريب'!O$6,Plan_Sched,"خلال أيام من التعيين"),0)))</f>
        <v>0</v>
      </c>
      <c r="EO50">
        <f>IF(OR(M50=0,AI50&gt;0),0,IFERROR(AVERAGEIFS(Plan_Days,Plan_Role,الموظفون!$D$48,Plan_Course,'مصفوفة التدريب'!P$6,Plan_Sched,"خلال أيام من التعيين"),IFERROR(AVERAGEIFS(Plan_Days,Plan_Role,"جميع الموظفين",Plan_Course,'مصفوفة التدريب'!P$6,Plan_Sched,"خلال أيام من التعيين"),0)))</f>
        <v>0</v>
      </c>
      <c r="EP50">
        <f>IF(OR(N50=0,AJ50&gt;0),0,IFERROR(AVERAGEIFS(Plan_Days,Plan_Role,الموظفون!$D$48,Plan_Course,'مصفوفة التدريب'!Q$6,Plan_Sched,"خلال أيام من التعيين"),IFERROR(AVERAGEIFS(Plan_Days,Plan_Role,"جميع الموظفين",Plan_Course,'مصفوفة التدريب'!Q$6,Plan_Sched,"خلال أيام من التعيين"),0)))</f>
        <v>0</v>
      </c>
      <c r="EQ50">
        <f>IF(OR(O50=0,AK50&gt;0),0,IFERROR(AVERAGEIFS(Plan_Days,Plan_Role,الموظفون!$D$48,Plan_Course,'مصفوفة التدريب'!R$6,Plan_Sched,"خلال أيام من التعيين"),IFERROR(AVERAGEIFS(Plan_Days,Plan_Role,"جميع الموظفين",Plan_Course,'مصفوفة التدريب'!R$6,Plan_Sched,"خلال أيام من التعيين"),0)))</f>
        <v>0</v>
      </c>
      <c r="ER50">
        <f>IF(OR(P50=0,AL50&gt;0),0,IFERROR(AVERAGEIFS(Plan_Days,Plan_Role,الموظفون!$D$48,Plan_Course,'مصفوفة التدريب'!S$6,Plan_Sched,"خلال أيام من التعيين"),IFERROR(AVERAGEIFS(Plan_Days,Plan_Role,"جميع الموظفين",Plan_Course,'مصفوفة التدريب'!S$6,Plan_Sched,"خلال أيام من التعيين"),0)))</f>
        <v>0</v>
      </c>
      <c r="ES50">
        <f>IF(OR(Q50=0,AM50&gt;0),0,IFERROR(AVERAGEIFS(Plan_Days,Plan_Role,الموظفون!$D$48,Plan_Course,'مصفوفة التدريب'!T$6,Plan_Sched,"خلال أيام من التعيين"),IFERROR(AVERAGEIFS(Plan_Days,Plan_Role,"جميع الموظفين",Plan_Course,'مصفوفة التدريب'!T$6,Plan_Sched,"خلال أيام من التعيين"),0)))</f>
        <v>0</v>
      </c>
      <c r="ET50">
        <f>IF(OR(R50=0,AN50&gt;0),0,IFERROR(AVERAGEIFS(Plan_Days,Plan_Role,الموظفون!$D$48,Plan_Course,'مصفوفة التدريب'!U$6,Plan_Sched,"خلال أيام من التعيين"),IFERROR(AVERAGEIFS(Plan_Days,Plan_Role,"جميع الموظفين",Plan_Course,'مصفوفة التدريب'!U$6,Plan_Sched,"خلال أيام من التعيين"),0)))</f>
        <v>0</v>
      </c>
      <c r="EU50">
        <f>IF(OR(S50=0,AO50&gt;0),0,IFERROR(AVERAGEIFS(Plan_Days,Plan_Role,الموظفون!$D$48,Plan_Course,'مصفوفة التدريب'!V$6,Plan_Sched,"خلال أيام من التعيين"),IFERROR(AVERAGEIFS(Plan_Days,Plan_Role,"جميع الموظفين",Plan_Course,'مصفوفة التدريب'!V$6,Plan_Sched,"خلال أيام من التعيين"),0)))</f>
        <v>0</v>
      </c>
      <c r="EV50">
        <f>IF(OR(T50=0,AP50&gt;0),0,IFERROR(AVERAGEIFS(Plan_Days,Plan_Role,الموظفون!$D$48,Plan_Course,'مصفوفة التدريب'!W$6,Plan_Sched,"خلال أيام من التعيين"),IFERROR(AVERAGEIFS(Plan_Days,Plan_Role,"جميع الموظفين",Plan_Course,'مصفوفة التدريب'!W$6,Plan_Sched,"خلال أيام من التعيين"),0)))</f>
        <v>0</v>
      </c>
      <c r="EW50">
        <f>IF(OR(U50=0,AQ50&gt;0),0,IFERROR(AVERAGEIFS(Plan_Days,Plan_Role,الموظفون!$D$48,Plan_Course,'مصفوفة التدريب'!X$6,Plan_Sched,"خلال أيام من التعيين"),IFERROR(AVERAGEIFS(Plan_Days,Plan_Role,"جميع الموظفين",Plan_Course,'مصفوفة التدريب'!X$6,Plan_Sched,"خلال أيام من التعيين"),0)))</f>
        <v>0</v>
      </c>
      <c r="EX50">
        <f>IF(OR(V50=0,AR50&gt;0),0,IFERROR(AVERAGEIFS(Plan_Days,Plan_Role,الموظفون!$D$48,Plan_Course,'مصفوفة التدريب'!Y$6,Plan_Sched,"خلال أيام من التعيين"),IFERROR(AVERAGEIFS(Plan_Days,Plan_Role,"جميع الموظفين",Plan_Course,'مصفوفة التدريب'!Y$6,Plan_Sched,"خلال أيام من التعيين"),0)))</f>
        <v>0</v>
      </c>
      <c r="EY50">
        <f>IF(OR(W50=0,AS50&gt;0),0,IFERROR(AVERAGEIFS(Plan_Days,Plan_Role,الموظفون!$D$48,Plan_Course,'مصفوفة التدريب'!Z$6,Plan_Sched,"خلال أيام من التعيين"),IFERROR(AVERAGEIFS(Plan_Days,Plan_Role,"جميع الموظفين",Plan_Course,'مصفوفة التدريب'!Z$6,Plan_Sched,"خلال أيام من التعيين"),0)))</f>
        <v>0</v>
      </c>
      <c r="EZ50">
        <f>IF(OR(X50=0,AT50&gt;0),0,IFERROR(AVERAGEIFS(Plan_Days,Plan_Role,الموظفون!$D$48,Plan_Course,'مصفوفة التدريب'!AA$6,Plan_Sched,"خلال أيام من التعيين"),IFERROR(AVERAGEIFS(Plan_Days,Plan_Role,"جميع الموظفين",Plan_Course,'مصفوفة التدريب'!AA$6,Plan_Sched,"خلال أيام من التعيين"),0)))</f>
        <v>0</v>
      </c>
      <c r="FC50">
        <f>IF(OR(E50=0,AA50&gt;0),0,MAX(IF(AND(الموظفون!$F$48&lt;&gt;"",DK50&lt;الموظفون!$F$48),0,DK50),IF(AND(الموظفون!$F$48&lt;&gt;"",EG50&gt;0),الموظفون!$F$48+EG50,0)))</f>
        <v>0</v>
      </c>
      <c r="FD50">
        <f>IF(OR(F50=0,AB50&gt;0),0,MAX(IF(AND(الموظفون!$F$48&lt;&gt;"",DL50&lt;الموظفون!$F$48),0,DL50),IF(AND(الموظفون!$F$48&lt;&gt;"",EH50&gt;0),الموظفون!$F$48+EH50,0)))</f>
        <v>0</v>
      </c>
      <c r="FE50">
        <f>IF(OR(G50=0,AC50&gt;0),0,MAX(IF(AND(الموظفون!$F$48&lt;&gt;"",DM50&lt;الموظفون!$F$48),0,DM50),IF(AND(الموظفون!$F$48&lt;&gt;"",EI50&gt;0),الموظفون!$F$48+EI50,0)))</f>
        <v>0</v>
      </c>
      <c r="FF50">
        <f>IF(OR(H50=0,AD50&gt;0),0,MAX(IF(AND(الموظفون!$F$48&lt;&gt;"",DN50&lt;الموظفون!$F$48),0,DN50),IF(AND(الموظفون!$F$48&lt;&gt;"",EJ50&gt;0),الموظفون!$F$48+EJ50,0)))</f>
        <v>0</v>
      </c>
      <c r="FG50">
        <f>IF(OR(I50=0,AE50&gt;0),0,MAX(IF(AND(الموظفون!$F$48&lt;&gt;"",DO50&lt;الموظفون!$F$48),0,DO50),IF(AND(الموظفون!$F$48&lt;&gt;"",EK50&gt;0),الموظفون!$F$48+EK50,0)))</f>
        <v>0</v>
      </c>
      <c r="FH50">
        <f>IF(OR(J50=0,AF50&gt;0),0,MAX(IF(AND(الموظفون!$F$48&lt;&gt;"",DP50&lt;الموظفون!$F$48),0,DP50),IF(AND(الموظفون!$F$48&lt;&gt;"",EL50&gt;0),الموظفون!$F$48+EL50,0)))</f>
        <v>0</v>
      </c>
      <c r="FI50">
        <f>IF(OR(K50=0,AG50&gt;0),0,MAX(IF(AND(الموظفون!$F$48&lt;&gt;"",DQ50&lt;الموظفون!$F$48),0,DQ50),IF(AND(الموظفون!$F$48&lt;&gt;"",EM50&gt;0),الموظفون!$F$48+EM50,0)))</f>
        <v>0</v>
      </c>
      <c r="FJ50">
        <f>IF(OR(L50=0,AH50&gt;0),0,MAX(IF(AND(الموظفون!$F$48&lt;&gt;"",DR50&lt;الموظفون!$F$48),0,DR50),IF(AND(الموظفون!$F$48&lt;&gt;"",EN50&gt;0),الموظفون!$F$48+EN50,0)))</f>
        <v>0</v>
      </c>
      <c r="FK50">
        <f>IF(OR(M50=0,AI50&gt;0),0,MAX(IF(AND(الموظفون!$F$48&lt;&gt;"",DS50&lt;الموظفون!$F$48),0,DS50),IF(AND(الموظفون!$F$48&lt;&gt;"",EO50&gt;0),الموظفون!$F$48+EO50,0)))</f>
        <v>0</v>
      </c>
      <c r="FL50">
        <f>IF(OR(N50=0,AJ50&gt;0),0,MAX(IF(AND(الموظفون!$F$48&lt;&gt;"",DT50&lt;الموظفون!$F$48),0,DT50),IF(AND(الموظفون!$F$48&lt;&gt;"",EP50&gt;0),الموظفون!$F$48+EP50,0)))</f>
        <v>0</v>
      </c>
      <c r="FM50">
        <f>IF(OR(O50=0,AK50&gt;0),0,MAX(IF(AND(الموظفون!$F$48&lt;&gt;"",DU50&lt;الموظفون!$F$48),0,DU50),IF(AND(الموظفون!$F$48&lt;&gt;"",EQ50&gt;0),الموظفون!$F$48+EQ50,0)))</f>
        <v>0</v>
      </c>
      <c r="FN50">
        <f>IF(OR(P50=0,AL50&gt;0),0,MAX(IF(AND(الموظفون!$F$48&lt;&gt;"",DV50&lt;الموظفون!$F$48),0,DV50),IF(AND(الموظفون!$F$48&lt;&gt;"",ER50&gt;0),الموظفون!$F$48+ER50,0)))</f>
        <v>0</v>
      </c>
      <c r="FO50">
        <f>IF(OR(Q50=0,AM50&gt;0),0,MAX(IF(AND(الموظفون!$F$48&lt;&gt;"",DW50&lt;الموظفون!$F$48),0,DW50),IF(AND(الموظفون!$F$48&lt;&gt;"",ES50&gt;0),الموظفون!$F$48+ES50,0)))</f>
        <v>0</v>
      </c>
      <c r="FP50">
        <f>IF(OR(R50=0,AN50&gt;0),0,MAX(IF(AND(الموظفون!$F$48&lt;&gt;"",DX50&lt;الموظفون!$F$48),0,DX50),IF(AND(الموظفون!$F$48&lt;&gt;"",ET50&gt;0),الموظفون!$F$48+ET50,0)))</f>
        <v>0</v>
      </c>
      <c r="FQ50">
        <f>IF(OR(S50=0,AO50&gt;0),0,MAX(IF(AND(الموظفون!$F$48&lt;&gt;"",DY50&lt;الموظفون!$F$48),0,DY50),IF(AND(الموظفون!$F$48&lt;&gt;"",EU50&gt;0),الموظفون!$F$48+EU50,0)))</f>
        <v>0</v>
      </c>
      <c r="FR50">
        <f>IF(OR(T50=0,AP50&gt;0),0,MAX(IF(AND(الموظفون!$F$48&lt;&gt;"",DZ50&lt;الموظفون!$F$48),0,DZ50),IF(AND(الموظفون!$F$48&lt;&gt;"",EV50&gt;0),الموظفون!$F$48+EV50,0)))</f>
        <v>0</v>
      </c>
      <c r="FS50">
        <f>IF(OR(U50=0,AQ50&gt;0),0,MAX(IF(AND(الموظفون!$F$48&lt;&gt;"",EA50&lt;الموظفون!$F$48),0,EA50),IF(AND(الموظفون!$F$48&lt;&gt;"",EW50&gt;0),الموظفون!$F$48+EW50,0)))</f>
        <v>0</v>
      </c>
      <c r="FT50">
        <f>IF(OR(V50=0,AR50&gt;0),0,MAX(IF(AND(الموظفون!$F$48&lt;&gt;"",EB50&lt;الموظفون!$F$48),0,EB50),IF(AND(الموظفون!$F$48&lt;&gt;"",EX50&gt;0),الموظفون!$F$48+EX50,0)))</f>
        <v>0</v>
      </c>
      <c r="FU50">
        <f>IF(OR(W50=0,AS50&gt;0),0,MAX(IF(AND(الموظفون!$F$48&lt;&gt;"",EC50&lt;الموظفون!$F$48),0,EC50),IF(AND(الموظفون!$F$48&lt;&gt;"",EY50&gt;0),الموظفون!$F$48+EY50,0)))</f>
        <v>0</v>
      </c>
      <c r="FV50">
        <f>IF(OR(X50=0,AT50&gt;0),0,MAX(IF(AND(الموظفون!$F$48&lt;&gt;"",ED50&lt;الموظفون!$F$48),0,ED50),IF(AND(الموظفون!$F$48&lt;&gt;"",EZ50&gt;0),الموظفون!$F$48+EZ50,0)))</f>
        <v>0</v>
      </c>
    </row>
    <row r="51" spans="5:178" x14ac:dyDescent="0.3">
      <c r="E51">
        <f>IF(OR(الموظفون!$A$49="",'مصفوفة التدريب'!H$6=""),0,COUNTIFS(Plan_Role,الموظفون!$D$49,Plan_Course,'مصفوفة التدريب'!H$6)+COUNTIFS(Plan_Role,"جميع الموظفين",Plan_Course,'مصفوفة التدريب'!H$6))</f>
        <v>0</v>
      </c>
      <c r="F51">
        <f>IF(OR(الموظفون!$A$49="",'مصفوفة التدريب'!I$6=""),0,COUNTIFS(Plan_Role,الموظفون!$D$49,Plan_Course,'مصفوفة التدريب'!I$6)+COUNTIFS(Plan_Role,"جميع الموظفين",Plan_Course,'مصفوفة التدريب'!I$6))</f>
        <v>0</v>
      </c>
      <c r="G51">
        <f>IF(OR(الموظفون!$A$49="",'مصفوفة التدريب'!J$6=""),0,COUNTIFS(Plan_Role,الموظفون!$D$49,Plan_Course,'مصفوفة التدريب'!J$6)+COUNTIFS(Plan_Role,"جميع الموظفين",Plan_Course,'مصفوفة التدريب'!J$6))</f>
        <v>0</v>
      </c>
      <c r="H51">
        <f>IF(OR(الموظفون!$A$49="",'مصفوفة التدريب'!K$6=""),0,COUNTIFS(Plan_Role,الموظفون!$D$49,Plan_Course,'مصفوفة التدريب'!K$6)+COUNTIFS(Plan_Role,"جميع الموظفين",Plan_Course,'مصفوفة التدريب'!K$6))</f>
        <v>0</v>
      </c>
      <c r="I51">
        <f>IF(OR(الموظفون!$A$49="",'مصفوفة التدريب'!L$6=""),0,COUNTIFS(Plan_Role,الموظفون!$D$49,Plan_Course,'مصفوفة التدريب'!L$6)+COUNTIFS(Plan_Role,"جميع الموظفين",Plan_Course,'مصفوفة التدريب'!L$6))</f>
        <v>0</v>
      </c>
      <c r="J51">
        <f>IF(OR(الموظفون!$A$49="",'مصفوفة التدريب'!M$6=""),0,COUNTIFS(Plan_Role,الموظفون!$D$49,Plan_Course,'مصفوفة التدريب'!M$6)+COUNTIFS(Plan_Role,"جميع الموظفين",Plan_Course,'مصفوفة التدريب'!M$6))</f>
        <v>0</v>
      </c>
      <c r="K51">
        <f>IF(OR(الموظفون!$A$49="",'مصفوفة التدريب'!N$6=""),0,COUNTIFS(Plan_Role,الموظفون!$D$49,Plan_Course,'مصفوفة التدريب'!N$6)+COUNTIFS(Plan_Role,"جميع الموظفين",Plan_Course,'مصفوفة التدريب'!N$6))</f>
        <v>0</v>
      </c>
      <c r="L51">
        <f>IF(OR(الموظفون!$A$49="",'مصفوفة التدريب'!O$6=""),0,COUNTIFS(Plan_Role,الموظفون!$D$49,Plan_Course,'مصفوفة التدريب'!O$6)+COUNTIFS(Plan_Role,"جميع الموظفين",Plan_Course,'مصفوفة التدريب'!O$6))</f>
        <v>0</v>
      </c>
      <c r="M51">
        <f>IF(OR(الموظفون!$A$49="",'مصفوفة التدريب'!P$6=""),0,COUNTIFS(Plan_Role,الموظفون!$D$49,Plan_Course,'مصفوفة التدريب'!P$6)+COUNTIFS(Plan_Role,"جميع الموظفين",Plan_Course,'مصفوفة التدريب'!P$6))</f>
        <v>0</v>
      </c>
      <c r="N51">
        <f>IF(OR(الموظفون!$A$49="",'مصفوفة التدريب'!Q$6=""),0,COUNTIFS(Plan_Role,الموظفون!$D$49,Plan_Course,'مصفوفة التدريب'!Q$6)+COUNTIFS(Plan_Role,"جميع الموظفين",Plan_Course,'مصفوفة التدريب'!Q$6))</f>
        <v>0</v>
      </c>
      <c r="O51">
        <f>IF(OR(الموظفون!$A$49="",'مصفوفة التدريب'!R$6=""),0,COUNTIFS(Plan_Role,الموظفون!$D$49,Plan_Course,'مصفوفة التدريب'!R$6)+COUNTIFS(Plan_Role,"جميع الموظفين",Plan_Course,'مصفوفة التدريب'!R$6))</f>
        <v>0</v>
      </c>
      <c r="P51">
        <f>IF(OR(الموظفون!$A$49="",'مصفوفة التدريب'!S$6=""),0,COUNTIFS(Plan_Role,الموظفون!$D$49,Plan_Course,'مصفوفة التدريب'!S$6)+COUNTIFS(Plan_Role,"جميع الموظفين",Plan_Course,'مصفوفة التدريب'!S$6))</f>
        <v>0</v>
      </c>
      <c r="Q51">
        <f>IF(OR(الموظفون!$A$49="",'مصفوفة التدريب'!T$6=""),0,COUNTIFS(Plan_Role,الموظفون!$D$49,Plan_Course,'مصفوفة التدريب'!T$6)+COUNTIFS(Plan_Role,"جميع الموظفين",Plan_Course,'مصفوفة التدريب'!T$6))</f>
        <v>0</v>
      </c>
      <c r="R51">
        <f>IF(OR(الموظفون!$A$49="",'مصفوفة التدريب'!U$6=""),0,COUNTIFS(Plan_Role,الموظفون!$D$49,Plan_Course,'مصفوفة التدريب'!U$6)+COUNTIFS(Plan_Role,"جميع الموظفين",Plan_Course,'مصفوفة التدريب'!U$6))</f>
        <v>0</v>
      </c>
      <c r="S51">
        <f>IF(OR(الموظفون!$A$49="",'مصفوفة التدريب'!V$6=""),0,COUNTIFS(Plan_Role,الموظفون!$D$49,Plan_Course,'مصفوفة التدريب'!V$6)+COUNTIFS(Plan_Role,"جميع الموظفين",Plan_Course,'مصفوفة التدريب'!V$6))</f>
        <v>0</v>
      </c>
      <c r="T51">
        <f>IF(OR(الموظفون!$A$49="",'مصفوفة التدريب'!W$6=""),0,COUNTIFS(Plan_Role,الموظفون!$D$49,Plan_Course,'مصفوفة التدريب'!W$6)+COUNTIFS(Plan_Role,"جميع الموظفين",Plan_Course,'مصفوفة التدريب'!W$6))</f>
        <v>0</v>
      </c>
      <c r="U51">
        <f>IF(OR(الموظفون!$A$49="",'مصفوفة التدريب'!X$6=""),0,COUNTIFS(Plan_Role,الموظفون!$D$49,Plan_Course,'مصفوفة التدريب'!X$6)+COUNTIFS(Plan_Role,"جميع الموظفين",Plan_Course,'مصفوفة التدريب'!X$6))</f>
        <v>0</v>
      </c>
      <c r="V51">
        <f>IF(OR(الموظفون!$A$49="",'مصفوفة التدريب'!Y$6=""),0,COUNTIFS(Plan_Role,الموظفون!$D$49,Plan_Course,'مصفوفة التدريب'!Y$6)+COUNTIFS(Plan_Role,"جميع الموظفين",Plan_Course,'مصفوفة التدريب'!Y$6))</f>
        <v>0</v>
      </c>
      <c r="W51">
        <f>IF(OR(الموظفون!$A$49="",'مصفوفة التدريب'!Z$6=""),0,COUNTIFS(Plan_Role,الموظفون!$D$49,Plan_Course,'مصفوفة التدريب'!Z$6)+COUNTIFS(Plan_Role,"جميع الموظفين",Plan_Course,'مصفوفة التدريب'!Z$6))</f>
        <v>0</v>
      </c>
      <c r="X51">
        <f>IF(OR(الموظفون!$A$49="",'مصفوفة التدريب'!AA$6=""),0,COUNTIFS(Plan_Role,الموظفون!$D$49,Plan_Course,'مصفوفة التدريب'!AA$6)+COUNTIFS(Plan_Role,"جميع الموظفين",Plan_Course,'مصفوفة التدريب'!AA$6))</f>
        <v>0</v>
      </c>
      <c r="AA51">
        <f>IF(E51=0,0,COUNTIFS(Rec_Emp,الموظفون!$A$49,Rec_Course,'مصفوفة التدريب'!H$6,Rec_Done,1))</f>
        <v>0</v>
      </c>
      <c r="AB51">
        <f>IF(F51=0,0,COUNTIFS(Rec_Emp,الموظفون!$A$49,Rec_Course,'مصفوفة التدريب'!I$6,Rec_Done,1))</f>
        <v>0</v>
      </c>
      <c r="AC51">
        <f>IF(G51=0,0,COUNTIFS(Rec_Emp,الموظفون!$A$49,Rec_Course,'مصفوفة التدريب'!J$6,Rec_Done,1))</f>
        <v>0</v>
      </c>
      <c r="AD51">
        <f>IF(H51=0,0,COUNTIFS(Rec_Emp,الموظفون!$A$49,Rec_Course,'مصفوفة التدريب'!K$6,Rec_Done,1))</f>
        <v>0</v>
      </c>
      <c r="AE51">
        <f>IF(I51=0,0,COUNTIFS(Rec_Emp,الموظفون!$A$49,Rec_Course,'مصفوفة التدريب'!L$6,Rec_Done,1))</f>
        <v>0</v>
      </c>
      <c r="AF51">
        <f>IF(J51=0,0,COUNTIFS(Rec_Emp,الموظفون!$A$49,Rec_Course,'مصفوفة التدريب'!M$6,Rec_Done,1))</f>
        <v>0</v>
      </c>
      <c r="AG51">
        <f>IF(K51=0,0,COUNTIFS(Rec_Emp,الموظفون!$A$49,Rec_Course,'مصفوفة التدريب'!N$6,Rec_Done,1))</f>
        <v>0</v>
      </c>
      <c r="AH51">
        <f>IF(L51=0,0,COUNTIFS(Rec_Emp,الموظفون!$A$49,Rec_Course,'مصفوفة التدريب'!O$6,Rec_Done,1))</f>
        <v>0</v>
      </c>
      <c r="AI51">
        <f>IF(M51=0,0,COUNTIFS(Rec_Emp,الموظفون!$A$49,Rec_Course,'مصفوفة التدريب'!P$6,Rec_Done,1))</f>
        <v>0</v>
      </c>
      <c r="AJ51">
        <f>IF(N51=0,0,COUNTIFS(Rec_Emp,الموظفون!$A$49,Rec_Course,'مصفوفة التدريب'!Q$6,Rec_Done,1))</f>
        <v>0</v>
      </c>
      <c r="AK51">
        <f>IF(O51=0,0,COUNTIFS(Rec_Emp,الموظفون!$A$49,Rec_Course,'مصفوفة التدريب'!R$6,Rec_Done,1))</f>
        <v>0</v>
      </c>
      <c r="AL51">
        <f>IF(P51=0,0,COUNTIFS(Rec_Emp,الموظفون!$A$49,Rec_Course,'مصفوفة التدريب'!S$6,Rec_Done,1))</f>
        <v>0</v>
      </c>
      <c r="AM51">
        <f>IF(Q51=0,0,COUNTIFS(Rec_Emp,الموظفون!$A$49,Rec_Course,'مصفوفة التدريب'!T$6,Rec_Done,1))</f>
        <v>0</v>
      </c>
      <c r="AN51">
        <f>IF(R51=0,0,COUNTIFS(Rec_Emp,الموظفون!$A$49,Rec_Course,'مصفوفة التدريب'!U$6,Rec_Done,1))</f>
        <v>0</v>
      </c>
      <c r="AO51">
        <f>IF(S51=0,0,COUNTIFS(Rec_Emp,الموظفون!$A$49,Rec_Course,'مصفوفة التدريب'!V$6,Rec_Done,1))</f>
        <v>0</v>
      </c>
      <c r="AP51">
        <f>IF(T51=0,0,COUNTIFS(Rec_Emp,الموظفون!$A$49,Rec_Course,'مصفوفة التدريب'!W$6,Rec_Done,1))</f>
        <v>0</v>
      </c>
      <c r="AQ51">
        <f>IF(U51=0,0,COUNTIFS(Rec_Emp,الموظفون!$A$49,Rec_Course,'مصفوفة التدريب'!X$6,Rec_Done,1))</f>
        <v>0</v>
      </c>
      <c r="AR51">
        <f>IF(V51=0,0,COUNTIFS(Rec_Emp,الموظفون!$A$49,Rec_Course,'مصفوفة التدريب'!Y$6,Rec_Done,1))</f>
        <v>0</v>
      </c>
      <c r="AS51">
        <f>IF(W51=0,0,COUNTIFS(Rec_Emp,الموظفون!$A$49,Rec_Course,'مصفوفة التدريب'!Z$6,Rec_Done,1))</f>
        <v>0</v>
      </c>
      <c r="AT51">
        <f>IF(X51=0,0,COUNTIFS(Rec_Emp,الموظفون!$A$49,Rec_Course,'مصفوفة التدريب'!AA$6,Rec_Done,1))</f>
        <v>0</v>
      </c>
      <c r="AW51">
        <f ca="1">IF(AA51=0,0,COUNTIFS(Rec_Emp,الموظفون!$A$49,Rec_Course,'مصفوفة التدريب'!H$6,Rec_Done,1,Rec_Exp,"&gt;="&amp;TODAY()))</f>
        <v>0</v>
      </c>
      <c r="AX51">
        <f ca="1">IF(AB51=0,0,COUNTIFS(Rec_Emp,الموظفون!$A$49,Rec_Course,'مصفوفة التدريب'!I$6,Rec_Done,1,Rec_Exp,"&gt;="&amp;TODAY()))</f>
        <v>0</v>
      </c>
      <c r="AY51">
        <f ca="1">IF(AC51=0,0,COUNTIFS(Rec_Emp,الموظفون!$A$49,Rec_Course,'مصفوفة التدريب'!J$6,Rec_Done,1,Rec_Exp,"&gt;="&amp;TODAY()))</f>
        <v>0</v>
      </c>
      <c r="AZ51">
        <f ca="1">IF(AD51=0,0,COUNTIFS(Rec_Emp,الموظفون!$A$49,Rec_Course,'مصفوفة التدريب'!K$6,Rec_Done,1,Rec_Exp,"&gt;="&amp;TODAY()))</f>
        <v>0</v>
      </c>
      <c r="BA51">
        <f ca="1">IF(AE51=0,0,COUNTIFS(Rec_Emp,الموظفون!$A$49,Rec_Course,'مصفوفة التدريب'!L$6,Rec_Done,1,Rec_Exp,"&gt;="&amp;TODAY()))</f>
        <v>0</v>
      </c>
      <c r="BB51">
        <f ca="1">IF(AF51=0,0,COUNTIFS(Rec_Emp,الموظفون!$A$49,Rec_Course,'مصفوفة التدريب'!M$6,Rec_Done,1,Rec_Exp,"&gt;="&amp;TODAY()))</f>
        <v>0</v>
      </c>
      <c r="BC51">
        <f ca="1">IF(AG51=0,0,COUNTIFS(Rec_Emp,الموظفون!$A$49,Rec_Course,'مصفوفة التدريب'!N$6,Rec_Done,1,Rec_Exp,"&gt;="&amp;TODAY()))</f>
        <v>0</v>
      </c>
      <c r="BD51">
        <f ca="1">IF(AH51=0,0,COUNTIFS(Rec_Emp,الموظفون!$A$49,Rec_Course,'مصفوفة التدريب'!O$6,Rec_Done,1,Rec_Exp,"&gt;="&amp;TODAY()))</f>
        <v>0</v>
      </c>
      <c r="BE51">
        <f ca="1">IF(AI51=0,0,COUNTIFS(Rec_Emp,الموظفون!$A$49,Rec_Course,'مصفوفة التدريب'!P$6,Rec_Done,1,Rec_Exp,"&gt;="&amp;TODAY()))</f>
        <v>0</v>
      </c>
      <c r="BF51">
        <f ca="1">IF(AJ51=0,0,COUNTIFS(Rec_Emp,الموظفون!$A$49,Rec_Course,'مصفوفة التدريب'!Q$6,Rec_Done,1,Rec_Exp,"&gt;="&amp;TODAY()))</f>
        <v>0</v>
      </c>
      <c r="BG51">
        <f ca="1">IF(AK51=0,0,COUNTIFS(Rec_Emp,الموظفون!$A$49,Rec_Course,'مصفوفة التدريب'!R$6,Rec_Done,1,Rec_Exp,"&gt;="&amp;TODAY()))</f>
        <v>0</v>
      </c>
      <c r="BH51">
        <f ca="1">IF(AL51=0,0,COUNTIFS(Rec_Emp,الموظفون!$A$49,Rec_Course,'مصفوفة التدريب'!S$6,Rec_Done,1,Rec_Exp,"&gt;="&amp;TODAY()))</f>
        <v>0</v>
      </c>
      <c r="BI51">
        <f ca="1">IF(AM51=0,0,COUNTIFS(Rec_Emp,الموظفون!$A$49,Rec_Course,'مصفوفة التدريب'!T$6,Rec_Done,1,Rec_Exp,"&gt;="&amp;TODAY()))</f>
        <v>0</v>
      </c>
      <c r="BJ51">
        <f ca="1">IF(AN51=0,0,COUNTIFS(Rec_Emp,الموظفون!$A$49,Rec_Course,'مصفوفة التدريب'!U$6,Rec_Done,1,Rec_Exp,"&gt;="&amp;TODAY()))</f>
        <v>0</v>
      </c>
      <c r="BK51">
        <f ca="1">IF(AO51=0,0,COUNTIFS(Rec_Emp,الموظفون!$A$49,Rec_Course,'مصفوفة التدريب'!V$6,Rec_Done,1,Rec_Exp,"&gt;="&amp;TODAY()))</f>
        <v>0</v>
      </c>
      <c r="BL51">
        <f ca="1">IF(AP51=0,0,COUNTIFS(Rec_Emp,الموظفون!$A$49,Rec_Course,'مصفوفة التدريب'!W$6,Rec_Done,1,Rec_Exp,"&gt;="&amp;TODAY()))</f>
        <v>0</v>
      </c>
      <c r="BM51">
        <f ca="1">IF(AQ51=0,0,COUNTIFS(Rec_Emp,الموظفون!$A$49,Rec_Course,'مصفوفة التدريب'!X$6,Rec_Done,1,Rec_Exp,"&gt;="&amp;TODAY()))</f>
        <v>0</v>
      </c>
      <c r="BN51">
        <f ca="1">IF(AR51=0,0,COUNTIFS(Rec_Emp,الموظفون!$A$49,Rec_Course,'مصفوفة التدريب'!Y$6,Rec_Done,1,Rec_Exp,"&gt;="&amp;TODAY()))</f>
        <v>0</v>
      </c>
      <c r="BO51">
        <f ca="1">IF(AS51=0,0,COUNTIFS(Rec_Emp,الموظفون!$A$49,Rec_Course,'مصفوفة التدريب'!Z$6,Rec_Done,1,Rec_Exp,"&gt;="&amp;TODAY()))</f>
        <v>0</v>
      </c>
      <c r="BP51">
        <f ca="1">IF(AT51=0,0,COUNTIFS(Rec_Emp,الموظفون!$A$49,Rec_Course,'مصفوفة التدريب'!AA$6,Rec_Done,1,Rec_Exp,"&gt;="&amp;TODAY()))</f>
        <v>0</v>
      </c>
      <c r="BS51">
        <f ca="1">IF(AW51=0,0,COUNTIFS(Rec_Emp,الموظفون!$A$49,Rec_Course,'مصفوفة التدريب'!H$6,Rec_Done,1,Rec_Exp,"&gt;"&amp;(TODAY()+WarnDays)))</f>
        <v>0</v>
      </c>
      <c r="BT51">
        <f ca="1">IF(AX51=0,0,COUNTIFS(Rec_Emp,الموظفون!$A$49,Rec_Course,'مصفوفة التدريب'!I$6,Rec_Done,1,Rec_Exp,"&gt;"&amp;(TODAY()+WarnDays)))</f>
        <v>0</v>
      </c>
      <c r="BU51">
        <f ca="1">IF(AY51=0,0,COUNTIFS(Rec_Emp,الموظفون!$A$49,Rec_Course,'مصفوفة التدريب'!J$6,Rec_Done,1,Rec_Exp,"&gt;"&amp;(TODAY()+WarnDays)))</f>
        <v>0</v>
      </c>
      <c r="BV51">
        <f ca="1">IF(AZ51=0,0,COUNTIFS(Rec_Emp,الموظفون!$A$49,Rec_Course,'مصفوفة التدريب'!K$6,Rec_Done,1,Rec_Exp,"&gt;"&amp;(TODAY()+WarnDays)))</f>
        <v>0</v>
      </c>
      <c r="BW51">
        <f ca="1">IF(BA51=0,0,COUNTIFS(Rec_Emp,الموظفون!$A$49,Rec_Course,'مصفوفة التدريب'!L$6,Rec_Done,1,Rec_Exp,"&gt;"&amp;(TODAY()+WarnDays)))</f>
        <v>0</v>
      </c>
      <c r="BX51">
        <f ca="1">IF(BB51=0,0,COUNTIFS(Rec_Emp,الموظفون!$A$49,Rec_Course,'مصفوفة التدريب'!M$6,Rec_Done,1,Rec_Exp,"&gt;"&amp;(TODAY()+WarnDays)))</f>
        <v>0</v>
      </c>
      <c r="BY51">
        <f ca="1">IF(BC51=0,0,COUNTIFS(Rec_Emp,الموظفون!$A$49,Rec_Course,'مصفوفة التدريب'!N$6,Rec_Done,1,Rec_Exp,"&gt;"&amp;(TODAY()+WarnDays)))</f>
        <v>0</v>
      </c>
      <c r="BZ51">
        <f ca="1">IF(BD51=0,0,COUNTIFS(Rec_Emp,الموظفون!$A$49,Rec_Course,'مصفوفة التدريب'!O$6,Rec_Done,1,Rec_Exp,"&gt;"&amp;(TODAY()+WarnDays)))</f>
        <v>0</v>
      </c>
      <c r="CA51">
        <f ca="1">IF(BE51=0,0,COUNTIFS(Rec_Emp,الموظفون!$A$49,Rec_Course,'مصفوفة التدريب'!P$6,Rec_Done,1,Rec_Exp,"&gt;"&amp;(TODAY()+WarnDays)))</f>
        <v>0</v>
      </c>
      <c r="CB51">
        <f ca="1">IF(BF51=0,0,COUNTIFS(Rec_Emp,الموظفون!$A$49,Rec_Course,'مصفوفة التدريب'!Q$6,Rec_Done,1,Rec_Exp,"&gt;"&amp;(TODAY()+WarnDays)))</f>
        <v>0</v>
      </c>
      <c r="CC51">
        <f ca="1">IF(BG51=0,0,COUNTIFS(Rec_Emp,الموظفون!$A$49,Rec_Course,'مصفوفة التدريب'!R$6,Rec_Done,1,Rec_Exp,"&gt;"&amp;(TODAY()+WarnDays)))</f>
        <v>0</v>
      </c>
      <c r="CD51">
        <f ca="1">IF(BH51=0,0,COUNTIFS(Rec_Emp,الموظفون!$A$49,Rec_Course,'مصفوفة التدريب'!S$6,Rec_Done,1,Rec_Exp,"&gt;"&amp;(TODAY()+WarnDays)))</f>
        <v>0</v>
      </c>
      <c r="CE51">
        <f ca="1">IF(BI51=0,0,COUNTIFS(Rec_Emp,الموظفون!$A$49,Rec_Course,'مصفوفة التدريب'!T$6,Rec_Done,1,Rec_Exp,"&gt;"&amp;(TODAY()+WarnDays)))</f>
        <v>0</v>
      </c>
      <c r="CF51">
        <f ca="1">IF(BJ51=0,0,COUNTIFS(Rec_Emp,الموظفون!$A$49,Rec_Course,'مصفوفة التدريب'!U$6,Rec_Done,1,Rec_Exp,"&gt;"&amp;(TODAY()+WarnDays)))</f>
        <v>0</v>
      </c>
      <c r="CG51">
        <f ca="1">IF(BK51=0,0,COUNTIFS(Rec_Emp,الموظفون!$A$49,Rec_Course,'مصفوفة التدريب'!V$6,Rec_Done,1,Rec_Exp,"&gt;"&amp;(TODAY()+WarnDays)))</f>
        <v>0</v>
      </c>
      <c r="CH51">
        <f ca="1">IF(BL51=0,0,COUNTIFS(Rec_Emp,الموظفون!$A$49,Rec_Course,'مصفوفة التدريب'!W$6,Rec_Done,1,Rec_Exp,"&gt;"&amp;(TODAY()+WarnDays)))</f>
        <v>0</v>
      </c>
      <c r="CI51">
        <f ca="1">IF(BM51=0,0,COUNTIFS(Rec_Emp,الموظفون!$A$49,Rec_Course,'مصفوفة التدريب'!X$6,Rec_Done,1,Rec_Exp,"&gt;"&amp;(TODAY()+WarnDays)))</f>
        <v>0</v>
      </c>
      <c r="CJ51">
        <f ca="1">IF(BN51=0,0,COUNTIFS(Rec_Emp,الموظفون!$A$49,Rec_Course,'مصفوفة التدريب'!Y$6,Rec_Done,1,Rec_Exp,"&gt;"&amp;(TODAY()+WarnDays)))</f>
        <v>0</v>
      </c>
      <c r="CK51">
        <f ca="1">IF(BO51=0,0,COUNTIFS(Rec_Emp,الموظفون!$A$49,Rec_Course,'مصفوفة التدريب'!Z$6,Rec_Done,1,Rec_Exp,"&gt;"&amp;(TODAY()+WarnDays)))</f>
        <v>0</v>
      </c>
      <c r="CL51">
        <f ca="1">IF(BP51=0,0,COUNTIFS(Rec_Emp,الموظفون!$A$49,Rec_Course,'مصفوفة التدريب'!AA$6,Rec_Done,1,Rec_Exp,"&gt;"&amp;(TODAY()+WarnDays)))</f>
        <v>0</v>
      </c>
      <c r="CO51">
        <f>IF(OR(E51=0,AA51&gt;0),0,COUNTIFS(Rec_Emp,الموظفون!$A$49,Rec_Course,'مصفوفة التدريب'!H$6,Rec_Result,"راسب"))</f>
        <v>0</v>
      </c>
      <c r="CP51">
        <f>IF(OR(F51=0,AB51&gt;0),0,COUNTIFS(Rec_Emp,الموظفون!$A$49,Rec_Course,'مصفوفة التدريب'!I$6,Rec_Result,"راسب"))</f>
        <v>0</v>
      </c>
      <c r="CQ51">
        <f>IF(OR(G51=0,AC51&gt;0),0,COUNTIFS(Rec_Emp,الموظفون!$A$49,Rec_Course,'مصفوفة التدريب'!J$6,Rec_Result,"راسب"))</f>
        <v>0</v>
      </c>
      <c r="CR51">
        <f>IF(OR(H51=0,AD51&gt;0),0,COUNTIFS(Rec_Emp,الموظفون!$A$49,Rec_Course,'مصفوفة التدريب'!K$6,Rec_Result,"راسب"))</f>
        <v>0</v>
      </c>
      <c r="CS51">
        <f>IF(OR(I51=0,AE51&gt;0),0,COUNTIFS(Rec_Emp,الموظفون!$A$49,Rec_Course,'مصفوفة التدريب'!L$6,Rec_Result,"راسب"))</f>
        <v>0</v>
      </c>
      <c r="CT51">
        <f>IF(OR(J51=0,AF51&gt;0),0,COUNTIFS(Rec_Emp,الموظفون!$A$49,Rec_Course,'مصفوفة التدريب'!M$6,Rec_Result,"راسب"))</f>
        <v>0</v>
      </c>
      <c r="CU51">
        <f>IF(OR(K51=0,AG51&gt;0),0,COUNTIFS(Rec_Emp,الموظفون!$A$49,Rec_Course,'مصفوفة التدريب'!N$6,Rec_Result,"راسب"))</f>
        <v>0</v>
      </c>
      <c r="CV51">
        <f>IF(OR(L51=0,AH51&gt;0),0,COUNTIFS(Rec_Emp,الموظفون!$A$49,Rec_Course,'مصفوفة التدريب'!O$6,Rec_Result,"راسب"))</f>
        <v>0</v>
      </c>
      <c r="CW51">
        <f>IF(OR(M51=0,AI51&gt;0),0,COUNTIFS(Rec_Emp,الموظفون!$A$49,Rec_Course,'مصفوفة التدريب'!P$6,Rec_Result,"راسب"))</f>
        <v>0</v>
      </c>
      <c r="CX51">
        <f>IF(OR(N51=0,AJ51&gt;0),0,COUNTIFS(Rec_Emp,الموظفون!$A$49,Rec_Course,'مصفوفة التدريب'!Q$6,Rec_Result,"راسب"))</f>
        <v>0</v>
      </c>
      <c r="CY51">
        <f>IF(OR(O51=0,AK51&gt;0),0,COUNTIFS(Rec_Emp,الموظفون!$A$49,Rec_Course,'مصفوفة التدريب'!R$6,Rec_Result,"راسب"))</f>
        <v>0</v>
      </c>
      <c r="CZ51">
        <f>IF(OR(P51=0,AL51&gt;0),0,COUNTIFS(Rec_Emp,الموظفون!$A$49,Rec_Course,'مصفوفة التدريب'!S$6,Rec_Result,"راسب"))</f>
        <v>0</v>
      </c>
      <c r="DA51">
        <f>IF(OR(Q51=0,AM51&gt;0),0,COUNTIFS(Rec_Emp,الموظفون!$A$49,Rec_Course,'مصفوفة التدريب'!T$6,Rec_Result,"راسب"))</f>
        <v>0</v>
      </c>
      <c r="DB51">
        <f>IF(OR(R51=0,AN51&gt;0),0,COUNTIFS(Rec_Emp,الموظفون!$A$49,Rec_Course,'مصفوفة التدريب'!U$6,Rec_Result,"راسب"))</f>
        <v>0</v>
      </c>
      <c r="DC51">
        <f>IF(OR(S51=0,AO51&gt;0),0,COUNTIFS(Rec_Emp,الموظفون!$A$49,Rec_Course,'مصفوفة التدريب'!V$6,Rec_Result,"راسب"))</f>
        <v>0</v>
      </c>
      <c r="DD51">
        <f>IF(OR(T51=0,AP51&gt;0),0,COUNTIFS(Rec_Emp,الموظفون!$A$49,Rec_Course,'مصفوفة التدريب'!W$6,Rec_Result,"راسب"))</f>
        <v>0</v>
      </c>
      <c r="DE51">
        <f>IF(OR(U51=0,AQ51&gt;0),0,COUNTIFS(Rec_Emp,الموظفون!$A$49,Rec_Course,'مصفوفة التدريب'!X$6,Rec_Result,"راسب"))</f>
        <v>0</v>
      </c>
      <c r="DF51">
        <f>IF(OR(V51=0,AR51&gt;0),0,COUNTIFS(Rec_Emp,الموظفون!$A$49,Rec_Course,'مصفوفة التدريب'!Y$6,Rec_Result,"راسب"))</f>
        <v>0</v>
      </c>
      <c r="DG51">
        <f>IF(OR(W51=0,AS51&gt;0),0,COUNTIFS(Rec_Emp,الموظفون!$A$49,Rec_Course,'مصفوفة التدريب'!Z$6,Rec_Result,"راسب"))</f>
        <v>0</v>
      </c>
      <c r="DH51">
        <f>IF(OR(X51=0,AT51&gt;0),0,COUNTIFS(Rec_Emp,الموظفون!$A$49,Rec_Course,'مصفوفة التدريب'!AA$6,Rec_Result,"راسب"))</f>
        <v>0</v>
      </c>
      <c r="DK51">
        <f>IF(OR(E51=0,AA51&gt;0),0,IFERROR(AVERAGEIFS(Plan_End,Plan_Role,الموظفون!$D$49,Plan_Course,'مصفوفة التدريب'!H$6,Plan_Sched,"فترة محددة"),IFERROR(AVERAGEIFS(Plan_End,Plan_Role,"جميع الموظفين",Plan_Course,'مصفوفة التدريب'!H$6,Plan_Sched,"فترة محددة"),0)))</f>
        <v>0</v>
      </c>
      <c r="DL51">
        <f>IF(OR(F51=0,AB51&gt;0),0,IFERROR(AVERAGEIFS(Plan_End,Plan_Role,الموظفون!$D$49,Plan_Course,'مصفوفة التدريب'!I$6,Plan_Sched,"فترة محددة"),IFERROR(AVERAGEIFS(Plan_End,Plan_Role,"جميع الموظفين",Plan_Course,'مصفوفة التدريب'!I$6,Plan_Sched,"فترة محددة"),0)))</f>
        <v>0</v>
      </c>
      <c r="DM51">
        <f>IF(OR(G51=0,AC51&gt;0),0,IFERROR(AVERAGEIFS(Plan_End,Plan_Role,الموظفون!$D$49,Plan_Course,'مصفوفة التدريب'!J$6,Plan_Sched,"فترة محددة"),IFERROR(AVERAGEIFS(Plan_End,Plan_Role,"جميع الموظفين",Plan_Course,'مصفوفة التدريب'!J$6,Plan_Sched,"فترة محددة"),0)))</f>
        <v>0</v>
      </c>
      <c r="DN51">
        <f>IF(OR(H51=0,AD51&gt;0),0,IFERROR(AVERAGEIFS(Plan_End,Plan_Role,الموظفون!$D$49,Plan_Course,'مصفوفة التدريب'!K$6,Plan_Sched,"فترة محددة"),IFERROR(AVERAGEIFS(Plan_End,Plan_Role,"جميع الموظفين",Plan_Course,'مصفوفة التدريب'!K$6,Plan_Sched,"فترة محددة"),0)))</f>
        <v>0</v>
      </c>
      <c r="DO51">
        <f>IF(OR(I51=0,AE51&gt;0),0,IFERROR(AVERAGEIFS(Plan_End,Plan_Role,الموظفون!$D$49,Plan_Course,'مصفوفة التدريب'!L$6,Plan_Sched,"فترة محددة"),IFERROR(AVERAGEIFS(Plan_End,Plan_Role,"جميع الموظفين",Plan_Course,'مصفوفة التدريب'!L$6,Plan_Sched,"فترة محددة"),0)))</f>
        <v>0</v>
      </c>
      <c r="DP51">
        <f>IF(OR(J51=0,AF51&gt;0),0,IFERROR(AVERAGEIFS(Plan_End,Plan_Role,الموظفون!$D$49,Plan_Course,'مصفوفة التدريب'!M$6,Plan_Sched,"فترة محددة"),IFERROR(AVERAGEIFS(Plan_End,Plan_Role,"جميع الموظفين",Plan_Course,'مصفوفة التدريب'!M$6,Plan_Sched,"فترة محددة"),0)))</f>
        <v>0</v>
      </c>
      <c r="DQ51">
        <f>IF(OR(K51=0,AG51&gt;0),0,IFERROR(AVERAGEIFS(Plan_End,Plan_Role,الموظفون!$D$49,Plan_Course,'مصفوفة التدريب'!N$6,Plan_Sched,"فترة محددة"),IFERROR(AVERAGEIFS(Plan_End,Plan_Role,"جميع الموظفين",Plan_Course,'مصفوفة التدريب'!N$6,Plan_Sched,"فترة محددة"),0)))</f>
        <v>0</v>
      </c>
      <c r="DR51">
        <f>IF(OR(L51=0,AH51&gt;0),0,IFERROR(AVERAGEIFS(Plan_End,Plan_Role,الموظفون!$D$49,Plan_Course,'مصفوفة التدريب'!O$6,Plan_Sched,"فترة محددة"),IFERROR(AVERAGEIFS(Plan_End,Plan_Role,"جميع الموظفين",Plan_Course,'مصفوفة التدريب'!O$6,Plan_Sched,"فترة محددة"),0)))</f>
        <v>0</v>
      </c>
      <c r="DS51">
        <f>IF(OR(M51=0,AI51&gt;0),0,IFERROR(AVERAGEIFS(Plan_End,Plan_Role,الموظفون!$D$49,Plan_Course,'مصفوفة التدريب'!P$6,Plan_Sched,"فترة محددة"),IFERROR(AVERAGEIFS(Plan_End,Plan_Role,"جميع الموظفين",Plan_Course,'مصفوفة التدريب'!P$6,Plan_Sched,"فترة محددة"),0)))</f>
        <v>0</v>
      </c>
      <c r="DT51">
        <f>IF(OR(N51=0,AJ51&gt;0),0,IFERROR(AVERAGEIFS(Plan_End,Plan_Role,الموظفون!$D$49,Plan_Course,'مصفوفة التدريب'!Q$6,Plan_Sched,"فترة محددة"),IFERROR(AVERAGEIFS(Plan_End,Plan_Role,"جميع الموظفين",Plan_Course,'مصفوفة التدريب'!Q$6,Plan_Sched,"فترة محددة"),0)))</f>
        <v>0</v>
      </c>
      <c r="DU51">
        <f>IF(OR(O51=0,AK51&gt;0),0,IFERROR(AVERAGEIFS(Plan_End,Plan_Role,الموظفون!$D$49,Plan_Course,'مصفوفة التدريب'!R$6,Plan_Sched,"فترة محددة"),IFERROR(AVERAGEIFS(Plan_End,Plan_Role,"جميع الموظفين",Plan_Course,'مصفوفة التدريب'!R$6,Plan_Sched,"فترة محددة"),0)))</f>
        <v>0</v>
      </c>
      <c r="DV51">
        <f>IF(OR(P51=0,AL51&gt;0),0,IFERROR(AVERAGEIFS(Plan_End,Plan_Role,الموظفون!$D$49,Plan_Course,'مصفوفة التدريب'!S$6,Plan_Sched,"فترة محددة"),IFERROR(AVERAGEIFS(Plan_End,Plan_Role,"جميع الموظفين",Plan_Course,'مصفوفة التدريب'!S$6,Plan_Sched,"فترة محددة"),0)))</f>
        <v>0</v>
      </c>
      <c r="DW51">
        <f>IF(OR(Q51=0,AM51&gt;0),0,IFERROR(AVERAGEIFS(Plan_End,Plan_Role,الموظفون!$D$49,Plan_Course,'مصفوفة التدريب'!T$6,Plan_Sched,"فترة محددة"),IFERROR(AVERAGEIFS(Plan_End,Plan_Role,"جميع الموظفين",Plan_Course,'مصفوفة التدريب'!T$6,Plan_Sched,"فترة محددة"),0)))</f>
        <v>0</v>
      </c>
      <c r="DX51">
        <f>IF(OR(R51=0,AN51&gt;0),0,IFERROR(AVERAGEIFS(Plan_End,Plan_Role,الموظفون!$D$49,Plan_Course,'مصفوفة التدريب'!U$6,Plan_Sched,"فترة محددة"),IFERROR(AVERAGEIFS(Plan_End,Plan_Role,"جميع الموظفين",Plan_Course,'مصفوفة التدريب'!U$6,Plan_Sched,"فترة محددة"),0)))</f>
        <v>0</v>
      </c>
      <c r="DY51">
        <f>IF(OR(S51=0,AO51&gt;0),0,IFERROR(AVERAGEIFS(Plan_End,Plan_Role,الموظفون!$D$49,Plan_Course,'مصفوفة التدريب'!V$6,Plan_Sched,"فترة محددة"),IFERROR(AVERAGEIFS(Plan_End,Plan_Role,"جميع الموظفين",Plan_Course,'مصفوفة التدريب'!V$6,Plan_Sched,"فترة محددة"),0)))</f>
        <v>0</v>
      </c>
      <c r="DZ51">
        <f>IF(OR(T51=0,AP51&gt;0),0,IFERROR(AVERAGEIFS(Plan_End,Plan_Role,الموظفون!$D$49,Plan_Course,'مصفوفة التدريب'!W$6,Plan_Sched,"فترة محددة"),IFERROR(AVERAGEIFS(Plan_End,Plan_Role,"جميع الموظفين",Plan_Course,'مصفوفة التدريب'!W$6,Plan_Sched,"فترة محددة"),0)))</f>
        <v>0</v>
      </c>
      <c r="EA51">
        <f>IF(OR(U51=0,AQ51&gt;0),0,IFERROR(AVERAGEIFS(Plan_End,Plan_Role,الموظفون!$D$49,Plan_Course,'مصفوفة التدريب'!X$6,Plan_Sched,"فترة محددة"),IFERROR(AVERAGEIFS(Plan_End,Plan_Role,"جميع الموظفين",Plan_Course,'مصفوفة التدريب'!X$6,Plan_Sched,"فترة محددة"),0)))</f>
        <v>0</v>
      </c>
      <c r="EB51">
        <f>IF(OR(V51=0,AR51&gt;0),0,IFERROR(AVERAGEIFS(Plan_End,Plan_Role,الموظفون!$D$49,Plan_Course,'مصفوفة التدريب'!Y$6,Plan_Sched,"فترة محددة"),IFERROR(AVERAGEIFS(Plan_End,Plan_Role,"جميع الموظفين",Plan_Course,'مصفوفة التدريب'!Y$6,Plan_Sched,"فترة محددة"),0)))</f>
        <v>0</v>
      </c>
      <c r="EC51">
        <f>IF(OR(W51=0,AS51&gt;0),0,IFERROR(AVERAGEIFS(Plan_End,Plan_Role,الموظفون!$D$49,Plan_Course,'مصفوفة التدريب'!Z$6,Plan_Sched,"فترة محددة"),IFERROR(AVERAGEIFS(Plan_End,Plan_Role,"جميع الموظفين",Plan_Course,'مصفوفة التدريب'!Z$6,Plan_Sched,"فترة محددة"),0)))</f>
        <v>0</v>
      </c>
      <c r="ED51">
        <f>IF(OR(X51=0,AT51&gt;0),0,IFERROR(AVERAGEIFS(Plan_End,Plan_Role,الموظفون!$D$49,Plan_Course,'مصفوفة التدريب'!AA$6,Plan_Sched,"فترة محددة"),IFERROR(AVERAGEIFS(Plan_End,Plan_Role,"جميع الموظفين",Plan_Course,'مصفوفة التدريب'!AA$6,Plan_Sched,"فترة محددة"),0)))</f>
        <v>0</v>
      </c>
      <c r="EG51">
        <f>IF(OR(E51=0,AA51&gt;0),0,IFERROR(AVERAGEIFS(Plan_Days,Plan_Role,الموظفون!$D$49,Plan_Course,'مصفوفة التدريب'!H$6,Plan_Sched,"خلال أيام من التعيين"),IFERROR(AVERAGEIFS(Plan_Days,Plan_Role,"جميع الموظفين",Plan_Course,'مصفوفة التدريب'!H$6,Plan_Sched,"خلال أيام من التعيين"),0)))</f>
        <v>0</v>
      </c>
      <c r="EH51">
        <f>IF(OR(F51=0,AB51&gt;0),0,IFERROR(AVERAGEIFS(Plan_Days,Plan_Role,الموظفون!$D$49,Plan_Course,'مصفوفة التدريب'!I$6,Plan_Sched,"خلال أيام من التعيين"),IFERROR(AVERAGEIFS(Plan_Days,Plan_Role,"جميع الموظفين",Plan_Course,'مصفوفة التدريب'!I$6,Plan_Sched,"خلال أيام من التعيين"),0)))</f>
        <v>0</v>
      </c>
      <c r="EI51">
        <f>IF(OR(G51=0,AC51&gt;0),0,IFERROR(AVERAGEIFS(Plan_Days,Plan_Role,الموظفون!$D$49,Plan_Course,'مصفوفة التدريب'!J$6,Plan_Sched,"خلال أيام من التعيين"),IFERROR(AVERAGEIFS(Plan_Days,Plan_Role,"جميع الموظفين",Plan_Course,'مصفوفة التدريب'!J$6,Plan_Sched,"خلال أيام من التعيين"),0)))</f>
        <v>0</v>
      </c>
      <c r="EJ51">
        <f>IF(OR(H51=0,AD51&gt;0),0,IFERROR(AVERAGEIFS(Plan_Days,Plan_Role,الموظفون!$D$49,Plan_Course,'مصفوفة التدريب'!K$6,Plan_Sched,"خلال أيام من التعيين"),IFERROR(AVERAGEIFS(Plan_Days,Plan_Role,"جميع الموظفين",Plan_Course,'مصفوفة التدريب'!K$6,Plan_Sched,"خلال أيام من التعيين"),0)))</f>
        <v>0</v>
      </c>
      <c r="EK51">
        <f>IF(OR(I51=0,AE51&gt;0),0,IFERROR(AVERAGEIFS(Plan_Days,Plan_Role,الموظفون!$D$49,Plan_Course,'مصفوفة التدريب'!L$6,Plan_Sched,"خلال أيام من التعيين"),IFERROR(AVERAGEIFS(Plan_Days,Plan_Role,"جميع الموظفين",Plan_Course,'مصفوفة التدريب'!L$6,Plan_Sched,"خلال أيام من التعيين"),0)))</f>
        <v>0</v>
      </c>
      <c r="EL51">
        <f>IF(OR(J51=0,AF51&gt;0),0,IFERROR(AVERAGEIFS(Plan_Days,Plan_Role,الموظفون!$D$49,Plan_Course,'مصفوفة التدريب'!M$6,Plan_Sched,"خلال أيام من التعيين"),IFERROR(AVERAGEIFS(Plan_Days,Plan_Role,"جميع الموظفين",Plan_Course,'مصفوفة التدريب'!M$6,Plan_Sched,"خلال أيام من التعيين"),0)))</f>
        <v>0</v>
      </c>
      <c r="EM51">
        <f>IF(OR(K51=0,AG51&gt;0),0,IFERROR(AVERAGEIFS(Plan_Days,Plan_Role,الموظفون!$D$49,Plan_Course,'مصفوفة التدريب'!N$6,Plan_Sched,"خلال أيام من التعيين"),IFERROR(AVERAGEIFS(Plan_Days,Plan_Role,"جميع الموظفين",Plan_Course,'مصفوفة التدريب'!N$6,Plan_Sched,"خلال أيام من التعيين"),0)))</f>
        <v>0</v>
      </c>
      <c r="EN51">
        <f>IF(OR(L51=0,AH51&gt;0),0,IFERROR(AVERAGEIFS(Plan_Days,Plan_Role,الموظفون!$D$49,Plan_Course,'مصفوفة التدريب'!O$6,Plan_Sched,"خلال أيام من التعيين"),IFERROR(AVERAGEIFS(Plan_Days,Plan_Role,"جميع الموظفين",Plan_Course,'مصفوفة التدريب'!O$6,Plan_Sched,"خلال أيام من التعيين"),0)))</f>
        <v>0</v>
      </c>
      <c r="EO51">
        <f>IF(OR(M51=0,AI51&gt;0),0,IFERROR(AVERAGEIFS(Plan_Days,Plan_Role,الموظفون!$D$49,Plan_Course,'مصفوفة التدريب'!P$6,Plan_Sched,"خلال أيام من التعيين"),IFERROR(AVERAGEIFS(Plan_Days,Plan_Role,"جميع الموظفين",Plan_Course,'مصفوفة التدريب'!P$6,Plan_Sched,"خلال أيام من التعيين"),0)))</f>
        <v>0</v>
      </c>
      <c r="EP51">
        <f>IF(OR(N51=0,AJ51&gt;0),0,IFERROR(AVERAGEIFS(Plan_Days,Plan_Role,الموظفون!$D$49,Plan_Course,'مصفوفة التدريب'!Q$6,Plan_Sched,"خلال أيام من التعيين"),IFERROR(AVERAGEIFS(Plan_Days,Plan_Role,"جميع الموظفين",Plan_Course,'مصفوفة التدريب'!Q$6,Plan_Sched,"خلال أيام من التعيين"),0)))</f>
        <v>0</v>
      </c>
      <c r="EQ51">
        <f>IF(OR(O51=0,AK51&gt;0),0,IFERROR(AVERAGEIFS(Plan_Days,Plan_Role,الموظفون!$D$49,Plan_Course,'مصفوفة التدريب'!R$6,Plan_Sched,"خلال أيام من التعيين"),IFERROR(AVERAGEIFS(Plan_Days,Plan_Role,"جميع الموظفين",Plan_Course,'مصفوفة التدريب'!R$6,Plan_Sched,"خلال أيام من التعيين"),0)))</f>
        <v>0</v>
      </c>
      <c r="ER51">
        <f>IF(OR(P51=0,AL51&gt;0),0,IFERROR(AVERAGEIFS(Plan_Days,Plan_Role,الموظفون!$D$49,Plan_Course,'مصفوفة التدريب'!S$6,Plan_Sched,"خلال أيام من التعيين"),IFERROR(AVERAGEIFS(Plan_Days,Plan_Role,"جميع الموظفين",Plan_Course,'مصفوفة التدريب'!S$6,Plan_Sched,"خلال أيام من التعيين"),0)))</f>
        <v>0</v>
      </c>
      <c r="ES51">
        <f>IF(OR(Q51=0,AM51&gt;0),0,IFERROR(AVERAGEIFS(Plan_Days,Plan_Role,الموظفون!$D$49,Plan_Course,'مصفوفة التدريب'!T$6,Plan_Sched,"خلال أيام من التعيين"),IFERROR(AVERAGEIFS(Plan_Days,Plan_Role,"جميع الموظفين",Plan_Course,'مصفوفة التدريب'!T$6,Plan_Sched,"خلال أيام من التعيين"),0)))</f>
        <v>0</v>
      </c>
      <c r="ET51">
        <f>IF(OR(R51=0,AN51&gt;0),0,IFERROR(AVERAGEIFS(Plan_Days,Plan_Role,الموظفون!$D$49,Plan_Course,'مصفوفة التدريب'!U$6,Plan_Sched,"خلال أيام من التعيين"),IFERROR(AVERAGEIFS(Plan_Days,Plan_Role,"جميع الموظفين",Plan_Course,'مصفوفة التدريب'!U$6,Plan_Sched,"خلال أيام من التعيين"),0)))</f>
        <v>0</v>
      </c>
      <c r="EU51">
        <f>IF(OR(S51=0,AO51&gt;0),0,IFERROR(AVERAGEIFS(Plan_Days,Plan_Role,الموظفون!$D$49,Plan_Course,'مصفوفة التدريب'!V$6,Plan_Sched,"خلال أيام من التعيين"),IFERROR(AVERAGEIFS(Plan_Days,Plan_Role,"جميع الموظفين",Plan_Course,'مصفوفة التدريب'!V$6,Plan_Sched,"خلال أيام من التعيين"),0)))</f>
        <v>0</v>
      </c>
      <c r="EV51">
        <f>IF(OR(T51=0,AP51&gt;0),0,IFERROR(AVERAGEIFS(Plan_Days,Plan_Role,الموظفون!$D$49,Plan_Course,'مصفوفة التدريب'!W$6,Plan_Sched,"خلال أيام من التعيين"),IFERROR(AVERAGEIFS(Plan_Days,Plan_Role,"جميع الموظفين",Plan_Course,'مصفوفة التدريب'!W$6,Plan_Sched,"خلال أيام من التعيين"),0)))</f>
        <v>0</v>
      </c>
      <c r="EW51">
        <f>IF(OR(U51=0,AQ51&gt;0),0,IFERROR(AVERAGEIFS(Plan_Days,Plan_Role,الموظفون!$D$49,Plan_Course,'مصفوفة التدريب'!X$6,Plan_Sched,"خلال أيام من التعيين"),IFERROR(AVERAGEIFS(Plan_Days,Plan_Role,"جميع الموظفين",Plan_Course,'مصفوفة التدريب'!X$6,Plan_Sched,"خلال أيام من التعيين"),0)))</f>
        <v>0</v>
      </c>
      <c r="EX51">
        <f>IF(OR(V51=0,AR51&gt;0),0,IFERROR(AVERAGEIFS(Plan_Days,Plan_Role,الموظفون!$D$49,Plan_Course,'مصفوفة التدريب'!Y$6,Plan_Sched,"خلال أيام من التعيين"),IFERROR(AVERAGEIFS(Plan_Days,Plan_Role,"جميع الموظفين",Plan_Course,'مصفوفة التدريب'!Y$6,Plan_Sched,"خلال أيام من التعيين"),0)))</f>
        <v>0</v>
      </c>
      <c r="EY51">
        <f>IF(OR(W51=0,AS51&gt;0),0,IFERROR(AVERAGEIFS(Plan_Days,Plan_Role,الموظفون!$D$49,Plan_Course,'مصفوفة التدريب'!Z$6,Plan_Sched,"خلال أيام من التعيين"),IFERROR(AVERAGEIFS(Plan_Days,Plan_Role,"جميع الموظفين",Plan_Course,'مصفوفة التدريب'!Z$6,Plan_Sched,"خلال أيام من التعيين"),0)))</f>
        <v>0</v>
      </c>
      <c r="EZ51">
        <f>IF(OR(X51=0,AT51&gt;0),0,IFERROR(AVERAGEIFS(Plan_Days,Plan_Role,الموظفون!$D$49,Plan_Course,'مصفوفة التدريب'!AA$6,Plan_Sched,"خلال أيام من التعيين"),IFERROR(AVERAGEIFS(Plan_Days,Plan_Role,"جميع الموظفين",Plan_Course,'مصفوفة التدريب'!AA$6,Plan_Sched,"خلال أيام من التعيين"),0)))</f>
        <v>0</v>
      </c>
      <c r="FC51">
        <f>IF(OR(E51=0,AA51&gt;0),0,MAX(IF(AND(الموظفون!$F$49&lt;&gt;"",DK51&lt;الموظفون!$F$49),0,DK51),IF(AND(الموظفون!$F$49&lt;&gt;"",EG51&gt;0),الموظفون!$F$49+EG51,0)))</f>
        <v>0</v>
      </c>
      <c r="FD51">
        <f>IF(OR(F51=0,AB51&gt;0),0,MAX(IF(AND(الموظفون!$F$49&lt;&gt;"",DL51&lt;الموظفون!$F$49),0,DL51),IF(AND(الموظفون!$F$49&lt;&gt;"",EH51&gt;0),الموظفون!$F$49+EH51,0)))</f>
        <v>0</v>
      </c>
      <c r="FE51">
        <f>IF(OR(G51=0,AC51&gt;0),0,MAX(IF(AND(الموظفون!$F$49&lt;&gt;"",DM51&lt;الموظفون!$F$49),0,DM51),IF(AND(الموظفون!$F$49&lt;&gt;"",EI51&gt;0),الموظفون!$F$49+EI51,0)))</f>
        <v>0</v>
      </c>
      <c r="FF51">
        <f>IF(OR(H51=0,AD51&gt;0),0,MAX(IF(AND(الموظفون!$F$49&lt;&gt;"",DN51&lt;الموظفون!$F$49),0,DN51),IF(AND(الموظفون!$F$49&lt;&gt;"",EJ51&gt;0),الموظفون!$F$49+EJ51,0)))</f>
        <v>0</v>
      </c>
      <c r="FG51">
        <f>IF(OR(I51=0,AE51&gt;0),0,MAX(IF(AND(الموظفون!$F$49&lt;&gt;"",DO51&lt;الموظفون!$F$49),0,DO51),IF(AND(الموظفون!$F$49&lt;&gt;"",EK51&gt;0),الموظفون!$F$49+EK51,0)))</f>
        <v>0</v>
      </c>
      <c r="FH51">
        <f>IF(OR(J51=0,AF51&gt;0),0,MAX(IF(AND(الموظفون!$F$49&lt;&gt;"",DP51&lt;الموظفون!$F$49),0,DP51),IF(AND(الموظفون!$F$49&lt;&gt;"",EL51&gt;0),الموظفون!$F$49+EL51,0)))</f>
        <v>0</v>
      </c>
      <c r="FI51">
        <f>IF(OR(K51=0,AG51&gt;0),0,MAX(IF(AND(الموظفون!$F$49&lt;&gt;"",DQ51&lt;الموظفون!$F$49),0,DQ51),IF(AND(الموظفون!$F$49&lt;&gt;"",EM51&gt;0),الموظفون!$F$49+EM51,0)))</f>
        <v>0</v>
      </c>
      <c r="FJ51">
        <f>IF(OR(L51=0,AH51&gt;0),0,MAX(IF(AND(الموظفون!$F$49&lt;&gt;"",DR51&lt;الموظفون!$F$49),0,DR51),IF(AND(الموظفون!$F$49&lt;&gt;"",EN51&gt;0),الموظفون!$F$49+EN51,0)))</f>
        <v>0</v>
      </c>
      <c r="FK51">
        <f>IF(OR(M51=0,AI51&gt;0),0,MAX(IF(AND(الموظفون!$F$49&lt;&gt;"",DS51&lt;الموظفون!$F$49),0,DS51),IF(AND(الموظفون!$F$49&lt;&gt;"",EO51&gt;0),الموظفون!$F$49+EO51,0)))</f>
        <v>0</v>
      </c>
      <c r="FL51">
        <f>IF(OR(N51=0,AJ51&gt;0),0,MAX(IF(AND(الموظفون!$F$49&lt;&gt;"",DT51&lt;الموظفون!$F$49),0,DT51),IF(AND(الموظفون!$F$49&lt;&gt;"",EP51&gt;0),الموظفون!$F$49+EP51,0)))</f>
        <v>0</v>
      </c>
      <c r="FM51">
        <f>IF(OR(O51=0,AK51&gt;0),0,MAX(IF(AND(الموظفون!$F$49&lt;&gt;"",DU51&lt;الموظفون!$F$49),0,DU51),IF(AND(الموظفون!$F$49&lt;&gt;"",EQ51&gt;0),الموظفون!$F$49+EQ51,0)))</f>
        <v>0</v>
      </c>
      <c r="FN51">
        <f>IF(OR(P51=0,AL51&gt;0),0,MAX(IF(AND(الموظفون!$F$49&lt;&gt;"",DV51&lt;الموظفون!$F$49),0,DV51),IF(AND(الموظفون!$F$49&lt;&gt;"",ER51&gt;0),الموظفون!$F$49+ER51,0)))</f>
        <v>0</v>
      </c>
      <c r="FO51">
        <f>IF(OR(Q51=0,AM51&gt;0),0,MAX(IF(AND(الموظفون!$F$49&lt;&gt;"",DW51&lt;الموظفون!$F$49),0,DW51),IF(AND(الموظفون!$F$49&lt;&gt;"",ES51&gt;0),الموظفون!$F$49+ES51,0)))</f>
        <v>0</v>
      </c>
      <c r="FP51">
        <f>IF(OR(R51=0,AN51&gt;0),0,MAX(IF(AND(الموظفون!$F$49&lt;&gt;"",DX51&lt;الموظفون!$F$49),0,DX51),IF(AND(الموظفون!$F$49&lt;&gt;"",ET51&gt;0),الموظفون!$F$49+ET51,0)))</f>
        <v>0</v>
      </c>
      <c r="FQ51">
        <f>IF(OR(S51=0,AO51&gt;0),0,MAX(IF(AND(الموظفون!$F$49&lt;&gt;"",DY51&lt;الموظفون!$F$49),0,DY51),IF(AND(الموظفون!$F$49&lt;&gt;"",EU51&gt;0),الموظفون!$F$49+EU51,0)))</f>
        <v>0</v>
      </c>
      <c r="FR51">
        <f>IF(OR(T51=0,AP51&gt;0),0,MAX(IF(AND(الموظفون!$F$49&lt;&gt;"",DZ51&lt;الموظفون!$F$49),0,DZ51),IF(AND(الموظفون!$F$49&lt;&gt;"",EV51&gt;0),الموظفون!$F$49+EV51,0)))</f>
        <v>0</v>
      </c>
      <c r="FS51">
        <f>IF(OR(U51=0,AQ51&gt;0),0,MAX(IF(AND(الموظفون!$F$49&lt;&gt;"",EA51&lt;الموظفون!$F$49),0,EA51),IF(AND(الموظفون!$F$49&lt;&gt;"",EW51&gt;0),الموظفون!$F$49+EW51,0)))</f>
        <v>0</v>
      </c>
      <c r="FT51">
        <f>IF(OR(V51=0,AR51&gt;0),0,MAX(IF(AND(الموظفون!$F$49&lt;&gt;"",EB51&lt;الموظفون!$F$49),0,EB51),IF(AND(الموظفون!$F$49&lt;&gt;"",EX51&gt;0),الموظفون!$F$49+EX51,0)))</f>
        <v>0</v>
      </c>
      <c r="FU51">
        <f>IF(OR(W51=0,AS51&gt;0),0,MAX(IF(AND(الموظفون!$F$49&lt;&gt;"",EC51&lt;الموظفون!$F$49),0,EC51),IF(AND(الموظفون!$F$49&lt;&gt;"",EY51&gt;0),الموظفون!$F$49+EY51,0)))</f>
        <v>0</v>
      </c>
      <c r="FV51">
        <f>IF(OR(X51=0,AT51&gt;0),0,MAX(IF(AND(الموظفون!$F$49&lt;&gt;"",ED51&lt;الموظفون!$F$49),0,ED51),IF(AND(الموظفون!$F$49&lt;&gt;"",EZ51&gt;0),الموظفون!$F$49+EZ51,0)))</f>
        <v>0</v>
      </c>
    </row>
    <row r="52" spans="5:178" x14ac:dyDescent="0.3">
      <c r="E52">
        <f>IF(OR(الموظفون!$A$50="",'مصفوفة التدريب'!H$6=""),0,COUNTIFS(Plan_Role,الموظفون!$D$50,Plan_Course,'مصفوفة التدريب'!H$6)+COUNTIFS(Plan_Role,"جميع الموظفين",Plan_Course,'مصفوفة التدريب'!H$6))</f>
        <v>0</v>
      </c>
      <c r="F52">
        <f>IF(OR(الموظفون!$A$50="",'مصفوفة التدريب'!I$6=""),0,COUNTIFS(Plan_Role,الموظفون!$D$50,Plan_Course,'مصفوفة التدريب'!I$6)+COUNTIFS(Plan_Role,"جميع الموظفين",Plan_Course,'مصفوفة التدريب'!I$6))</f>
        <v>0</v>
      </c>
      <c r="G52">
        <f>IF(OR(الموظفون!$A$50="",'مصفوفة التدريب'!J$6=""),0,COUNTIFS(Plan_Role,الموظفون!$D$50,Plan_Course,'مصفوفة التدريب'!J$6)+COUNTIFS(Plan_Role,"جميع الموظفين",Plan_Course,'مصفوفة التدريب'!J$6))</f>
        <v>0</v>
      </c>
      <c r="H52">
        <f>IF(OR(الموظفون!$A$50="",'مصفوفة التدريب'!K$6=""),0,COUNTIFS(Plan_Role,الموظفون!$D$50,Plan_Course,'مصفوفة التدريب'!K$6)+COUNTIFS(Plan_Role,"جميع الموظفين",Plan_Course,'مصفوفة التدريب'!K$6))</f>
        <v>0</v>
      </c>
      <c r="I52">
        <f>IF(OR(الموظفون!$A$50="",'مصفوفة التدريب'!L$6=""),0,COUNTIFS(Plan_Role,الموظفون!$D$50,Plan_Course,'مصفوفة التدريب'!L$6)+COUNTIFS(Plan_Role,"جميع الموظفين",Plan_Course,'مصفوفة التدريب'!L$6))</f>
        <v>0</v>
      </c>
      <c r="J52">
        <f>IF(OR(الموظفون!$A$50="",'مصفوفة التدريب'!M$6=""),0,COUNTIFS(Plan_Role,الموظفون!$D$50,Plan_Course,'مصفوفة التدريب'!M$6)+COUNTIFS(Plan_Role,"جميع الموظفين",Plan_Course,'مصفوفة التدريب'!M$6))</f>
        <v>0</v>
      </c>
      <c r="K52">
        <f>IF(OR(الموظفون!$A$50="",'مصفوفة التدريب'!N$6=""),0,COUNTIFS(Plan_Role,الموظفون!$D$50,Plan_Course,'مصفوفة التدريب'!N$6)+COUNTIFS(Plan_Role,"جميع الموظفين",Plan_Course,'مصفوفة التدريب'!N$6))</f>
        <v>0</v>
      </c>
      <c r="L52">
        <f>IF(OR(الموظفون!$A$50="",'مصفوفة التدريب'!O$6=""),0,COUNTIFS(Plan_Role,الموظفون!$D$50,Plan_Course,'مصفوفة التدريب'!O$6)+COUNTIFS(Plan_Role,"جميع الموظفين",Plan_Course,'مصفوفة التدريب'!O$6))</f>
        <v>0</v>
      </c>
      <c r="M52">
        <f>IF(OR(الموظفون!$A$50="",'مصفوفة التدريب'!P$6=""),0,COUNTIFS(Plan_Role,الموظفون!$D$50,Plan_Course,'مصفوفة التدريب'!P$6)+COUNTIFS(Plan_Role,"جميع الموظفين",Plan_Course,'مصفوفة التدريب'!P$6))</f>
        <v>0</v>
      </c>
      <c r="N52">
        <f>IF(OR(الموظفون!$A$50="",'مصفوفة التدريب'!Q$6=""),0,COUNTIFS(Plan_Role,الموظفون!$D$50,Plan_Course,'مصفوفة التدريب'!Q$6)+COUNTIFS(Plan_Role,"جميع الموظفين",Plan_Course,'مصفوفة التدريب'!Q$6))</f>
        <v>0</v>
      </c>
      <c r="O52">
        <f>IF(OR(الموظفون!$A$50="",'مصفوفة التدريب'!R$6=""),0,COUNTIFS(Plan_Role,الموظفون!$D$50,Plan_Course,'مصفوفة التدريب'!R$6)+COUNTIFS(Plan_Role,"جميع الموظفين",Plan_Course,'مصفوفة التدريب'!R$6))</f>
        <v>0</v>
      </c>
      <c r="P52">
        <f>IF(OR(الموظفون!$A$50="",'مصفوفة التدريب'!S$6=""),0,COUNTIFS(Plan_Role,الموظفون!$D$50,Plan_Course,'مصفوفة التدريب'!S$6)+COUNTIFS(Plan_Role,"جميع الموظفين",Plan_Course,'مصفوفة التدريب'!S$6))</f>
        <v>0</v>
      </c>
      <c r="Q52">
        <f>IF(OR(الموظفون!$A$50="",'مصفوفة التدريب'!T$6=""),0,COUNTIFS(Plan_Role,الموظفون!$D$50,Plan_Course,'مصفوفة التدريب'!T$6)+COUNTIFS(Plan_Role,"جميع الموظفين",Plan_Course,'مصفوفة التدريب'!T$6))</f>
        <v>0</v>
      </c>
      <c r="R52">
        <f>IF(OR(الموظفون!$A$50="",'مصفوفة التدريب'!U$6=""),0,COUNTIFS(Plan_Role,الموظفون!$D$50,Plan_Course,'مصفوفة التدريب'!U$6)+COUNTIFS(Plan_Role,"جميع الموظفين",Plan_Course,'مصفوفة التدريب'!U$6))</f>
        <v>0</v>
      </c>
      <c r="S52">
        <f>IF(OR(الموظفون!$A$50="",'مصفوفة التدريب'!V$6=""),0,COUNTIFS(Plan_Role,الموظفون!$D$50,Plan_Course,'مصفوفة التدريب'!V$6)+COUNTIFS(Plan_Role,"جميع الموظفين",Plan_Course,'مصفوفة التدريب'!V$6))</f>
        <v>0</v>
      </c>
      <c r="T52">
        <f>IF(OR(الموظفون!$A$50="",'مصفوفة التدريب'!W$6=""),0,COUNTIFS(Plan_Role,الموظفون!$D$50,Plan_Course,'مصفوفة التدريب'!W$6)+COUNTIFS(Plan_Role,"جميع الموظفين",Plan_Course,'مصفوفة التدريب'!W$6))</f>
        <v>0</v>
      </c>
      <c r="U52">
        <f>IF(OR(الموظفون!$A$50="",'مصفوفة التدريب'!X$6=""),0,COUNTIFS(Plan_Role,الموظفون!$D$50,Plan_Course,'مصفوفة التدريب'!X$6)+COUNTIFS(Plan_Role,"جميع الموظفين",Plan_Course,'مصفوفة التدريب'!X$6))</f>
        <v>0</v>
      </c>
      <c r="V52">
        <f>IF(OR(الموظفون!$A$50="",'مصفوفة التدريب'!Y$6=""),0,COUNTIFS(Plan_Role,الموظفون!$D$50,Plan_Course,'مصفوفة التدريب'!Y$6)+COUNTIFS(Plan_Role,"جميع الموظفين",Plan_Course,'مصفوفة التدريب'!Y$6))</f>
        <v>0</v>
      </c>
      <c r="W52">
        <f>IF(OR(الموظفون!$A$50="",'مصفوفة التدريب'!Z$6=""),0,COUNTIFS(Plan_Role,الموظفون!$D$50,Plan_Course,'مصفوفة التدريب'!Z$6)+COUNTIFS(Plan_Role,"جميع الموظفين",Plan_Course,'مصفوفة التدريب'!Z$6))</f>
        <v>0</v>
      </c>
      <c r="X52">
        <f>IF(OR(الموظفون!$A$50="",'مصفوفة التدريب'!AA$6=""),0,COUNTIFS(Plan_Role,الموظفون!$D$50,Plan_Course,'مصفوفة التدريب'!AA$6)+COUNTIFS(Plan_Role,"جميع الموظفين",Plan_Course,'مصفوفة التدريب'!AA$6))</f>
        <v>0</v>
      </c>
      <c r="AA52">
        <f>IF(E52=0,0,COUNTIFS(Rec_Emp,الموظفون!$A$50,Rec_Course,'مصفوفة التدريب'!H$6,Rec_Done,1))</f>
        <v>0</v>
      </c>
      <c r="AB52">
        <f>IF(F52=0,0,COUNTIFS(Rec_Emp,الموظفون!$A$50,Rec_Course,'مصفوفة التدريب'!I$6,Rec_Done,1))</f>
        <v>0</v>
      </c>
      <c r="AC52">
        <f>IF(G52=0,0,COUNTIFS(Rec_Emp,الموظفون!$A$50,Rec_Course,'مصفوفة التدريب'!J$6,Rec_Done,1))</f>
        <v>0</v>
      </c>
      <c r="AD52">
        <f>IF(H52=0,0,COUNTIFS(Rec_Emp,الموظفون!$A$50,Rec_Course,'مصفوفة التدريب'!K$6,Rec_Done,1))</f>
        <v>0</v>
      </c>
      <c r="AE52">
        <f>IF(I52=0,0,COUNTIFS(Rec_Emp,الموظفون!$A$50,Rec_Course,'مصفوفة التدريب'!L$6,Rec_Done,1))</f>
        <v>0</v>
      </c>
      <c r="AF52">
        <f>IF(J52=0,0,COUNTIFS(Rec_Emp,الموظفون!$A$50,Rec_Course,'مصفوفة التدريب'!M$6,Rec_Done,1))</f>
        <v>0</v>
      </c>
      <c r="AG52">
        <f>IF(K52=0,0,COUNTIFS(Rec_Emp,الموظفون!$A$50,Rec_Course,'مصفوفة التدريب'!N$6,Rec_Done,1))</f>
        <v>0</v>
      </c>
      <c r="AH52">
        <f>IF(L52=0,0,COUNTIFS(Rec_Emp,الموظفون!$A$50,Rec_Course,'مصفوفة التدريب'!O$6,Rec_Done,1))</f>
        <v>0</v>
      </c>
      <c r="AI52">
        <f>IF(M52=0,0,COUNTIFS(Rec_Emp,الموظفون!$A$50,Rec_Course,'مصفوفة التدريب'!P$6,Rec_Done,1))</f>
        <v>0</v>
      </c>
      <c r="AJ52">
        <f>IF(N52=0,0,COUNTIFS(Rec_Emp,الموظفون!$A$50,Rec_Course,'مصفوفة التدريب'!Q$6,Rec_Done,1))</f>
        <v>0</v>
      </c>
      <c r="AK52">
        <f>IF(O52=0,0,COUNTIFS(Rec_Emp,الموظفون!$A$50,Rec_Course,'مصفوفة التدريب'!R$6,Rec_Done,1))</f>
        <v>0</v>
      </c>
      <c r="AL52">
        <f>IF(P52=0,0,COUNTIFS(Rec_Emp,الموظفون!$A$50,Rec_Course,'مصفوفة التدريب'!S$6,Rec_Done,1))</f>
        <v>0</v>
      </c>
      <c r="AM52">
        <f>IF(Q52=0,0,COUNTIFS(Rec_Emp,الموظفون!$A$50,Rec_Course,'مصفوفة التدريب'!T$6,Rec_Done,1))</f>
        <v>0</v>
      </c>
      <c r="AN52">
        <f>IF(R52=0,0,COUNTIFS(Rec_Emp,الموظفون!$A$50,Rec_Course,'مصفوفة التدريب'!U$6,Rec_Done,1))</f>
        <v>0</v>
      </c>
      <c r="AO52">
        <f>IF(S52=0,0,COUNTIFS(Rec_Emp,الموظفون!$A$50,Rec_Course,'مصفوفة التدريب'!V$6,Rec_Done,1))</f>
        <v>0</v>
      </c>
      <c r="AP52">
        <f>IF(T52=0,0,COUNTIFS(Rec_Emp,الموظفون!$A$50,Rec_Course,'مصفوفة التدريب'!W$6,Rec_Done,1))</f>
        <v>0</v>
      </c>
      <c r="AQ52">
        <f>IF(U52=0,0,COUNTIFS(Rec_Emp,الموظفون!$A$50,Rec_Course,'مصفوفة التدريب'!X$6,Rec_Done,1))</f>
        <v>0</v>
      </c>
      <c r="AR52">
        <f>IF(V52=0,0,COUNTIFS(Rec_Emp,الموظفون!$A$50,Rec_Course,'مصفوفة التدريب'!Y$6,Rec_Done,1))</f>
        <v>0</v>
      </c>
      <c r="AS52">
        <f>IF(W52=0,0,COUNTIFS(Rec_Emp,الموظفون!$A$50,Rec_Course,'مصفوفة التدريب'!Z$6,Rec_Done,1))</f>
        <v>0</v>
      </c>
      <c r="AT52">
        <f>IF(X52=0,0,COUNTIFS(Rec_Emp,الموظفون!$A$50,Rec_Course,'مصفوفة التدريب'!AA$6,Rec_Done,1))</f>
        <v>0</v>
      </c>
      <c r="AW52">
        <f ca="1">IF(AA52=0,0,COUNTIFS(Rec_Emp,الموظفون!$A$50,Rec_Course,'مصفوفة التدريب'!H$6,Rec_Done,1,Rec_Exp,"&gt;="&amp;TODAY()))</f>
        <v>0</v>
      </c>
      <c r="AX52">
        <f ca="1">IF(AB52=0,0,COUNTIFS(Rec_Emp,الموظفون!$A$50,Rec_Course,'مصفوفة التدريب'!I$6,Rec_Done,1,Rec_Exp,"&gt;="&amp;TODAY()))</f>
        <v>0</v>
      </c>
      <c r="AY52">
        <f ca="1">IF(AC52=0,0,COUNTIFS(Rec_Emp,الموظفون!$A$50,Rec_Course,'مصفوفة التدريب'!J$6,Rec_Done,1,Rec_Exp,"&gt;="&amp;TODAY()))</f>
        <v>0</v>
      </c>
      <c r="AZ52">
        <f ca="1">IF(AD52=0,0,COUNTIFS(Rec_Emp,الموظفون!$A$50,Rec_Course,'مصفوفة التدريب'!K$6,Rec_Done,1,Rec_Exp,"&gt;="&amp;TODAY()))</f>
        <v>0</v>
      </c>
      <c r="BA52">
        <f ca="1">IF(AE52=0,0,COUNTIFS(Rec_Emp,الموظفون!$A$50,Rec_Course,'مصفوفة التدريب'!L$6,Rec_Done,1,Rec_Exp,"&gt;="&amp;TODAY()))</f>
        <v>0</v>
      </c>
      <c r="BB52">
        <f ca="1">IF(AF52=0,0,COUNTIFS(Rec_Emp,الموظفون!$A$50,Rec_Course,'مصفوفة التدريب'!M$6,Rec_Done,1,Rec_Exp,"&gt;="&amp;TODAY()))</f>
        <v>0</v>
      </c>
      <c r="BC52">
        <f ca="1">IF(AG52=0,0,COUNTIFS(Rec_Emp,الموظفون!$A$50,Rec_Course,'مصفوفة التدريب'!N$6,Rec_Done,1,Rec_Exp,"&gt;="&amp;TODAY()))</f>
        <v>0</v>
      </c>
      <c r="BD52">
        <f ca="1">IF(AH52=0,0,COUNTIFS(Rec_Emp,الموظفون!$A$50,Rec_Course,'مصفوفة التدريب'!O$6,Rec_Done,1,Rec_Exp,"&gt;="&amp;TODAY()))</f>
        <v>0</v>
      </c>
      <c r="BE52">
        <f ca="1">IF(AI52=0,0,COUNTIFS(Rec_Emp,الموظفون!$A$50,Rec_Course,'مصفوفة التدريب'!P$6,Rec_Done,1,Rec_Exp,"&gt;="&amp;TODAY()))</f>
        <v>0</v>
      </c>
      <c r="BF52">
        <f ca="1">IF(AJ52=0,0,COUNTIFS(Rec_Emp,الموظفون!$A$50,Rec_Course,'مصفوفة التدريب'!Q$6,Rec_Done,1,Rec_Exp,"&gt;="&amp;TODAY()))</f>
        <v>0</v>
      </c>
      <c r="BG52">
        <f ca="1">IF(AK52=0,0,COUNTIFS(Rec_Emp,الموظفون!$A$50,Rec_Course,'مصفوفة التدريب'!R$6,Rec_Done,1,Rec_Exp,"&gt;="&amp;TODAY()))</f>
        <v>0</v>
      </c>
      <c r="BH52">
        <f ca="1">IF(AL52=0,0,COUNTIFS(Rec_Emp,الموظفون!$A$50,Rec_Course,'مصفوفة التدريب'!S$6,Rec_Done,1,Rec_Exp,"&gt;="&amp;TODAY()))</f>
        <v>0</v>
      </c>
      <c r="BI52">
        <f ca="1">IF(AM52=0,0,COUNTIFS(Rec_Emp,الموظفون!$A$50,Rec_Course,'مصفوفة التدريب'!T$6,Rec_Done,1,Rec_Exp,"&gt;="&amp;TODAY()))</f>
        <v>0</v>
      </c>
      <c r="BJ52">
        <f ca="1">IF(AN52=0,0,COUNTIFS(Rec_Emp,الموظفون!$A$50,Rec_Course,'مصفوفة التدريب'!U$6,Rec_Done,1,Rec_Exp,"&gt;="&amp;TODAY()))</f>
        <v>0</v>
      </c>
      <c r="BK52">
        <f ca="1">IF(AO52=0,0,COUNTIFS(Rec_Emp,الموظفون!$A$50,Rec_Course,'مصفوفة التدريب'!V$6,Rec_Done,1,Rec_Exp,"&gt;="&amp;TODAY()))</f>
        <v>0</v>
      </c>
      <c r="BL52">
        <f ca="1">IF(AP52=0,0,COUNTIFS(Rec_Emp,الموظفون!$A$50,Rec_Course,'مصفوفة التدريب'!W$6,Rec_Done,1,Rec_Exp,"&gt;="&amp;TODAY()))</f>
        <v>0</v>
      </c>
      <c r="BM52">
        <f ca="1">IF(AQ52=0,0,COUNTIFS(Rec_Emp,الموظفون!$A$50,Rec_Course,'مصفوفة التدريب'!X$6,Rec_Done,1,Rec_Exp,"&gt;="&amp;TODAY()))</f>
        <v>0</v>
      </c>
      <c r="BN52">
        <f ca="1">IF(AR52=0,0,COUNTIFS(Rec_Emp,الموظفون!$A$50,Rec_Course,'مصفوفة التدريب'!Y$6,Rec_Done,1,Rec_Exp,"&gt;="&amp;TODAY()))</f>
        <v>0</v>
      </c>
      <c r="BO52">
        <f ca="1">IF(AS52=0,0,COUNTIFS(Rec_Emp,الموظفون!$A$50,Rec_Course,'مصفوفة التدريب'!Z$6,Rec_Done,1,Rec_Exp,"&gt;="&amp;TODAY()))</f>
        <v>0</v>
      </c>
      <c r="BP52">
        <f ca="1">IF(AT52=0,0,COUNTIFS(Rec_Emp,الموظفون!$A$50,Rec_Course,'مصفوفة التدريب'!AA$6,Rec_Done,1,Rec_Exp,"&gt;="&amp;TODAY()))</f>
        <v>0</v>
      </c>
      <c r="BS52">
        <f ca="1">IF(AW52=0,0,COUNTIFS(Rec_Emp,الموظفون!$A$50,Rec_Course,'مصفوفة التدريب'!H$6,Rec_Done,1,Rec_Exp,"&gt;"&amp;(TODAY()+WarnDays)))</f>
        <v>0</v>
      </c>
      <c r="BT52">
        <f ca="1">IF(AX52=0,0,COUNTIFS(Rec_Emp,الموظفون!$A$50,Rec_Course,'مصفوفة التدريب'!I$6,Rec_Done,1,Rec_Exp,"&gt;"&amp;(TODAY()+WarnDays)))</f>
        <v>0</v>
      </c>
      <c r="BU52">
        <f ca="1">IF(AY52=0,0,COUNTIFS(Rec_Emp,الموظفون!$A$50,Rec_Course,'مصفوفة التدريب'!J$6,Rec_Done,1,Rec_Exp,"&gt;"&amp;(TODAY()+WarnDays)))</f>
        <v>0</v>
      </c>
      <c r="BV52">
        <f ca="1">IF(AZ52=0,0,COUNTIFS(Rec_Emp,الموظفون!$A$50,Rec_Course,'مصفوفة التدريب'!K$6,Rec_Done,1,Rec_Exp,"&gt;"&amp;(TODAY()+WarnDays)))</f>
        <v>0</v>
      </c>
      <c r="BW52">
        <f ca="1">IF(BA52=0,0,COUNTIFS(Rec_Emp,الموظفون!$A$50,Rec_Course,'مصفوفة التدريب'!L$6,Rec_Done,1,Rec_Exp,"&gt;"&amp;(TODAY()+WarnDays)))</f>
        <v>0</v>
      </c>
      <c r="BX52">
        <f ca="1">IF(BB52=0,0,COUNTIFS(Rec_Emp,الموظفون!$A$50,Rec_Course,'مصفوفة التدريب'!M$6,Rec_Done,1,Rec_Exp,"&gt;"&amp;(TODAY()+WarnDays)))</f>
        <v>0</v>
      </c>
      <c r="BY52">
        <f ca="1">IF(BC52=0,0,COUNTIFS(Rec_Emp,الموظفون!$A$50,Rec_Course,'مصفوفة التدريب'!N$6,Rec_Done,1,Rec_Exp,"&gt;"&amp;(TODAY()+WarnDays)))</f>
        <v>0</v>
      </c>
      <c r="BZ52">
        <f ca="1">IF(BD52=0,0,COUNTIFS(Rec_Emp,الموظفون!$A$50,Rec_Course,'مصفوفة التدريب'!O$6,Rec_Done,1,Rec_Exp,"&gt;"&amp;(TODAY()+WarnDays)))</f>
        <v>0</v>
      </c>
      <c r="CA52">
        <f ca="1">IF(BE52=0,0,COUNTIFS(Rec_Emp,الموظفون!$A$50,Rec_Course,'مصفوفة التدريب'!P$6,Rec_Done,1,Rec_Exp,"&gt;"&amp;(TODAY()+WarnDays)))</f>
        <v>0</v>
      </c>
      <c r="CB52">
        <f ca="1">IF(BF52=0,0,COUNTIFS(Rec_Emp,الموظفون!$A$50,Rec_Course,'مصفوفة التدريب'!Q$6,Rec_Done,1,Rec_Exp,"&gt;"&amp;(TODAY()+WarnDays)))</f>
        <v>0</v>
      </c>
      <c r="CC52">
        <f ca="1">IF(BG52=0,0,COUNTIFS(Rec_Emp,الموظفون!$A$50,Rec_Course,'مصفوفة التدريب'!R$6,Rec_Done,1,Rec_Exp,"&gt;"&amp;(TODAY()+WarnDays)))</f>
        <v>0</v>
      </c>
      <c r="CD52">
        <f ca="1">IF(BH52=0,0,COUNTIFS(Rec_Emp,الموظفون!$A$50,Rec_Course,'مصفوفة التدريب'!S$6,Rec_Done,1,Rec_Exp,"&gt;"&amp;(TODAY()+WarnDays)))</f>
        <v>0</v>
      </c>
      <c r="CE52">
        <f ca="1">IF(BI52=0,0,COUNTIFS(Rec_Emp,الموظفون!$A$50,Rec_Course,'مصفوفة التدريب'!T$6,Rec_Done,1,Rec_Exp,"&gt;"&amp;(TODAY()+WarnDays)))</f>
        <v>0</v>
      </c>
      <c r="CF52">
        <f ca="1">IF(BJ52=0,0,COUNTIFS(Rec_Emp,الموظفون!$A$50,Rec_Course,'مصفوفة التدريب'!U$6,Rec_Done,1,Rec_Exp,"&gt;"&amp;(TODAY()+WarnDays)))</f>
        <v>0</v>
      </c>
      <c r="CG52">
        <f ca="1">IF(BK52=0,0,COUNTIFS(Rec_Emp,الموظفون!$A$50,Rec_Course,'مصفوفة التدريب'!V$6,Rec_Done,1,Rec_Exp,"&gt;"&amp;(TODAY()+WarnDays)))</f>
        <v>0</v>
      </c>
      <c r="CH52">
        <f ca="1">IF(BL52=0,0,COUNTIFS(Rec_Emp,الموظفون!$A$50,Rec_Course,'مصفوفة التدريب'!W$6,Rec_Done,1,Rec_Exp,"&gt;"&amp;(TODAY()+WarnDays)))</f>
        <v>0</v>
      </c>
      <c r="CI52">
        <f ca="1">IF(BM52=0,0,COUNTIFS(Rec_Emp,الموظفون!$A$50,Rec_Course,'مصفوفة التدريب'!X$6,Rec_Done,1,Rec_Exp,"&gt;"&amp;(TODAY()+WarnDays)))</f>
        <v>0</v>
      </c>
      <c r="CJ52">
        <f ca="1">IF(BN52=0,0,COUNTIFS(Rec_Emp,الموظفون!$A$50,Rec_Course,'مصفوفة التدريب'!Y$6,Rec_Done,1,Rec_Exp,"&gt;"&amp;(TODAY()+WarnDays)))</f>
        <v>0</v>
      </c>
      <c r="CK52">
        <f ca="1">IF(BO52=0,0,COUNTIFS(Rec_Emp,الموظفون!$A$50,Rec_Course,'مصفوفة التدريب'!Z$6,Rec_Done,1,Rec_Exp,"&gt;"&amp;(TODAY()+WarnDays)))</f>
        <v>0</v>
      </c>
      <c r="CL52">
        <f ca="1">IF(BP52=0,0,COUNTIFS(Rec_Emp,الموظفون!$A$50,Rec_Course,'مصفوفة التدريب'!AA$6,Rec_Done,1,Rec_Exp,"&gt;"&amp;(TODAY()+WarnDays)))</f>
        <v>0</v>
      </c>
      <c r="CO52">
        <f>IF(OR(E52=0,AA52&gt;0),0,COUNTIFS(Rec_Emp,الموظفون!$A$50,Rec_Course,'مصفوفة التدريب'!H$6,Rec_Result,"راسب"))</f>
        <v>0</v>
      </c>
      <c r="CP52">
        <f>IF(OR(F52=0,AB52&gt;0),0,COUNTIFS(Rec_Emp,الموظفون!$A$50,Rec_Course,'مصفوفة التدريب'!I$6,Rec_Result,"راسب"))</f>
        <v>0</v>
      </c>
      <c r="CQ52">
        <f>IF(OR(G52=0,AC52&gt;0),0,COUNTIFS(Rec_Emp,الموظفون!$A$50,Rec_Course,'مصفوفة التدريب'!J$6,Rec_Result,"راسب"))</f>
        <v>0</v>
      </c>
      <c r="CR52">
        <f>IF(OR(H52=0,AD52&gt;0),0,COUNTIFS(Rec_Emp,الموظفون!$A$50,Rec_Course,'مصفوفة التدريب'!K$6,Rec_Result,"راسب"))</f>
        <v>0</v>
      </c>
      <c r="CS52">
        <f>IF(OR(I52=0,AE52&gt;0),0,COUNTIFS(Rec_Emp,الموظفون!$A$50,Rec_Course,'مصفوفة التدريب'!L$6,Rec_Result,"راسب"))</f>
        <v>0</v>
      </c>
      <c r="CT52">
        <f>IF(OR(J52=0,AF52&gt;0),0,COUNTIFS(Rec_Emp,الموظفون!$A$50,Rec_Course,'مصفوفة التدريب'!M$6,Rec_Result,"راسب"))</f>
        <v>0</v>
      </c>
      <c r="CU52">
        <f>IF(OR(K52=0,AG52&gt;0),0,COUNTIFS(Rec_Emp,الموظفون!$A$50,Rec_Course,'مصفوفة التدريب'!N$6,Rec_Result,"راسب"))</f>
        <v>0</v>
      </c>
      <c r="CV52">
        <f>IF(OR(L52=0,AH52&gt;0),0,COUNTIFS(Rec_Emp,الموظفون!$A$50,Rec_Course,'مصفوفة التدريب'!O$6,Rec_Result,"راسب"))</f>
        <v>0</v>
      </c>
      <c r="CW52">
        <f>IF(OR(M52=0,AI52&gt;0),0,COUNTIFS(Rec_Emp,الموظفون!$A$50,Rec_Course,'مصفوفة التدريب'!P$6,Rec_Result,"راسب"))</f>
        <v>0</v>
      </c>
      <c r="CX52">
        <f>IF(OR(N52=0,AJ52&gt;0),0,COUNTIFS(Rec_Emp,الموظفون!$A$50,Rec_Course,'مصفوفة التدريب'!Q$6,Rec_Result,"راسب"))</f>
        <v>0</v>
      </c>
      <c r="CY52">
        <f>IF(OR(O52=0,AK52&gt;0),0,COUNTIFS(Rec_Emp,الموظفون!$A$50,Rec_Course,'مصفوفة التدريب'!R$6,Rec_Result,"راسب"))</f>
        <v>0</v>
      </c>
      <c r="CZ52">
        <f>IF(OR(P52=0,AL52&gt;0),0,COUNTIFS(Rec_Emp,الموظفون!$A$50,Rec_Course,'مصفوفة التدريب'!S$6,Rec_Result,"راسب"))</f>
        <v>0</v>
      </c>
      <c r="DA52">
        <f>IF(OR(Q52=0,AM52&gt;0),0,COUNTIFS(Rec_Emp,الموظفون!$A$50,Rec_Course,'مصفوفة التدريب'!T$6,Rec_Result,"راسب"))</f>
        <v>0</v>
      </c>
      <c r="DB52">
        <f>IF(OR(R52=0,AN52&gt;0),0,COUNTIFS(Rec_Emp,الموظفون!$A$50,Rec_Course,'مصفوفة التدريب'!U$6,Rec_Result,"راسب"))</f>
        <v>0</v>
      </c>
      <c r="DC52">
        <f>IF(OR(S52=0,AO52&gt;0),0,COUNTIFS(Rec_Emp,الموظفون!$A$50,Rec_Course,'مصفوفة التدريب'!V$6,Rec_Result,"راسب"))</f>
        <v>0</v>
      </c>
      <c r="DD52">
        <f>IF(OR(T52=0,AP52&gt;0),0,COUNTIFS(Rec_Emp,الموظفون!$A$50,Rec_Course,'مصفوفة التدريب'!W$6,Rec_Result,"راسب"))</f>
        <v>0</v>
      </c>
      <c r="DE52">
        <f>IF(OR(U52=0,AQ52&gt;0),0,COUNTIFS(Rec_Emp,الموظفون!$A$50,Rec_Course,'مصفوفة التدريب'!X$6,Rec_Result,"راسب"))</f>
        <v>0</v>
      </c>
      <c r="DF52">
        <f>IF(OR(V52=0,AR52&gt;0),0,COUNTIFS(Rec_Emp,الموظفون!$A$50,Rec_Course,'مصفوفة التدريب'!Y$6,Rec_Result,"راسب"))</f>
        <v>0</v>
      </c>
      <c r="DG52">
        <f>IF(OR(W52=0,AS52&gt;0),0,COUNTIFS(Rec_Emp,الموظفون!$A$50,Rec_Course,'مصفوفة التدريب'!Z$6,Rec_Result,"راسب"))</f>
        <v>0</v>
      </c>
      <c r="DH52">
        <f>IF(OR(X52=0,AT52&gt;0),0,COUNTIFS(Rec_Emp,الموظفون!$A$50,Rec_Course,'مصفوفة التدريب'!AA$6,Rec_Result,"راسب"))</f>
        <v>0</v>
      </c>
      <c r="DK52">
        <f>IF(OR(E52=0,AA52&gt;0),0,IFERROR(AVERAGEIFS(Plan_End,Plan_Role,الموظفون!$D$50,Plan_Course,'مصفوفة التدريب'!H$6,Plan_Sched,"فترة محددة"),IFERROR(AVERAGEIFS(Plan_End,Plan_Role,"جميع الموظفين",Plan_Course,'مصفوفة التدريب'!H$6,Plan_Sched,"فترة محددة"),0)))</f>
        <v>0</v>
      </c>
      <c r="DL52">
        <f>IF(OR(F52=0,AB52&gt;0),0,IFERROR(AVERAGEIFS(Plan_End,Plan_Role,الموظفون!$D$50,Plan_Course,'مصفوفة التدريب'!I$6,Plan_Sched,"فترة محددة"),IFERROR(AVERAGEIFS(Plan_End,Plan_Role,"جميع الموظفين",Plan_Course,'مصفوفة التدريب'!I$6,Plan_Sched,"فترة محددة"),0)))</f>
        <v>0</v>
      </c>
      <c r="DM52">
        <f>IF(OR(G52=0,AC52&gt;0),0,IFERROR(AVERAGEIFS(Plan_End,Plan_Role,الموظفون!$D$50,Plan_Course,'مصفوفة التدريب'!J$6,Plan_Sched,"فترة محددة"),IFERROR(AVERAGEIFS(Plan_End,Plan_Role,"جميع الموظفين",Plan_Course,'مصفوفة التدريب'!J$6,Plan_Sched,"فترة محددة"),0)))</f>
        <v>0</v>
      </c>
      <c r="DN52">
        <f>IF(OR(H52=0,AD52&gt;0),0,IFERROR(AVERAGEIFS(Plan_End,Plan_Role,الموظفون!$D$50,Plan_Course,'مصفوفة التدريب'!K$6,Plan_Sched,"فترة محددة"),IFERROR(AVERAGEIFS(Plan_End,Plan_Role,"جميع الموظفين",Plan_Course,'مصفوفة التدريب'!K$6,Plan_Sched,"فترة محددة"),0)))</f>
        <v>0</v>
      </c>
      <c r="DO52">
        <f>IF(OR(I52=0,AE52&gt;0),0,IFERROR(AVERAGEIFS(Plan_End,Plan_Role,الموظفون!$D$50,Plan_Course,'مصفوفة التدريب'!L$6,Plan_Sched,"فترة محددة"),IFERROR(AVERAGEIFS(Plan_End,Plan_Role,"جميع الموظفين",Plan_Course,'مصفوفة التدريب'!L$6,Plan_Sched,"فترة محددة"),0)))</f>
        <v>0</v>
      </c>
      <c r="DP52">
        <f>IF(OR(J52=0,AF52&gt;0),0,IFERROR(AVERAGEIFS(Plan_End,Plan_Role,الموظفون!$D$50,Plan_Course,'مصفوفة التدريب'!M$6,Plan_Sched,"فترة محددة"),IFERROR(AVERAGEIFS(Plan_End,Plan_Role,"جميع الموظفين",Plan_Course,'مصفوفة التدريب'!M$6,Plan_Sched,"فترة محددة"),0)))</f>
        <v>0</v>
      </c>
      <c r="DQ52">
        <f>IF(OR(K52=0,AG52&gt;0),0,IFERROR(AVERAGEIFS(Plan_End,Plan_Role,الموظفون!$D$50,Plan_Course,'مصفوفة التدريب'!N$6,Plan_Sched,"فترة محددة"),IFERROR(AVERAGEIFS(Plan_End,Plan_Role,"جميع الموظفين",Plan_Course,'مصفوفة التدريب'!N$6,Plan_Sched,"فترة محددة"),0)))</f>
        <v>0</v>
      </c>
      <c r="DR52">
        <f>IF(OR(L52=0,AH52&gt;0),0,IFERROR(AVERAGEIFS(Plan_End,Plan_Role,الموظفون!$D$50,Plan_Course,'مصفوفة التدريب'!O$6,Plan_Sched,"فترة محددة"),IFERROR(AVERAGEIFS(Plan_End,Plan_Role,"جميع الموظفين",Plan_Course,'مصفوفة التدريب'!O$6,Plan_Sched,"فترة محددة"),0)))</f>
        <v>0</v>
      </c>
      <c r="DS52">
        <f>IF(OR(M52=0,AI52&gt;0),0,IFERROR(AVERAGEIFS(Plan_End,Plan_Role,الموظفون!$D$50,Plan_Course,'مصفوفة التدريب'!P$6,Plan_Sched,"فترة محددة"),IFERROR(AVERAGEIFS(Plan_End,Plan_Role,"جميع الموظفين",Plan_Course,'مصفوفة التدريب'!P$6,Plan_Sched,"فترة محددة"),0)))</f>
        <v>0</v>
      </c>
      <c r="DT52">
        <f>IF(OR(N52=0,AJ52&gt;0),0,IFERROR(AVERAGEIFS(Plan_End,Plan_Role,الموظفون!$D$50,Plan_Course,'مصفوفة التدريب'!Q$6,Plan_Sched,"فترة محددة"),IFERROR(AVERAGEIFS(Plan_End,Plan_Role,"جميع الموظفين",Plan_Course,'مصفوفة التدريب'!Q$6,Plan_Sched,"فترة محددة"),0)))</f>
        <v>0</v>
      </c>
      <c r="DU52">
        <f>IF(OR(O52=0,AK52&gt;0),0,IFERROR(AVERAGEIFS(Plan_End,Plan_Role,الموظفون!$D$50,Plan_Course,'مصفوفة التدريب'!R$6,Plan_Sched,"فترة محددة"),IFERROR(AVERAGEIFS(Plan_End,Plan_Role,"جميع الموظفين",Plan_Course,'مصفوفة التدريب'!R$6,Plan_Sched,"فترة محددة"),0)))</f>
        <v>0</v>
      </c>
      <c r="DV52">
        <f>IF(OR(P52=0,AL52&gt;0),0,IFERROR(AVERAGEIFS(Plan_End,Plan_Role,الموظفون!$D$50,Plan_Course,'مصفوفة التدريب'!S$6,Plan_Sched,"فترة محددة"),IFERROR(AVERAGEIFS(Plan_End,Plan_Role,"جميع الموظفين",Plan_Course,'مصفوفة التدريب'!S$6,Plan_Sched,"فترة محددة"),0)))</f>
        <v>0</v>
      </c>
      <c r="DW52">
        <f>IF(OR(Q52=0,AM52&gt;0),0,IFERROR(AVERAGEIFS(Plan_End,Plan_Role,الموظفون!$D$50,Plan_Course,'مصفوفة التدريب'!T$6,Plan_Sched,"فترة محددة"),IFERROR(AVERAGEIFS(Plan_End,Plan_Role,"جميع الموظفين",Plan_Course,'مصفوفة التدريب'!T$6,Plan_Sched,"فترة محددة"),0)))</f>
        <v>0</v>
      </c>
      <c r="DX52">
        <f>IF(OR(R52=0,AN52&gt;0),0,IFERROR(AVERAGEIFS(Plan_End,Plan_Role,الموظفون!$D$50,Plan_Course,'مصفوفة التدريب'!U$6,Plan_Sched,"فترة محددة"),IFERROR(AVERAGEIFS(Plan_End,Plan_Role,"جميع الموظفين",Plan_Course,'مصفوفة التدريب'!U$6,Plan_Sched,"فترة محددة"),0)))</f>
        <v>0</v>
      </c>
      <c r="DY52">
        <f>IF(OR(S52=0,AO52&gt;0),0,IFERROR(AVERAGEIFS(Plan_End,Plan_Role,الموظفون!$D$50,Plan_Course,'مصفوفة التدريب'!V$6,Plan_Sched,"فترة محددة"),IFERROR(AVERAGEIFS(Plan_End,Plan_Role,"جميع الموظفين",Plan_Course,'مصفوفة التدريب'!V$6,Plan_Sched,"فترة محددة"),0)))</f>
        <v>0</v>
      </c>
      <c r="DZ52">
        <f>IF(OR(T52=0,AP52&gt;0),0,IFERROR(AVERAGEIFS(Plan_End,Plan_Role,الموظفون!$D$50,Plan_Course,'مصفوفة التدريب'!W$6,Plan_Sched,"فترة محددة"),IFERROR(AVERAGEIFS(Plan_End,Plan_Role,"جميع الموظفين",Plan_Course,'مصفوفة التدريب'!W$6,Plan_Sched,"فترة محددة"),0)))</f>
        <v>0</v>
      </c>
      <c r="EA52">
        <f>IF(OR(U52=0,AQ52&gt;0),0,IFERROR(AVERAGEIFS(Plan_End,Plan_Role,الموظفون!$D$50,Plan_Course,'مصفوفة التدريب'!X$6,Plan_Sched,"فترة محددة"),IFERROR(AVERAGEIFS(Plan_End,Plan_Role,"جميع الموظفين",Plan_Course,'مصفوفة التدريب'!X$6,Plan_Sched,"فترة محددة"),0)))</f>
        <v>0</v>
      </c>
      <c r="EB52">
        <f>IF(OR(V52=0,AR52&gt;0),0,IFERROR(AVERAGEIFS(Plan_End,Plan_Role,الموظفون!$D$50,Plan_Course,'مصفوفة التدريب'!Y$6,Plan_Sched,"فترة محددة"),IFERROR(AVERAGEIFS(Plan_End,Plan_Role,"جميع الموظفين",Plan_Course,'مصفوفة التدريب'!Y$6,Plan_Sched,"فترة محددة"),0)))</f>
        <v>0</v>
      </c>
      <c r="EC52">
        <f>IF(OR(W52=0,AS52&gt;0),0,IFERROR(AVERAGEIFS(Plan_End,Plan_Role,الموظفون!$D$50,Plan_Course,'مصفوفة التدريب'!Z$6,Plan_Sched,"فترة محددة"),IFERROR(AVERAGEIFS(Plan_End,Plan_Role,"جميع الموظفين",Plan_Course,'مصفوفة التدريب'!Z$6,Plan_Sched,"فترة محددة"),0)))</f>
        <v>0</v>
      </c>
      <c r="ED52">
        <f>IF(OR(X52=0,AT52&gt;0),0,IFERROR(AVERAGEIFS(Plan_End,Plan_Role,الموظفون!$D$50,Plan_Course,'مصفوفة التدريب'!AA$6,Plan_Sched,"فترة محددة"),IFERROR(AVERAGEIFS(Plan_End,Plan_Role,"جميع الموظفين",Plan_Course,'مصفوفة التدريب'!AA$6,Plan_Sched,"فترة محددة"),0)))</f>
        <v>0</v>
      </c>
      <c r="EG52">
        <f>IF(OR(E52=0,AA52&gt;0),0,IFERROR(AVERAGEIFS(Plan_Days,Plan_Role,الموظفون!$D$50,Plan_Course,'مصفوفة التدريب'!H$6,Plan_Sched,"خلال أيام من التعيين"),IFERROR(AVERAGEIFS(Plan_Days,Plan_Role,"جميع الموظفين",Plan_Course,'مصفوفة التدريب'!H$6,Plan_Sched,"خلال أيام من التعيين"),0)))</f>
        <v>0</v>
      </c>
      <c r="EH52">
        <f>IF(OR(F52=0,AB52&gt;0),0,IFERROR(AVERAGEIFS(Plan_Days,Plan_Role,الموظفون!$D$50,Plan_Course,'مصفوفة التدريب'!I$6,Plan_Sched,"خلال أيام من التعيين"),IFERROR(AVERAGEIFS(Plan_Days,Plan_Role,"جميع الموظفين",Plan_Course,'مصفوفة التدريب'!I$6,Plan_Sched,"خلال أيام من التعيين"),0)))</f>
        <v>0</v>
      </c>
      <c r="EI52">
        <f>IF(OR(G52=0,AC52&gt;0),0,IFERROR(AVERAGEIFS(Plan_Days,Plan_Role,الموظفون!$D$50,Plan_Course,'مصفوفة التدريب'!J$6,Plan_Sched,"خلال أيام من التعيين"),IFERROR(AVERAGEIFS(Plan_Days,Plan_Role,"جميع الموظفين",Plan_Course,'مصفوفة التدريب'!J$6,Plan_Sched,"خلال أيام من التعيين"),0)))</f>
        <v>0</v>
      </c>
      <c r="EJ52">
        <f>IF(OR(H52=0,AD52&gt;0),0,IFERROR(AVERAGEIFS(Plan_Days,Plan_Role,الموظفون!$D$50,Plan_Course,'مصفوفة التدريب'!K$6,Plan_Sched,"خلال أيام من التعيين"),IFERROR(AVERAGEIFS(Plan_Days,Plan_Role,"جميع الموظفين",Plan_Course,'مصفوفة التدريب'!K$6,Plan_Sched,"خلال أيام من التعيين"),0)))</f>
        <v>0</v>
      </c>
      <c r="EK52">
        <f>IF(OR(I52=0,AE52&gt;0),0,IFERROR(AVERAGEIFS(Plan_Days,Plan_Role,الموظفون!$D$50,Plan_Course,'مصفوفة التدريب'!L$6,Plan_Sched,"خلال أيام من التعيين"),IFERROR(AVERAGEIFS(Plan_Days,Plan_Role,"جميع الموظفين",Plan_Course,'مصفوفة التدريب'!L$6,Plan_Sched,"خلال أيام من التعيين"),0)))</f>
        <v>0</v>
      </c>
      <c r="EL52">
        <f>IF(OR(J52=0,AF52&gt;0),0,IFERROR(AVERAGEIFS(Plan_Days,Plan_Role,الموظفون!$D$50,Plan_Course,'مصفوفة التدريب'!M$6,Plan_Sched,"خلال أيام من التعيين"),IFERROR(AVERAGEIFS(Plan_Days,Plan_Role,"جميع الموظفين",Plan_Course,'مصفوفة التدريب'!M$6,Plan_Sched,"خلال أيام من التعيين"),0)))</f>
        <v>0</v>
      </c>
      <c r="EM52">
        <f>IF(OR(K52=0,AG52&gt;0),0,IFERROR(AVERAGEIFS(Plan_Days,Plan_Role,الموظفون!$D$50,Plan_Course,'مصفوفة التدريب'!N$6,Plan_Sched,"خلال أيام من التعيين"),IFERROR(AVERAGEIFS(Plan_Days,Plan_Role,"جميع الموظفين",Plan_Course,'مصفوفة التدريب'!N$6,Plan_Sched,"خلال أيام من التعيين"),0)))</f>
        <v>0</v>
      </c>
      <c r="EN52">
        <f>IF(OR(L52=0,AH52&gt;0),0,IFERROR(AVERAGEIFS(Plan_Days,Plan_Role,الموظفون!$D$50,Plan_Course,'مصفوفة التدريب'!O$6,Plan_Sched,"خلال أيام من التعيين"),IFERROR(AVERAGEIFS(Plan_Days,Plan_Role,"جميع الموظفين",Plan_Course,'مصفوفة التدريب'!O$6,Plan_Sched,"خلال أيام من التعيين"),0)))</f>
        <v>0</v>
      </c>
      <c r="EO52">
        <f>IF(OR(M52=0,AI52&gt;0),0,IFERROR(AVERAGEIFS(Plan_Days,Plan_Role,الموظفون!$D$50,Plan_Course,'مصفوفة التدريب'!P$6,Plan_Sched,"خلال أيام من التعيين"),IFERROR(AVERAGEIFS(Plan_Days,Plan_Role,"جميع الموظفين",Plan_Course,'مصفوفة التدريب'!P$6,Plan_Sched,"خلال أيام من التعيين"),0)))</f>
        <v>0</v>
      </c>
      <c r="EP52">
        <f>IF(OR(N52=0,AJ52&gt;0),0,IFERROR(AVERAGEIFS(Plan_Days,Plan_Role,الموظفون!$D$50,Plan_Course,'مصفوفة التدريب'!Q$6,Plan_Sched,"خلال أيام من التعيين"),IFERROR(AVERAGEIFS(Plan_Days,Plan_Role,"جميع الموظفين",Plan_Course,'مصفوفة التدريب'!Q$6,Plan_Sched,"خلال أيام من التعيين"),0)))</f>
        <v>0</v>
      </c>
      <c r="EQ52">
        <f>IF(OR(O52=0,AK52&gt;0),0,IFERROR(AVERAGEIFS(Plan_Days,Plan_Role,الموظفون!$D$50,Plan_Course,'مصفوفة التدريب'!R$6,Plan_Sched,"خلال أيام من التعيين"),IFERROR(AVERAGEIFS(Plan_Days,Plan_Role,"جميع الموظفين",Plan_Course,'مصفوفة التدريب'!R$6,Plan_Sched,"خلال أيام من التعيين"),0)))</f>
        <v>0</v>
      </c>
      <c r="ER52">
        <f>IF(OR(P52=0,AL52&gt;0),0,IFERROR(AVERAGEIFS(Plan_Days,Plan_Role,الموظفون!$D$50,Plan_Course,'مصفوفة التدريب'!S$6,Plan_Sched,"خلال أيام من التعيين"),IFERROR(AVERAGEIFS(Plan_Days,Plan_Role,"جميع الموظفين",Plan_Course,'مصفوفة التدريب'!S$6,Plan_Sched,"خلال أيام من التعيين"),0)))</f>
        <v>0</v>
      </c>
      <c r="ES52">
        <f>IF(OR(Q52=0,AM52&gt;0),0,IFERROR(AVERAGEIFS(Plan_Days,Plan_Role,الموظفون!$D$50,Plan_Course,'مصفوفة التدريب'!T$6,Plan_Sched,"خلال أيام من التعيين"),IFERROR(AVERAGEIFS(Plan_Days,Plan_Role,"جميع الموظفين",Plan_Course,'مصفوفة التدريب'!T$6,Plan_Sched,"خلال أيام من التعيين"),0)))</f>
        <v>0</v>
      </c>
      <c r="ET52">
        <f>IF(OR(R52=0,AN52&gt;0),0,IFERROR(AVERAGEIFS(Plan_Days,Plan_Role,الموظفون!$D$50,Plan_Course,'مصفوفة التدريب'!U$6,Plan_Sched,"خلال أيام من التعيين"),IFERROR(AVERAGEIFS(Plan_Days,Plan_Role,"جميع الموظفين",Plan_Course,'مصفوفة التدريب'!U$6,Plan_Sched,"خلال أيام من التعيين"),0)))</f>
        <v>0</v>
      </c>
      <c r="EU52">
        <f>IF(OR(S52=0,AO52&gt;0),0,IFERROR(AVERAGEIFS(Plan_Days,Plan_Role,الموظفون!$D$50,Plan_Course,'مصفوفة التدريب'!V$6,Plan_Sched,"خلال أيام من التعيين"),IFERROR(AVERAGEIFS(Plan_Days,Plan_Role,"جميع الموظفين",Plan_Course,'مصفوفة التدريب'!V$6,Plan_Sched,"خلال أيام من التعيين"),0)))</f>
        <v>0</v>
      </c>
      <c r="EV52">
        <f>IF(OR(T52=0,AP52&gt;0),0,IFERROR(AVERAGEIFS(Plan_Days,Plan_Role,الموظفون!$D$50,Plan_Course,'مصفوفة التدريب'!W$6,Plan_Sched,"خلال أيام من التعيين"),IFERROR(AVERAGEIFS(Plan_Days,Plan_Role,"جميع الموظفين",Plan_Course,'مصفوفة التدريب'!W$6,Plan_Sched,"خلال أيام من التعيين"),0)))</f>
        <v>0</v>
      </c>
      <c r="EW52">
        <f>IF(OR(U52=0,AQ52&gt;0),0,IFERROR(AVERAGEIFS(Plan_Days,Plan_Role,الموظفون!$D$50,Plan_Course,'مصفوفة التدريب'!X$6,Plan_Sched,"خلال أيام من التعيين"),IFERROR(AVERAGEIFS(Plan_Days,Plan_Role,"جميع الموظفين",Plan_Course,'مصفوفة التدريب'!X$6,Plan_Sched,"خلال أيام من التعيين"),0)))</f>
        <v>0</v>
      </c>
      <c r="EX52">
        <f>IF(OR(V52=0,AR52&gt;0),0,IFERROR(AVERAGEIFS(Plan_Days,Plan_Role,الموظفون!$D$50,Plan_Course,'مصفوفة التدريب'!Y$6,Plan_Sched,"خلال أيام من التعيين"),IFERROR(AVERAGEIFS(Plan_Days,Plan_Role,"جميع الموظفين",Plan_Course,'مصفوفة التدريب'!Y$6,Plan_Sched,"خلال أيام من التعيين"),0)))</f>
        <v>0</v>
      </c>
      <c r="EY52">
        <f>IF(OR(W52=0,AS52&gt;0),0,IFERROR(AVERAGEIFS(Plan_Days,Plan_Role,الموظفون!$D$50,Plan_Course,'مصفوفة التدريب'!Z$6,Plan_Sched,"خلال أيام من التعيين"),IFERROR(AVERAGEIFS(Plan_Days,Plan_Role,"جميع الموظفين",Plan_Course,'مصفوفة التدريب'!Z$6,Plan_Sched,"خلال أيام من التعيين"),0)))</f>
        <v>0</v>
      </c>
      <c r="EZ52">
        <f>IF(OR(X52=0,AT52&gt;0),0,IFERROR(AVERAGEIFS(Plan_Days,Plan_Role,الموظفون!$D$50,Plan_Course,'مصفوفة التدريب'!AA$6,Plan_Sched,"خلال أيام من التعيين"),IFERROR(AVERAGEIFS(Plan_Days,Plan_Role,"جميع الموظفين",Plan_Course,'مصفوفة التدريب'!AA$6,Plan_Sched,"خلال أيام من التعيين"),0)))</f>
        <v>0</v>
      </c>
      <c r="FC52">
        <f>IF(OR(E52=0,AA52&gt;0),0,MAX(IF(AND(الموظفون!$F$50&lt;&gt;"",DK52&lt;الموظفون!$F$50),0,DK52),IF(AND(الموظفون!$F$50&lt;&gt;"",EG52&gt;0),الموظفون!$F$50+EG52,0)))</f>
        <v>0</v>
      </c>
      <c r="FD52">
        <f>IF(OR(F52=0,AB52&gt;0),0,MAX(IF(AND(الموظفون!$F$50&lt;&gt;"",DL52&lt;الموظفون!$F$50),0,DL52),IF(AND(الموظفون!$F$50&lt;&gt;"",EH52&gt;0),الموظفون!$F$50+EH52,0)))</f>
        <v>0</v>
      </c>
      <c r="FE52">
        <f>IF(OR(G52=0,AC52&gt;0),0,MAX(IF(AND(الموظفون!$F$50&lt;&gt;"",DM52&lt;الموظفون!$F$50),0,DM52),IF(AND(الموظفون!$F$50&lt;&gt;"",EI52&gt;0),الموظفون!$F$50+EI52,0)))</f>
        <v>0</v>
      </c>
      <c r="FF52">
        <f>IF(OR(H52=0,AD52&gt;0),0,MAX(IF(AND(الموظفون!$F$50&lt;&gt;"",DN52&lt;الموظفون!$F$50),0,DN52),IF(AND(الموظفون!$F$50&lt;&gt;"",EJ52&gt;0),الموظفون!$F$50+EJ52,0)))</f>
        <v>0</v>
      </c>
      <c r="FG52">
        <f>IF(OR(I52=0,AE52&gt;0),0,MAX(IF(AND(الموظفون!$F$50&lt;&gt;"",DO52&lt;الموظفون!$F$50),0,DO52),IF(AND(الموظفون!$F$50&lt;&gt;"",EK52&gt;0),الموظفون!$F$50+EK52,0)))</f>
        <v>0</v>
      </c>
      <c r="FH52">
        <f>IF(OR(J52=0,AF52&gt;0),0,MAX(IF(AND(الموظفون!$F$50&lt;&gt;"",DP52&lt;الموظفون!$F$50),0,DP52),IF(AND(الموظفون!$F$50&lt;&gt;"",EL52&gt;0),الموظفون!$F$50+EL52,0)))</f>
        <v>0</v>
      </c>
      <c r="FI52">
        <f>IF(OR(K52=0,AG52&gt;0),0,MAX(IF(AND(الموظفون!$F$50&lt;&gt;"",DQ52&lt;الموظفون!$F$50),0,DQ52),IF(AND(الموظفون!$F$50&lt;&gt;"",EM52&gt;0),الموظفون!$F$50+EM52,0)))</f>
        <v>0</v>
      </c>
      <c r="FJ52">
        <f>IF(OR(L52=0,AH52&gt;0),0,MAX(IF(AND(الموظفون!$F$50&lt;&gt;"",DR52&lt;الموظفون!$F$50),0,DR52),IF(AND(الموظفون!$F$50&lt;&gt;"",EN52&gt;0),الموظفون!$F$50+EN52,0)))</f>
        <v>0</v>
      </c>
      <c r="FK52">
        <f>IF(OR(M52=0,AI52&gt;0),0,MAX(IF(AND(الموظفون!$F$50&lt;&gt;"",DS52&lt;الموظفون!$F$50),0,DS52),IF(AND(الموظفون!$F$50&lt;&gt;"",EO52&gt;0),الموظفون!$F$50+EO52,0)))</f>
        <v>0</v>
      </c>
      <c r="FL52">
        <f>IF(OR(N52=0,AJ52&gt;0),0,MAX(IF(AND(الموظفون!$F$50&lt;&gt;"",DT52&lt;الموظفون!$F$50),0,DT52),IF(AND(الموظفون!$F$50&lt;&gt;"",EP52&gt;0),الموظفون!$F$50+EP52,0)))</f>
        <v>0</v>
      </c>
      <c r="FM52">
        <f>IF(OR(O52=0,AK52&gt;0),0,MAX(IF(AND(الموظفون!$F$50&lt;&gt;"",DU52&lt;الموظفون!$F$50),0,DU52),IF(AND(الموظفون!$F$50&lt;&gt;"",EQ52&gt;0),الموظفون!$F$50+EQ52,0)))</f>
        <v>0</v>
      </c>
      <c r="FN52">
        <f>IF(OR(P52=0,AL52&gt;0),0,MAX(IF(AND(الموظفون!$F$50&lt;&gt;"",DV52&lt;الموظفون!$F$50),0,DV52),IF(AND(الموظفون!$F$50&lt;&gt;"",ER52&gt;0),الموظفون!$F$50+ER52,0)))</f>
        <v>0</v>
      </c>
      <c r="FO52">
        <f>IF(OR(Q52=0,AM52&gt;0),0,MAX(IF(AND(الموظفون!$F$50&lt;&gt;"",DW52&lt;الموظفون!$F$50),0,DW52),IF(AND(الموظفون!$F$50&lt;&gt;"",ES52&gt;0),الموظفون!$F$50+ES52,0)))</f>
        <v>0</v>
      </c>
      <c r="FP52">
        <f>IF(OR(R52=0,AN52&gt;0),0,MAX(IF(AND(الموظفون!$F$50&lt;&gt;"",DX52&lt;الموظفون!$F$50),0,DX52),IF(AND(الموظفون!$F$50&lt;&gt;"",ET52&gt;0),الموظفون!$F$50+ET52,0)))</f>
        <v>0</v>
      </c>
      <c r="FQ52">
        <f>IF(OR(S52=0,AO52&gt;0),0,MAX(IF(AND(الموظفون!$F$50&lt;&gt;"",DY52&lt;الموظفون!$F$50),0,DY52),IF(AND(الموظفون!$F$50&lt;&gt;"",EU52&gt;0),الموظفون!$F$50+EU52,0)))</f>
        <v>0</v>
      </c>
      <c r="FR52">
        <f>IF(OR(T52=0,AP52&gt;0),0,MAX(IF(AND(الموظفون!$F$50&lt;&gt;"",DZ52&lt;الموظفون!$F$50),0,DZ52),IF(AND(الموظفون!$F$50&lt;&gt;"",EV52&gt;0),الموظفون!$F$50+EV52,0)))</f>
        <v>0</v>
      </c>
      <c r="FS52">
        <f>IF(OR(U52=0,AQ52&gt;0),0,MAX(IF(AND(الموظفون!$F$50&lt;&gt;"",EA52&lt;الموظفون!$F$50),0,EA52),IF(AND(الموظفون!$F$50&lt;&gt;"",EW52&gt;0),الموظفون!$F$50+EW52,0)))</f>
        <v>0</v>
      </c>
      <c r="FT52">
        <f>IF(OR(V52=0,AR52&gt;0),0,MAX(IF(AND(الموظفون!$F$50&lt;&gt;"",EB52&lt;الموظفون!$F$50),0,EB52),IF(AND(الموظفون!$F$50&lt;&gt;"",EX52&gt;0),الموظفون!$F$50+EX52,0)))</f>
        <v>0</v>
      </c>
      <c r="FU52">
        <f>IF(OR(W52=0,AS52&gt;0),0,MAX(IF(AND(الموظفون!$F$50&lt;&gt;"",EC52&lt;الموظفون!$F$50),0,EC52),IF(AND(الموظفون!$F$50&lt;&gt;"",EY52&gt;0),الموظفون!$F$50+EY52,0)))</f>
        <v>0</v>
      </c>
      <c r="FV52">
        <f>IF(OR(X52=0,AT52&gt;0),0,MAX(IF(AND(الموظفون!$F$50&lt;&gt;"",ED52&lt;الموظفون!$F$50),0,ED52),IF(AND(الموظفون!$F$50&lt;&gt;"",EZ52&gt;0),الموظفون!$F$50+EZ52,0)))</f>
        <v>0</v>
      </c>
    </row>
    <row r="53" spans="5:178" x14ac:dyDescent="0.3">
      <c r="E53">
        <f>IF(OR(الموظفون!$A$51="",'مصفوفة التدريب'!H$6=""),0,COUNTIFS(Plan_Role,الموظفون!$D$51,Plan_Course,'مصفوفة التدريب'!H$6)+COUNTIFS(Plan_Role,"جميع الموظفين",Plan_Course,'مصفوفة التدريب'!H$6))</f>
        <v>0</v>
      </c>
      <c r="F53">
        <f>IF(OR(الموظفون!$A$51="",'مصفوفة التدريب'!I$6=""),0,COUNTIFS(Plan_Role,الموظفون!$D$51,Plan_Course,'مصفوفة التدريب'!I$6)+COUNTIFS(Plan_Role,"جميع الموظفين",Plan_Course,'مصفوفة التدريب'!I$6))</f>
        <v>0</v>
      </c>
      <c r="G53">
        <f>IF(OR(الموظفون!$A$51="",'مصفوفة التدريب'!J$6=""),0,COUNTIFS(Plan_Role,الموظفون!$D$51,Plan_Course,'مصفوفة التدريب'!J$6)+COUNTIFS(Plan_Role,"جميع الموظفين",Plan_Course,'مصفوفة التدريب'!J$6))</f>
        <v>0</v>
      </c>
      <c r="H53">
        <f>IF(OR(الموظفون!$A$51="",'مصفوفة التدريب'!K$6=""),0,COUNTIFS(Plan_Role,الموظفون!$D$51,Plan_Course,'مصفوفة التدريب'!K$6)+COUNTIFS(Plan_Role,"جميع الموظفين",Plan_Course,'مصفوفة التدريب'!K$6))</f>
        <v>0</v>
      </c>
      <c r="I53">
        <f>IF(OR(الموظفون!$A$51="",'مصفوفة التدريب'!L$6=""),0,COUNTIFS(Plan_Role,الموظفون!$D$51,Plan_Course,'مصفوفة التدريب'!L$6)+COUNTIFS(Plan_Role,"جميع الموظفين",Plan_Course,'مصفوفة التدريب'!L$6))</f>
        <v>0</v>
      </c>
      <c r="J53">
        <f>IF(OR(الموظفون!$A$51="",'مصفوفة التدريب'!M$6=""),0,COUNTIFS(Plan_Role,الموظفون!$D$51,Plan_Course,'مصفوفة التدريب'!M$6)+COUNTIFS(Plan_Role,"جميع الموظفين",Plan_Course,'مصفوفة التدريب'!M$6))</f>
        <v>0</v>
      </c>
      <c r="K53">
        <f>IF(OR(الموظفون!$A$51="",'مصفوفة التدريب'!N$6=""),0,COUNTIFS(Plan_Role,الموظفون!$D$51,Plan_Course,'مصفوفة التدريب'!N$6)+COUNTIFS(Plan_Role,"جميع الموظفين",Plan_Course,'مصفوفة التدريب'!N$6))</f>
        <v>0</v>
      </c>
      <c r="L53">
        <f>IF(OR(الموظفون!$A$51="",'مصفوفة التدريب'!O$6=""),0,COUNTIFS(Plan_Role,الموظفون!$D$51,Plan_Course,'مصفوفة التدريب'!O$6)+COUNTIFS(Plan_Role,"جميع الموظفين",Plan_Course,'مصفوفة التدريب'!O$6))</f>
        <v>0</v>
      </c>
      <c r="M53">
        <f>IF(OR(الموظفون!$A$51="",'مصفوفة التدريب'!P$6=""),0,COUNTIFS(Plan_Role,الموظفون!$D$51,Plan_Course,'مصفوفة التدريب'!P$6)+COUNTIFS(Plan_Role,"جميع الموظفين",Plan_Course,'مصفوفة التدريب'!P$6))</f>
        <v>0</v>
      </c>
      <c r="N53">
        <f>IF(OR(الموظفون!$A$51="",'مصفوفة التدريب'!Q$6=""),0,COUNTIFS(Plan_Role,الموظفون!$D$51,Plan_Course,'مصفوفة التدريب'!Q$6)+COUNTIFS(Plan_Role,"جميع الموظفين",Plan_Course,'مصفوفة التدريب'!Q$6))</f>
        <v>0</v>
      </c>
      <c r="O53">
        <f>IF(OR(الموظفون!$A$51="",'مصفوفة التدريب'!R$6=""),0,COUNTIFS(Plan_Role,الموظفون!$D$51,Plan_Course,'مصفوفة التدريب'!R$6)+COUNTIFS(Plan_Role,"جميع الموظفين",Plan_Course,'مصفوفة التدريب'!R$6))</f>
        <v>0</v>
      </c>
      <c r="P53">
        <f>IF(OR(الموظفون!$A$51="",'مصفوفة التدريب'!S$6=""),0,COUNTIFS(Plan_Role,الموظفون!$D$51,Plan_Course,'مصفوفة التدريب'!S$6)+COUNTIFS(Plan_Role,"جميع الموظفين",Plan_Course,'مصفوفة التدريب'!S$6))</f>
        <v>0</v>
      </c>
      <c r="Q53">
        <f>IF(OR(الموظفون!$A$51="",'مصفوفة التدريب'!T$6=""),0,COUNTIFS(Plan_Role,الموظفون!$D$51,Plan_Course,'مصفوفة التدريب'!T$6)+COUNTIFS(Plan_Role,"جميع الموظفين",Plan_Course,'مصفوفة التدريب'!T$6))</f>
        <v>0</v>
      </c>
      <c r="R53">
        <f>IF(OR(الموظفون!$A$51="",'مصفوفة التدريب'!U$6=""),0,COUNTIFS(Plan_Role,الموظفون!$D$51,Plan_Course,'مصفوفة التدريب'!U$6)+COUNTIFS(Plan_Role,"جميع الموظفين",Plan_Course,'مصفوفة التدريب'!U$6))</f>
        <v>0</v>
      </c>
      <c r="S53">
        <f>IF(OR(الموظفون!$A$51="",'مصفوفة التدريب'!V$6=""),0,COUNTIFS(Plan_Role,الموظفون!$D$51,Plan_Course,'مصفوفة التدريب'!V$6)+COUNTIFS(Plan_Role,"جميع الموظفين",Plan_Course,'مصفوفة التدريب'!V$6))</f>
        <v>0</v>
      </c>
      <c r="T53">
        <f>IF(OR(الموظفون!$A$51="",'مصفوفة التدريب'!W$6=""),0,COUNTIFS(Plan_Role,الموظفون!$D$51,Plan_Course,'مصفوفة التدريب'!W$6)+COUNTIFS(Plan_Role,"جميع الموظفين",Plan_Course,'مصفوفة التدريب'!W$6))</f>
        <v>0</v>
      </c>
      <c r="U53">
        <f>IF(OR(الموظفون!$A$51="",'مصفوفة التدريب'!X$6=""),0,COUNTIFS(Plan_Role,الموظفون!$D$51,Plan_Course,'مصفوفة التدريب'!X$6)+COUNTIFS(Plan_Role,"جميع الموظفين",Plan_Course,'مصفوفة التدريب'!X$6))</f>
        <v>0</v>
      </c>
      <c r="V53">
        <f>IF(OR(الموظفون!$A$51="",'مصفوفة التدريب'!Y$6=""),0,COUNTIFS(Plan_Role,الموظفون!$D$51,Plan_Course,'مصفوفة التدريب'!Y$6)+COUNTIFS(Plan_Role,"جميع الموظفين",Plan_Course,'مصفوفة التدريب'!Y$6))</f>
        <v>0</v>
      </c>
      <c r="W53">
        <f>IF(OR(الموظفون!$A$51="",'مصفوفة التدريب'!Z$6=""),0,COUNTIFS(Plan_Role,الموظفون!$D$51,Plan_Course,'مصفوفة التدريب'!Z$6)+COUNTIFS(Plan_Role,"جميع الموظفين",Plan_Course,'مصفوفة التدريب'!Z$6))</f>
        <v>0</v>
      </c>
      <c r="X53">
        <f>IF(OR(الموظفون!$A$51="",'مصفوفة التدريب'!AA$6=""),0,COUNTIFS(Plan_Role,الموظفون!$D$51,Plan_Course,'مصفوفة التدريب'!AA$6)+COUNTIFS(Plan_Role,"جميع الموظفين",Plan_Course,'مصفوفة التدريب'!AA$6))</f>
        <v>0</v>
      </c>
      <c r="AA53">
        <f>IF(E53=0,0,COUNTIFS(Rec_Emp,الموظفون!$A$51,Rec_Course,'مصفوفة التدريب'!H$6,Rec_Done,1))</f>
        <v>0</v>
      </c>
      <c r="AB53">
        <f>IF(F53=0,0,COUNTIFS(Rec_Emp,الموظفون!$A$51,Rec_Course,'مصفوفة التدريب'!I$6,Rec_Done,1))</f>
        <v>0</v>
      </c>
      <c r="AC53">
        <f>IF(G53=0,0,COUNTIFS(Rec_Emp,الموظفون!$A$51,Rec_Course,'مصفوفة التدريب'!J$6,Rec_Done,1))</f>
        <v>0</v>
      </c>
      <c r="AD53">
        <f>IF(H53=0,0,COUNTIFS(Rec_Emp,الموظفون!$A$51,Rec_Course,'مصفوفة التدريب'!K$6,Rec_Done,1))</f>
        <v>0</v>
      </c>
      <c r="AE53">
        <f>IF(I53=0,0,COUNTIFS(Rec_Emp,الموظفون!$A$51,Rec_Course,'مصفوفة التدريب'!L$6,Rec_Done,1))</f>
        <v>0</v>
      </c>
      <c r="AF53">
        <f>IF(J53=0,0,COUNTIFS(Rec_Emp,الموظفون!$A$51,Rec_Course,'مصفوفة التدريب'!M$6,Rec_Done,1))</f>
        <v>0</v>
      </c>
      <c r="AG53">
        <f>IF(K53=0,0,COUNTIFS(Rec_Emp,الموظفون!$A$51,Rec_Course,'مصفوفة التدريب'!N$6,Rec_Done,1))</f>
        <v>0</v>
      </c>
      <c r="AH53">
        <f>IF(L53=0,0,COUNTIFS(Rec_Emp,الموظفون!$A$51,Rec_Course,'مصفوفة التدريب'!O$6,Rec_Done,1))</f>
        <v>0</v>
      </c>
      <c r="AI53">
        <f>IF(M53=0,0,COUNTIFS(Rec_Emp,الموظفون!$A$51,Rec_Course,'مصفوفة التدريب'!P$6,Rec_Done,1))</f>
        <v>0</v>
      </c>
      <c r="AJ53">
        <f>IF(N53=0,0,COUNTIFS(Rec_Emp,الموظفون!$A$51,Rec_Course,'مصفوفة التدريب'!Q$6,Rec_Done,1))</f>
        <v>0</v>
      </c>
      <c r="AK53">
        <f>IF(O53=0,0,COUNTIFS(Rec_Emp,الموظفون!$A$51,Rec_Course,'مصفوفة التدريب'!R$6,Rec_Done,1))</f>
        <v>0</v>
      </c>
      <c r="AL53">
        <f>IF(P53=0,0,COUNTIFS(Rec_Emp,الموظفون!$A$51,Rec_Course,'مصفوفة التدريب'!S$6,Rec_Done,1))</f>
        <v>0</v>
      </c>
      <c r="AM53">
        <f>IF(Q53=0,0,COUNTIFS(Rec_Emp,الموظفون!$A$51,Rec_Course,'مصفوفة التدريب'!T$6,Rec_Done,1))</f>
        <v>0</v>
      </c>
      <c r="AN53">
        <f>IF(R53=0,0,COUNTIFS(Rec_Emp,الموظفون!$A$51,Rec_Course,'مصفوفة التدريب'!U$6,Rec_Done,1))</f>
        <v>0</v>
      </c>
      <c r="AO53">
        <f>IF(S53=0,0,COUNTIFS(Rec_Emp,الموظفون!$A$51,Rec_Course,'مصفوفة التدريب'!V$6,Rec_Done,1))</f>
        <v>0</v>
      </c>
      <c r="AP53">
        <f>IF(T53=0,0,COUNTIFS(Rec_Emp,الموظفون!$A$51,Rec_Course,'مصفوفة التدريب'!W$6,Rec_Done,1))</f>
        <v>0</v>
      </c>
      <c r="AQ53">
        <f>IF(U53=0,0,COUNTIFS(Rec_Emp,الموظفون!$A$51,Rec_Course,'مصفوفة التدريب'!X$6,Rec_Done,1))</f>
        <v>0</v>
      </c>
      <c r="AR53">
        <f>IF(V53=0,0,COUNTIFS(Rec_Emp,الموظفون!$A$51,Rec_Course,'مصفوفة التدريب'!Y$6,Rec_Done,1))</f>
        <v>0</v>
      </c>
      <c r="AS53">
        <f>IF(W53=0,0,COUNTIFS(Rec_Emp,الموظفون!$A$51,Rec_Course,'مصفوفة التدريب'!Z$6,Rec_Done,1))</f>
        <v>0</v>
      </c>
      <c r="AT53">
        <f>IF(X53=0,0,COUNTIFS(Rec_Emp,الموظفون!$A$51,Rec_Course,'مصفوفة التدريب'!AA$6,Rec_Done,1))</f>
        <v>0</v>
      </c>
      <c r="AW53">
        <f ca="1">IF(AA53=0,0,COUNTIFS(Rec_Emp,الموظفون!$A$51,Rec_Course,'مصفوفة التدريب'!H$6,Rec_Done,1,Rec_Exp,"&gt;="&amp;TODAY()))</f>
        <v>0</v>
      </c>
      <c r="AX53">
        <f ca="1">IF(AB53=0,0,COUNTIFS(Rec_Emp,الموظفون!$A$51,Rec_Course,'مصفوفة التدريب'!I$6,Rec_Done,1,Rec_Exp,"&gt;="&amp;TODAY()))</f>
        <v>0</v>
      </c>
      <c r="AY53">
        <f ca="1">IF(AC53=0,0,COUNTIFS(Rec_Emp,الموظفون!$A$51,Rec_Course,'مصفوفة التدريب'!J$6,Rec_Done,1,Rec_Exp,"&gt;="&amp;TODAY()))</f>
        <v>0</v>
      </c>
      <c r="AZ53">
        <f ca="1">IF(AD53=0,0,COUNTIFS(Rec_Emp,الموظفون!$A$51,Rec_Course,'مصفوفة التدريب'!K$6,Rec_Done,1,Rec_Exp,"&gt;="&amp;TODAY()))</f>
        <v>0</v>
      </c>
      <c r="BA53">
        <f ca="1">IF(AE53=0,0,COUNTIFS(Rec_Emp,الموظفون!$A$51,Rec_Course,'مصفوفة التدريب'!L$6,Rec_Done,1,Rec_Exp,"&gt;="&amp;TODAY()))</f>
        <v>0</v>
      </c>
      <c r="BB53">
        <f ca="1">IF(AF53=0,0,COUNTIFS(Rec_Emp,الموظفون!$A$51,Rec_Course,'مصفوفة التدريب'!M$6,Rec_Done,1,Rec_Exp,"&gt;="&amp;TODAY()))</f>
        <v>0</v>
      </c>
      <c r="BC53">
        <f ca="1">IF(AG53=0,0,COUNTIFS(Rec_Emp,الموظفون!$A$51,Rec_Course,'مصفوفة التدريب'!N$6,Rec_Done,1,Rec_Exp,"&gt;="&amp;TODAY()))</f>
        <v>0</v>
      </c>
      <c r="BD53">
        <f ca="1">IF(AH53=0,0,COUNTIFS(Rec_Emp,الموظفون!$A$51,Rec_Course,'مصفوفة التدريب'!O$6,Rec_Done,1,Rec_Exp,"&gt;="&amp;TODAY()))</f>
        <v>0</v>
      </c>
      <c r="BE53">
        <f ca="1">IF(AI53=0,0,COUNTIFS(Rec_Emp,الموظفون!$A$51,Rec_Course,'مصفوفة التدريب'!P$6,Rec_Done,1,Rec_Exp,"&gt;="&amp;TODAY()))</f>
        <v>0</v>
      </c>
      <c r="BF53">
        <f ca="1">IF(AJ53=0,0,COUNTIFS(Rec_Emp,الموظفون!$A$51,Rec_Course,'مصفوفة التدريب'!Q$6,Rec_Done,1,Rec_Exp,"&gt;="&amp;TODAY()))</f>
        <v>0</v>
      </c>
      <c r="BG53">
        <f ca="1">IF(AK53=0,0,COUNTIFS(Rec_Emp,الموظفون!$A$51,Rec_Course,'مصفوفة التدريب'!R$6,Rec_Done,1,Rec_Exp,"&gt;="&amp;TODAY()))</f>
        <v>0</v>
      </c>
      <c r="BH53">
        <f ca="1">IF(AL53=0,0,COUNTIFS(Rec_Emp,الموظفون!$A$51,Rec_Course,'مصفوفة التدريب'!S$6,Rec_Done,1,Rec_Exp,"&gt;="&amp;TODAY()))</f>
        <v>0</v>
      </c>
      <c r="BI53">
        <f ca="1">IF(AM53=0,0,COUNTIFS(Rec_Emp,الموظفون!$A$51,Rec_Course,'مصفوفة التدريب'!T$6,Rec_Done,1,Rec_Exp,"&gt;="&amp;TODAY()))</f>
        <v>0</v>
      </c>
      <c r="BJ53">
        <f ca="1">IF(AN53=0,0,COUNTIFS(Rec_Emp,الموظفون!$A$51,Rec_Course,'مصفوفة التدريب'!U$6,Rec_Done,1,Rec_Exp,"&gt;="&amp;TODAY()))</f>
        <v>0</v>
      </c>
      <c r="BK53">
        <f ca="1">IF(AO53=0,0,COUNTIFS(Rec_Emp,الموظفون!$A$51,Rec_Course,'مصفوفة التدريب'!V$6,Rec_Done,1,Rec_Exp,"&gt;="&amp;TODAY()))</f>
        <v>0</v>
      </c>
      <c r="BL53">
        <f ca="1">IF(AP53=0,0,COUNTIFS(Rec_Emp,الموظفون!$A$51,Rec_Course,'مصفوفة التدريب'!W$6,Rec_Done,1,Rec_Exp,"&gt;="&amp;TODAY()))</f>
        <v>0</v>
      </c>
      <c r="BM53">
        <f ca="1">IF(AQ53=0,0,COUNTIFS(Rec_Emp,الموظفون!$A$51,Rec_Course,'مصفوفة التدريب'!X$6,Rec_Done,1,Rec_Exp,"&gt;="&amp;TODAY()))</f>
        <v>0</v>
      </c>
      <c r="BN53">
        <f ca="1">IF(AR53=0,0,COUNTIFS(Rec_Emp,الموظفون!$A$51,Rec_Course,'مصفوفة التدريب'!Y$6,Rec_Done,1,Rec_Exp,"&gt;="&amp;TODAY()))</f>
        <v>0</v>
      </c>
      <c r="BO53">
        <f ca="1">IF(AS53=0,0,COUNTIFS(Rec_Emp,الموظفون!$A$51,Rec_Course,'مصفوفة التدريب'!Z$6,Rec_Done,1,Rec_Exp,"&gt;="&amp;TODAY()))</f>
        <v>0</v>
      </c>
      <c r="BP53">
        <f ca="1">IF(AT53=0,0,COUNTIFS(Rec_Emp,الموظفون!$A$51,Rec_Course,'مصفوفة التدريب'!AA$6,Rec_Done,1,Rec_Exp,"&gt;="&amp;TODAY()))</f>
        <v>0</v>
      </c>
      <c r="BS53">
        <f ca="1">IF(AW53=0,0,COUNTIFS(Rec_Emp,الموظفون!$A$51,Rec_Course,'مصفوفة التدريب'!H$6,Rec_Done,1,Rec_Exp,"&gt;"&amp;(TODAY()+WarnDays)))</f>
        <v>0</v>
      </c>
      <c r="BT53">
        <f ca="1">IF(AX53=0,0,COUNTIFS(Rec_Emp,الموظفون!$A$51,Rec_Course,'مصفوفة التدريب'!I$6,Rec_Done,1,Rec_Exp,"&gt;"&amp;(TODAY()+WarnDays)))</f>
        <v>0</v>
      </c>
      <c r="BU53">
        <f ca="1">IF(AY53=0,0,COUNTIFS(Rec_Emp,الموظفون!$A$51,Rec_Course,'مصفوفة التدريب'!J$6,Rec_Done,1,Rec_Exp,"&gt;"&amp;(TODAY()+WarnDays)))</f>
        <v>0</v>
      </c>
      <c r="BV53">
        <f ca="1">IF(AZ53=0,0,COUNTIFS(Rec_Emp,الموظفون!$A$51,Rec_Course,'مصفوفة التدريب'!K$6,Rec_Done,1,Rec_Exp,"&gt;"&amp;(TODAY()+WarnDays)))</f>
        <v>0</v>
      </c>
      <c r="BW53">
        <f ca="1">IF(BA53=0,0,COUNTIFS(Rec_Emp,الموظفون!$A$51,Rec_Course,'مصفوفة التدريب'!L$6,Rec_Done,1,Rec_Exp,"&gt;"&amp;(TODAY()+WarnDays)))</f>
        <v>0</v>
      </c>
      <c r="BX53">
        <f ca="1">IF(BB53=0,0,COUNTIFS(Rec_Emp,الموظفون!$A$51,Rec_Course,'مصفوفة التدريب'!M$6,Rec_Done,1,Rec_Exp,"&gt;"&amp;(TODAY()+WarnDays)))</f>
        <v>0</v>
      </c>
      <c r="BY53">
        <f ca="1">IF(BC53=0,0,COUNTIFS(Rec_Emp,الموظفون!$A$51,Rec_Course,'مصفوفة التدريب'!N$6,Rec_Done,1,Rec_Exp,"&gt;"&amp;(TODAY()+WarnDays)))</f>
        <v>0</v>
      </c>
      <c r="BZ53">
        <f ca="1">IF(BD53=0,0,COUNTIFS(Rec_Emp,الموظفون!$A$51,Rec_Course,'مصفوفة التدريب'!O$6,Rec_Done,1,Rec_Exp,"&gt;"&amp;(TODAY()+WarnDays)))</f>
        <v>0</v>
      </c>
      <c r="CA53">
        <f ca="1">IF(BE53=0,0,COUNTIFS(Rec_Emp,الموظفون!$A$51,Rec_Course,'مصفوفة التدريب'!P$6,Rec_Done,1,Rec_Exp,"&gt;"&amp;(TODAY()+WarnDays)))</f>
        <v>0</v>
      </c>
      <c r="CB53">
        <f ca="1">IF(BF53=0,0,COUNTIFS(Rec_Emp,الموظفون!$A$51,Rec_Course,'مصفوفة التدريب'!Q$6,Rec_Done,1,Rec_Exp,"&gt;"&amp;(TODAY()+WarnDays)))</f>
        <v>0</v>
      </c>
      <c r="CC53">
        <f ca="1">IF(BG53=0,0,COUNTIFS(Rec_Emp,الموظفون!$A$51,Rec_Course,'مصفوفة التدريب'!R$6,Rec_Done,1,Rec_Exp,"&gt;"&amp;(TODAY()+WarnDays)))</f>
        <v>0</v>
      </c>
      <c r="CD53">
        <f ca="1">IF(BH53=0,0,COUNTIFS(Rec_Emp,الموظفون!$A$51,Rec_Course,'مصفوفة التدريب'!S$6,Rec_Done,1,Rec_Exp,"&gt;"&amp;(TODAY()+WarnDays)))</f>
        <v>0</v>
      </c>
      <c r="CE53">
        <f ca="1">IF(BI53=0,0,COUNTIFS(Rec_Emp,الموظفون!$A$51,Rec_Course,'مصفوفة التدريب'!T$6,Rec_Done,1,Rec_Exp,"&gt;"&amp;(TODAY()+WarnDays)))</f>
        <v>0</v>
      </c>
      <c r="CF53">
        <f ca="1">IF(BJ53=0,0,COUNTIFS(Rec_Emp,الموظفون!$A$51,Rec_Course,'مصفوفة التدريب'!U$6,Rec_Done,1,Rec_Exp,"&gt;"&amp;(TODAY()+WarnDays)))</f>
        <v>0</v>
      </c>
      <c r="CG53">
        <f ca="1">IF(BK53=0,0,COUNTIFS(Rec_Emp,الموظفون!$A$51,Rec_Course,'مصفوفة التدريب'!V$6,Rec_Done,1,Rec_Exp,"&gt;"&amp;(TODAY()+WarnDays)))</f>
        <v>0</v>
      </c>
      <c r="CH53">
        <f ca="1">IF(BL53=0,0,COUNTIFS(Rec_Emp,الموظفون!$A$51,Rec_Course,'مصفوفة التدريب'!W$6,Rec_Done,1,Rec_Exp,"&gt;"&amp;(TODAY()+WarnDays)))</f>
        <v>0</v>
      </c>
      <c r="CI53">
        <f ca="1">IF(BM53=0,0,COUNTIFS(Rec_Emp,الموظفون!$A$51,Rec_Course,'مصفوفة التدريب'!X$6,Rec_Done,1,Rec_Exp,"&gt;"&amp;(TODAY()+WarnDays)))</f>
        <v>0</v>
      </c>
      <c r="CJ53">
        <f ca="1">IF(BN53=0,0,COUNTIFS(Rec_Emp,الموظفون!$A$51,Rec_Course,'مصفوفة التدريب'!Y$6,Rec_Done,1,Rec_Exp,"&gt;"&amp;(TODAY()+WarnDays)))</f>
        <v>0</v>
      </c>
      <c r="CK53">
        <f ca="1">IF(BO53=0,0,COUNTIFS(Rec_Emp,الموظفون!$A$51,Rec_Course,'مصفوفة التدريب'!Z$6,Rec_Done,1,Rec_Exp,"&gt;"&amp;(TODAY()+WarnDays)))</f>
        <v>0</v>
      </c>
      <c r="CL53">
        <f ca="1">IF(BP53=0,0,COUNTIFS(Rec_Emp,الموظفون!$A$51,Rec_Course,'مصفوفة التدريب'!AA$6,Rec_Done,1,Rec_Exp,"&gt;"&amp;(TODAY()+WarnDays)))</f>
        <v>0</v>
      </c>
      <c r="CO53">
        <f>IF(OR(E53=0,AA53&gt;0),0,COUNTIFS(Rec_Emp,الموظفون!$A$51,Rec_Course,'مصفوفة التدريب'!H$6,Rec_Result,"راسب"))</f>
        <v>0</v>
      </c>
      <c r="CP53">
        <f>IF(OR(F53=0,AB53&gt;0),0,COUNTIFS(Rec_Emp,الموظفون!$A$51,Rec_Course,'مصفوفة التدريب'!I$6,Rec_Result,"راسب"))</f>
        <v>0</v>
      </c>
      <c r="CQ53">
        <f>IF(OR(G53=0,AC53&gt;0),0,COUNTIFS(Rec_Emp,الموظفون!$A$51,Rec_Course,'مصفوفة التدريب'!J$6,Rec_Result,"راسب"))</f>
        <v>0</v>
      </c>
      <c r="CR53">
        <f>IF(OR(H53=0,AD53&gt;0),0,COUNTIFS(Rec_Emp,الموظفون!$A$51,Rec_Course,'مصفوفة التدريب'!K$6,Rec_Result,"راسب"))</f>
        <v>0</v>
      </c>
      <c r="CS53">
        <f>IF(OR(I53=0,AE53&gt;0),0,COUNTIFS(Rec_Emp,الموظفون!$A$51,Rec_Course,'مصفوفة التدريب'!L$6,Rec_Result,"راسب"))</f>
        <v>0</v>
      </c>
      <c r="CT53">
        <f>IF(OR(J53=0,AF53&gt;0),0,COUNTIFS(Rec_Emp,الموظفون!$A$51,Rec_Course,'مصفوفة التدريب'!M$6,Rec_Result,"راسب"))</f>
        <v>0</v>
      </c>
      <c r="CU53">
        <f>IF(OR(K53=0,AG53&gt;0),0,COUNTIFS(Rec_Emp,الموظفون!$A$51,Rec_Course,'مصفوفة التدريب'!N$6,Rec_Result,"راسب"))</f>
        <v>0</v>
      </c>
      <c r="CV53">
        <f>IF(OR(L53=0,AH53&gt;0),0,COUNTIFS(Rec_Emp,الموظفون!$A$51,Rec_Course,'مصفوفة التدريب'!O$6,Rec_Result,"راسب"))</f>
        <v>0</v>
      </c>
      <c r="CW53">
        <f>IF(OR(M53=0,AI53&gt;0),0,COUNTIFS(Rec_Emp,الموظفون!$A$51,Rec_Course,'مصفوفة التدريب'!P$6,Rec_Result,"راسب"))</f>
        <v>0</v>
      </c>
      <c r="CX53">
        <f>IF(OR(N53=0,AJ53&gt;0),0,COUNTIFS(Rec_Emp,الموظفون!$A$51,Rec_Course,'مصفوفة التدريب'!Q$6,Rec_Result,"راسب"))</f>
        <v>0</v>
      </c>
      <c r="CY53">
        <f>IF(OR(O53=0,AK53&gt;0),0,COUNTIFS(Rec_Emp,الموظفون!$A$51,Rec_Course,'مصفوفة التدريب'!R$6,Rec_Result,"راسب"))</f>
        <v>0</v>
      </c>
      <c r="CZ53">
        <f>IF(OR(P53=0,AL53&gt;0),0,COUNTIFS(Rec_Emp,الموظفون!$A$51,Rec_Course,'مصفوفة التدريب'!S$6,Rec_Result,"راسب"))</f>
        <v>0</v>
      </c>
      <c r="DA53">
        <f>IF(OR(Q53=0,AM53&gt;0),0,COUNTIFS(Rec_Emp,الموظفون!$A$51,Rec_Course,'مصفوفة التدريب'!T$6,Rec_Result,"راسب"))</f>
        <v>0</v>
      </c>
      <c r="DB53">
        <f>IF(OR(R53=0,AN53&gt;0),0,COUNTIFS(Rec_Emp,الموظفون!$A$51,Rec_Course,'مصفوفة التدريب'!U$6,Rec_Result,"راسب"))</f>
        <v>0</v>
      </c>
      <c r="DC53">
        <f>IF(OR(S53=0,AO53&gt;0),0,COUNTIFS(Rec_Emp,الموظفون!$A$51,Rec_Course,'مصفوفة التدريب'!V$6,Rec_Result,"راسب"))</f>
        <v>0</v>
      </c>
      <c r="DD53">
        <f>IF(OR(T53=0,AP53&gt;0),0,COUNTIFS(Rec_Emp,الموظفون!$A$51,Rec_Course,'مصفوفة التدريب'!W$6,Rec_Result,"راسب"))</f>
        <v>0</v>
      </c>
      <c r="DE53">
        <f>IF(OR(U53=0,AQ53&gt;0),0,COUNTIFS(Rec_Emp,الموظفون!$A$51,Rec_Course,'مصفوفة التدريب'!X$6,Rec_Result,"راسب"))</f>
        <v>0</v>
      </c>
      <c r="DF53">
        <f>IF(OR(V53=0,AR53&gt;0),0,COUNTIFS(Rec_Emp,الموظفون!$A$51,Rec_Course,'مصفوفة التدريب'!Y$6,Rec_Result,"راسب"))</f>
        <v>0</v>
      </c>
      <c r="DG53">
        <f>IF(OR(W53=0,AS53&gt;0),0,COUNTIFS(Rec_Emp,الموظفون!$A$51,Rec_Course,'مصفوفة التدريب'!Z$6,Rec_Result,"راسب"))</f>
        <v>0</v>
      </c>
      <c r="DH53">
        <f>IF(OR(X53=0,AT53&gt;0),0,COUNTIFS(Rec_Emp,الموظفون!$A$51,Rec_Course,'مصفوفة التدريب'!AA$6,Rec_Result,"راسب"))</f>
        <v>0</v>
      </c>
      <c r="DK53">
        <f>IF(OR(E53=0,AA53&gt;0),0,IFERROR(AVERAGEIFS(Plan_End,Plan_Role,الموظفون!$D$51,Plan_Course,'مصفوفة التدريب'!H$6,Plan_Sched,"فترة محددة"),IFERROR(AVERAGEIFS(Plan_End,Plan_Role,"جميع الموظفين",Plan_Course,'مصفوفة التدريب'!H$6,Plan_Sched,"فترة محددة"),0)))</f>
        <v>0</v>
      </c>
      <c r="DL53">
        <f>IF(OR(F53=0,AB53&gt;0),0,IFERROR(AVERAGEIFS(Plan_End,Plan_Role,الموظفون!$D$51,Plan_Course,'مصفوفة التدريب'!I$6,Plan_Sched,"فترة محددة"),IFERROR(AVERAGEIFS(Plan_End,Plan_Role,"جميع الموظفين",Plan_Course,'مصفوفة التدريب'!I$6,Plan_Sched,"فترة محددة"),0)))</f>
        <v>0</v>
      </c>
      <c r="DM53">
        <f>IF(OR(G53=0,AC53&gt;0),0,IFERROR(AVERAGEIFS(Plan_End,Plan_Role,الموظفون!$D$51,Plan_Course,'مصفوفة التدريب'!J$6,Plan_Sched,"فترة محددة"),IFERROR(AVERAGEIFS(Plan_End,Plan_Role,"جميع الموظفين",Plan_Course,'مصفوفة التدريب'!J$6,Plan_Sched,"فترة محددة"),0)))</f>
        <v>0</v>
      </c>
      <c r="DN53">
        <f>IF(OR(H53=0,AD53&gt;0),0,IFERROR(AVERAGEIFS(Plan_End,Plan_Role,الموظفون!$D$51,Plan_Course,'مصفوفة التدريب'!K$6,Plan_Sched,"فترة محددة"),IFERROR(AVERAGEIFS(Plan_End,Plan_Role,"جميع الموظفين",Plan_Course,'مصفوفة التدريب'!K$6,Plan_Sched,"فترة محددة"),0)))</f>
        <v>0</v>
      </c>
      <c r="DO53">
        <f>IF(OR(I53=0,AE53&gt;0),0,IFERROR(AVERAGEIFS(Plan_End,Plan_Role,الموظفون!$D$51,Plan_Course,'مصفوفة التدريب'!L$6,Plan_Sched,"فترة محددة"),IFERROR(AVERAGEIFS(Plan_End,Plan_Role,"جميع الموظفين",Plan_Course,'مصفوفة التدريب'!L$6,Plan_Sched,"فترة محددة"),0)))</f>
        <v>0</v>
      </c>
      <c r="DP53">
        <f>IF(OR(J53=0,AF53&gt;0),0,IFERROR(AVERAGEIFS(Plan_End,Plan_Role,الموظفون!$D$51,Plan_Course,'مصفوفة التدريب'!M$6,Plan_Sched,"فترة محددة"),IFERROR(AVERAGEIFS(Plan_End,Plan_Role,"جميع الموظفين",Plan_Course,'مصفوفة التدريب'!M$6,Plan_Sched,"فترة محددة"),0)))</f>
        <v>0</v>
      </c>
      <c r="DQ53">
        <f>IF(OR(K53=0,AG53&gt;0),0,IFERROR(AVERAGEIFS(Plan_End,Plan_Role,الموظفون!$D$51,Plan_Course,'مصفوفة التدريب'!N$6,Plan_Sched,"فترة محددة"),IFERROR(AVERAGEIFS(Plan_End,Plan_Role,"جميع الموظفين",Plan_Course,'مصفوفة التدريب'!N$6,Plan_Sched,"فترة محددة"),0)))</f>
        <v>0</v>
      </c>
      <c r="DR53">
        <f>IF(OR(L53=0,AH53&gt;0),0,IFERROR(AVERAGEIFS(Plan_End,Plan_Role,الموظفون!$D$51,Plan_Course,'مصفوفة التدريب'!O$6,Plan_Sched,"فترة محددة"),IFERROR(AVERAGEIFS(Plan_End,Plan_Role,"جميع الموظفين",Plan_Course,'مصفوفة التدريب'!O$6,Plan_Sched,"فترة محددة"),0)))</f>
        <v>0</v>
      </c>
      <c r="DS53">
        <f>IF(OR(M53=0,AI53&gt;0),0,IFERROR(AVERAGEIFS(Plan_End,Plan_Role,الموظفون!$D$51,Plan_Course,'مصفوفة التدريب'!P$6,Plan_Sched,"فترة محددة"),IFERROR(AVERAGEIFS(Plan_End,Plan_Role,"جميع الموظفين",Plan_Course,'مصفوفة التدريب'!P$6,Plan_Sched,"فترة محددة"),0)))</f>
        <v>0</v>
      </c>
      <c r="DT53">
        <f>IF(OR(N53=0,AJ53&gt;0),0,IFERROR(AVERAGEIFS(Plan_End,Plan_Role,الموظفون!$D$51,Plan_Course,'مصفوفة التدريب'!Q$6,Plan_Sched,"فترة محددة"),IFERROR(AVERAGEIFS(Plan_End,Plan_Role,"جميع الموظفين",Plan_Course,'مصفوفة التدريب'!Q$6,Plan_Sched,"فترة محددة"),0)))</f>
        <v>0</v>
      </c>
      <c r="DU53">
        <f>IF(OR(O53=0,AK53&gt;0),0,IFERROR(AVERAGEIFS(Plan_End,Plan_Role,الموظفون!$D$51,Plan_Course,'مصفوفة التدريب'!R$6,Plan_Sched,"فترة محددة"),IFERROR(AVERAGEIFS(Plan_End,Plan_Role,"جميع الموظفين",Plan_Course,'مصفوفة التدريب'!R$6,Plan_Sched,"فترة محددة"),0)))</f>
        <v>0</v>
      </c>
      <c r="DV53">
        <f>IF(OR(P53=0,AL53&gt;0),0,IFERROR(AVERAGEIFS(Plan_End,Plan_Role,الموظفون!$D$51,Plan_Course,'مصفوفة التدريب'!S$6,Plan_Sched,"فترة محددة"),IFERROR(AVERAGEIFS(Plan_End,Plan_Role,"جميع الموظفين",Plan_Course,'مصفوفة التدريب'!S$6,Plan_Sched,"فترة محددة"),0)))</f>
        <v>0</v>
      </c>
      <c r="DW53">
        <f>IF(OR(Q53=0,AM53&gt;0),0,IFERROR(AVERAGEIFS(Plan_End,Plan_Role,الموظفون!$D$51,Plan_Course,'مصفوفة التدريب'!T$6,Plan_Sched,"فترة محددة"),IFERROR(AVERAGEIFS(Plan_End,Plan_Role,"جميع الموظفين",Plan_Course,'مصفوفة التدريب'!T$6,Plan_Sched,"فترة محددة"),0)))</f>
        <v>0</v>
      </c>
      <c r="DX53">
        <f>IF(OR(R53=0,AN53&gt;0),0,IFERROR(AVERAGEIFS(Plan_End,Plan_Role,الموظفون!$D$51,Plan_Course,'مصفوفة التدريب'!U$6,Plan_Sched,"فترة محددة"),IFERROR(AVERAGEIFS(Plan_End,Plan_Role,"جميع الموظفين",Plan_Course,'مصفوفة التدريب'!U$6,Plan_Sched,"فترة محددة"),0)))</f>
        <v>0</v>
      </c>
      <c r="DY53">
        <f>IF(OR(S53=0,AO53&gt;0),0,IFERROR(AVERAGEIFS(Plan_End,Plan_Role,الموظفون!$D$51,Plan_Course,'مصفوفة التدريب'!V$6,Plan_Sched,"فترة محددة"),IFERROR(AVERAGEIFS(Plan_End,Plan_Role,"جميع الموظفين",Plan_Course,'مصفوفة التدريب'!V$6,Plan_Sched,"فترة محددة"),0)))</f>
        <v>0</v>
      </c>
      <c r="DZ53">
        <f>IF(OR(T53=0,AP53&gt;0),0,IFERROR(AVERAGEIFS(Plan_End,Plan_Role,الموظفون!$D$51,Plan_Course,'مصفوفة التدريب'!W$6,Plan_Sched,"فترة محددة"),IFERROR(AVERAGEIFS(Plan_End,Plan_Role,"جميع الموظفين",Plan_Course,'مصفوفة التدريب'!W$6,Plan_Sched,"فترة محددة"),0)))</f>
        <v>0</v>
      </c>
      <c r="EA53">
        <f>IF(OR(U53=0,AQ53&gt;0),0,IFERROR(AVERAGEIFS(Plan_End,Plan_Role,الموظفون!$D$51,Plan_Course,'مصفوفة التدريب'!X$6,Plan_Sched,"فترة محددة"),IFERROR(AVERAGEIFS(Plan_End,Plan_Role,"جميع الموظفين",Plan_Course,'مصفوفة التدريب'!X$6,Plan_Sched,"فترة محددة"),0)))</f>
        <v>0</v>
      </c>
      <c r="EB53">
        <f>IF(OR(V53=0,AR53&gt;0),0,IFERROR(AVERAGEIFS(Plan_End,Plan_Role,الموظفون!$D$51,Plan_Course,'مصفوفة التدريب'!Y$6,Plan_Sched,"فترة محددة"),IFERROR(AVERAGEIFS(Plan_End,Plan_Role,"جميع الموظفين",Plan_Course,'مصفوفة التدريب'!Y$6,Plan_Sched,"فترة محددة"),0)))</f>
        <v>0</v>
      </c>
      <c r="EC53">
        <f>IF(OR(W53=0,AS53&gt;0),0,IFERROR(AVERAGEIFS(Plan_End,Plan_Role,الموظفون!$D$51,Plan_Course,'مصفوفة التدريب'!Z$6,Plan_Sched,"فترة محددة"),IFERROR(AVERAGEIFS(Plan_End,Plan_Role,"جميع الموظفين",Plan_Course,'مصفوفة التدريب'!Z$6,Plan_Sched,"فترة محددة"),0)))</f>
        <v>0</v>
      </c>
      <c r="ED53">
        <f>IF(OR(X53=0,AT53&gt;0),0,IFERROR(AVERAGEIFS(Plan_End,Plan_Role,الموظفون!$D$51,Plan_Course,'مصفوفة التدريب'!AA$6,Plan_Sched,"فترة محددة"),IFERROR(AVERAGEIFS(Plan_End,Plan_Role,"جميع الموظفين",Plan_Course,'مصفوفة التدريب'!AA$6,Plan_Sched,"فترة محددة"),0)))</f>
        <v>0</v>
      </c>
      <c r="EG53">
        <f>IF(OR(E53=0,AA53&gt;0),0,IFERROR(AVERAGEIFS(Plan_Days,Plan_Role,الموظفون!$D$51,Plan_Course,'مصفوفة التدريب'!H$6,Plan_Sched,"خلال أيام من التعيين"),IFERROR(AVERAGEIFS(Plan_Days,Plan_Role,"جميع الموظفين",Plan_Course,'مصفوفة التدريب'!H$6,Plan_Sched,"خلال أيام من التعيين"),0)))</f>
        <v>0</v>
      </c>
      <c r="EH53">
        <f>IF(OR(F53=0,AB53&gt;0),0,IFERROR(AVERAGEIFS(Plan_Days,Plan_Role,الموظفون!$D$51,Plan_Course,'مصفوفة التدريب'!I$6,Plan_Sched,"خلال أيام من التعيين"),IFERROR(AVERAGEIFS(Plan_Days,Plan_Role,"جميع الموظفين",Plan_Course,'مصفوفة التدريب'!I$6,Plan_Sched,"خلال أيام من التعيين"),0)))</f>
        <v>0</v>
      </c>
      <c r="EI53">
        <f>IF(OR(G53=0,AC53&gt;0),0,IFERROR(AVERAGEIFS(Plan_Days,Plan_Role,الموظفون!$D$51,Plan_Course,'مصفوفة التدريب'!J$6,Plan_Sched,"خلال أيام من التعيين"),IFERROR(AVERAGEIFS(Plan_Days,Plan_Role,"جميع الموظفين",Plan_Course,'مصفوفة التدريب'!J$6,Plan_Sched,"خلال أيام من التعيين"),0)))</f>
        <v>0</v>
      </c>
      <c r="EJ53">
        <f>IF(OR(H53=0,AD53&gt;0),0,IFERROR(AVERAGEIFS(Plan_Days,Plan_Role,الموظفون!$D$51,Plan_Course,'مصفوفة التدريب'!K$6,Plan_Sched,"خلال أيام من التعيين"),IFERROR(AVERAGEIFS(Plan_Days,Plan_Role,"جميع الموظفين",Plan_Course,'مصفوفة التدريب'!K$6,Plan_Sched,"خلال أيام من التعيين"),0)))</f>
        <v>0</v>
      </c>
      <c r="EK53">
        <f>IF(OR(I53=0,AE53&gt;0),0,IFERROR(AVERAGEIFS(Plan_Days,Plan_Role,الموظفون!$D$51,Plan_Course,'مصفوفة التدريب'!L$6,Plan_Sched,"خلال أيام من التعيين"),IFERROR(AVERAGEIFS(Plan_Days,Plan_Role,"جميع الموظفين",Plan_Course,'مصفوفة التدريب'!L$6,Plan_Sched,"خلال أيام من التعيين"),0)))</f>
        <v>0</v>
      </c>
      <c r="EL53">
        <f>IF(OR(J53=0,AF53&gt;0),0,IFERROR(AVERAGEIFS(Plan_Days,Plan_Role,الموظفون!$D$51,Plan_Course,'مصفوفة التدريب'!M$6,Plan_Sched,"خلال أيام من التعيين"),IFERROR(AVERAGEIFS(Plan_Days,Plan_Role,"جميع الموظفين",Plan_Course,'مصفوفة التدريب'!M$6,Plan_Sched,"خلال أيام من التعيين"),0)))</f>
        <v>0</v>
      </c>
      <c r="EM53">
        <f>IF(OR(K53=0,AG53&gt;0),0,IFERROR(AVERAGEIFS(Plan_Days,Plan_Role,الموظفون!$D$51,Plan_Course,'مصفوفة التدريب'!N$6,Plan_Sched,"خلال أيام من التعيين"),IFERROR(AVERAGEIFS(Plan_Days,Plan_Role,"جميع الموظفين",Plan_Course,'مصفوفة التدريب'!N$6,Plan_Sched,"خلال أيام من التعيين"),0)))</f>
        <v>0</v>
      </c>
      <c r="EN53">
        <f>IF(OR(L53=0,AH53&gt;0),0,IFERROR(AVERAGEIFS(Plan_Days,Plan_Role,الموظفون!$D$51,Plan_Course,'مصفوفة التدريب'!O$6,Plan_Sched,"خلال أيام من التعيين"),IFERROR(AVERAGEIFS(Plan_Days,Plan_Role,"جميع الموظفين",Plan_Course,'مصفوفة التدريب'!O$6,Plan_Sched,"خلال أيام من التعيين"),0)))</f>
        <v>0</v>
      </c>
      <c r="EO53">
        <f>IF(OR(M53=0,AI53&gt;0),0,IFERROR(AVERAGEIFS(Plan_Days,Plan_Role,الموظفون!$D$51,Plan_Course,'مصفوفة التدريب'!P$6,Plan_Sched,"خلال أيام من التعيين"),IFERROR(AVERAGEIFS(Plan_Days,Plan_Role,"جميع الموظفين",Plan_Course,'مصفوفة التدريب'!P$6,Plan_Sched,"خلال أيام من التعيين"),0)))</f>
        <v>0</v>
      </c>
      <c r="EP53">
        <f>IF(OR(N53=0,AJ53&gt;0),0,IFERROR(AVERAGEIFS(Plan_Days,Plan_Role,الموظفون!$D$51,Plan_Course,'مصفوفة التدريب'!Q$6,Plan_Sched,"خلال أيام من التعيين"),IFERROR(AVERAGEIFS(Plan_Days,Plan_Role,"جميع الموظفين",Plan_Course,'مصفوفة التدريب'!Q$6,Plan_Sched,"خلال أيام من التعيين"),0)))</f>
        <v>0</v>
      </c>
      <c r="EQ53">
        <f>IF(OR(O53=0,AK53&gt;0),0,IFERROR(AVERAGEIFS(Plan_Days,Plan_Role,الموظفون!$D$51,Plan_Course,'مصفوفة التدريب'!R$6,Plan_Sched,"خلال أيام من التعيين"),IFERROR(AVERAGEIFS(Plan_Days,Plan_Role,"جميع الموظفين",Plan_Course,'مصفوفة التدريب'!R$6,Plan_Sched,"خلال أيام من التعيين"),0)))</f>
        <v>0</v>
      </c>
      <c r="ER53">
        <f>IF(OR(P53=0,AL53&gt;0),0,IFERROR(AVERAGEIFS(Plan_Days,Plan_Role,الموظفون!$D$51,Plan_Course,'مصفوفة التدريب'!S$6,Plan_Sched,"خلال أيام من التعيين"),IFERROR(AVERAGEIFS(Plan_Days,Plan_Role,"جميع الموظفين",Plan_Course,'مصفوفة التدريب'!S$6,Plan_Sched,"خلال أيام من التعيين"),0)))</f>
        <v>0</v>
      </c>
      <c r="ES53">
        <f>IF(OR(Q53=0,AM53&gt;0),0,IFERROR(AVERAGEIFS(Plan_Days,Plan_Role,الموظفون!$D$51,Plan_Course,'مصفوفة التدريب'!T$6,Plan_Sched,"خلال أيام من التعيين"),IFERROR(AVERAGEIFS(Plan_Days,Plan_Role,"جميع الموظفين",Plan_Course,'مصفوفة التدريب'!T$6,Plan_Sched,"خلال أيام من التعيين"),0)))</f>
        <v>0</v>
      </c>
      <c r="ET53">
        <f>IF(OR(R53=0,AN53&gt;0),0,IFERROR(AVERAGEIFS(Plan_Days,Plan_Role,الموظفون!$D$51,Plan_Course,'مصفوفة التدريب'!U$6,Plan_Sched,"خلال أيام من التعيين"),IFERROR(AVERAGEIFS(Plan_Days,Plan_Role,"جميع الموظفين",Plan_Course,'مصفوفة التدريب'!U$6,Plan_Sched,"خلال أيام من التعيين"),0)))</f>
        <v>0</v>
      </c>
      <c r="EU53">
        <f>IF(OR(S53=0,AO53&gt;0),0,IFERROR(AVERAGEIFS(Plan_Days,Plan_Role,الموظفون!$D$51,Plan_Course,'مصفوفة التدريب'!V$6,Plan_Sched,"خلال أيام من التعيين"),IFERROR(AVERAGEIFS(Plan_Days,Plan_Role,"جميع الموظفين",Plan_Course,'مصفوفة التدريب'!V$6,Plan_Sched,"خلال أيام من التعيين"),0)))</f>
        <v>0</v>
      </c>
      <c r="EV53">
        <f>IF(OR(T53=0,AP53&gt;0),0,IFERROR(AVERAGEIFS(Plan_Days,Plan_Role,الموظفون!$D$51,Plan_Course,'مصفوفة التدريب'!W$6,Plan_Sched,"خلال أيام من التعيين"),IFERROR(AVERAGEIFS(Plan_Days,Plan_Role,"جميع الموظفين",Plan_Course,'مصفوفة التدريب'!W$6,Plan_Sched,"خلال أيام من التعيين"),0)))</f>
        <v>0</v>
      </c>
      <c r="EW53">
        <f>IF(OR(U53=0,AQ53&gt;0),0,IFERROR(AVERAGEIFS(Plan_Days,Plan_Role,الموظفون!$D$51,Plan_Course,'مصفوفة التدريب'!X$6,Plan_Sched,"خلال أيام من التعيين"),IFERROR(AVERAGEIFS(Plan_Days,Plan_Role,"جميع الموظفين",Plan_Course,'مصفوفة التدريب'!X$6,Plan_Sched,"خلال أيام من التعيين"),0)))</f>
        <v>0</v>
      </c>
      <c r="EX53">
        <f>IF(OR(V53=0,AR53&gt;0),0,IFERROR(AVERAGEIFS(Plan_Days,Plan_Role,الموظفون!$D$51,Plan_Course,'مصفوفة التدريب'!Y$6,Plan_Sched,"خلال أيام من التعيين"),IFERROR(AVERAGEIFS(Plan_Days,Plan_Role,"جميع الموظفين",Plan_Course,'مصفوفة التدريب'!Y$6,Plan_Sched,"خلال أيام من التعيين"),0)))</f>
        <v>0</v>
      </c>
      <c r="EY53">
        <f>IF(OR(W53=0,AS53&gt;0),0,IFERROR(AVERAGEIFS(Plan_Days,Plan_Role,الموظفون!$D$51,Plan_Course,'مصفوفة التدريب'!Z$6,Plan_Sched,"خلال أيام من التعيين"),IFERROR(AVERAGEIFS(Plan_Days,Plan_Role,"جميع الموظفين",Plan_Course,'مصفوفة التدريب'!Z$6,Plan_Sched,"خلال أيام من التعيين"),0)))</f>
        <v>0</v>
      </c>
      <c r="EZ53">
        <f>IF(OR(X53=0,AT53&gt;0),0,IFERROR(AVERAGEIFS(Plan_Days,Plan_Role,الموظفون!$D$51,Plan_Course,'مصفوفة التدريب'!AA$6,Plan_Sched,"خلال أيام من التعيين"),IFERROR(AVERAGEIFS(Plan_Days,Plan_Role,"جميع الموظفين",Plan_Course,'مصفوفة التدريب'!AA$6,Plan_Sched,"خلال أيام من التعيين"),0)))</f>
        <v>0</v>
      </c>
      <c r="FC53">
        <f>IF(OR(E53=0,AA53&gt;0),0,MAX(IF(AND(الموظفون!$F$51&lt;&gt;"",DK53&lt;الموظفون!$F$51),0,DK53),IF(AND(الموظفون!$F$51&lt;&gt;"",EG53&gt;0),الموظفون!$F$51+EG53,0)))</f>
        <v>0</v>
      </c>
      <c r="FD53">
        <f>IF(OR(F53=0,AB53&gt;0),0,MAX(IF(AND(الموظفون!$F$51&lt;&gt;"",DL53&lt;الموظفون!$F$51),0,DL53),IF(AND(الموظفون!$F$51&lt;&gt;"",EH53&gt;0),الموظفون!$F$51+EH53,0)))</f>
        <v>0</v>
      </c>
      <c r="FE53">
        <f>IF(OR(G53=0,AC53&gt;0),0,MAX(IF(AND(الموظفون!$F$51&lt;&gt;"",DM53&lt;الموظفون!$F$51),0,DM53),IF(AND(الموظفون!$F$51&lt;&gt;"",EI53&gt;0),الموظفون!$F$51+EI53,0)))</f>
        <v>0</v>
      </c>
      <c r="FF53">
        <f>IF(OR(H53=0,AD53&gt;0),0,MAX(IF(AND(الموظفون!$F$51&lt;&gt;"",DN53&lt;الموظفون!$F$51),0,DN53),IF(AND(الموظفون!$F$51&lt;&gt;"",EJ53&gt;0),الموظفون!$F$51+EJ53,0)))</f>
        <v>0</v>
      </c>
      <c r="FG53">
        <f>IF(OR(I53=0,AE53&gt;0),0,MAX(IF(AND(الموظفون!$F$51&lt;&gt;"",DO53&lt;الموظفون!$F$51),0,DO53),IF(AND(الموظفون!$F$51&lt;&gt;"",EK53&gt;0),الموظفون!$F$51+EK53,0)))</f>
        <v>0</v>
      </c>
      <c r="FH53">
        <f>IF(OR(J53=0,AF53&gt;0),0,MAX(IF(AND(الموظفون!$F$51&lt;&gt;"",DP53&lt;الموظفون!$F$51),0,DP53),IF(AND(الموظفون!$F$51&lt;&gt;"",EL53&gt;0),الموظفون!$F$51+EL53,0)))</f>
        <v>0</v>
      </c>
      <c r="FI53">
        <f>IF(OR(K53=0,AG53&gt;0),0,MAX(IF(AND(الموظفون!$F$51&lt;&gt;"",DQ53&lt;الموظفون!$F$51),0,DQ53),IF(AND(الموظفون!$F$51&lt;&gt;"",EM53&gt;0),الموظفون!$F$51+EM53,0)))</f>
        <v>0</v>
      </c>
      <c r="FJ53">
        <f>IF(OR(L53=0,AH53&gt;0),0,MAX(IF(AND(الموظفون!$F$51&lt;&gt;"",DR53&lt;الموظفون!$F$51),0,DR53),IF(AND(الموظفون!$F$51&lt;&gt;"",EN53&gt;0),الموظفون!$F$51+EN53,0)))</f>
        <v>0</v>
      </c>
      <c r="FK53">
        <f>IF(OR(M53=0,AI53&gt;0),0,MAX(IF(AND(الموظفون!$F$51&lt;&gt;"",DS53&lt;الموظفون!$F$51),0,DS53),IF(AND(الموظفون!$F$51&lt;&gt;"",EO53&gt;0),الموظفون!$F$51+EO53,0)))</f>
        <v>0</v>
      </c>
      <c r="FL53">
        <f>IF(OR(N53=0,AJ53&gt;0),0,MAX(IF(AND(الموظفون!$F$51&lt;&gt;"",DT53&lt;الموظفون!$F$51),0,DT53),IF(AND(الموظفون!$F$51&lt;&gt;"",EP53&gt;0),الموظفون!$F$51+EP53,0)))</f>
        <v>0</v>
      </c>
      <c r="FM53">
        <f>IF(OR(O53=0,AK53&gt;0),0,MAX(IF(AND(الموظفون!$F$51&lt;&gt;"",DU53&lt;الموظفون!$F$51),0,DU53),IF(AND(الموظفون!$F$51&lt;&gt;"",EQ53&gt;0),الموظفون!$F$51+EQ53,0)))</f>
        <v>0</v>
      </c>
      <c r="FN53">
        <f>IF(OR(P53=0,AL53&gt;0),0,MAX(IF(AND(الموظفون!$F$51&lt;&gt;"",DV53&lt;الموظفون!$F$51),0,DV53),IF(AND(الموظفون!$F$51&lt;&gt;"",ER53&gt;0),الموظفون!$F$51+ER53,0)))</f>
        <v>0</v>
      </c>
      <c r="FO53">
        <f>IF(OR(Q53=0,AM53&gt;0),0,MAX(IF(AND(الموظفون!$F$51&lt;&gt;"",DW53&lt;الموظفون!$F$51),0,DW53),IF(AND(الموظفون!$F$51&lt;&gt;"",ES53&gt;0),الموظفون!$F$51+ES53,0)))</f>
        <v>0</v>
      </c>
      <c r="FP53">
        <f>IF(OR(R53=0,AN53&gt;0),0,MAX(IF(AND(الموظفون!$F$51&lt;&gt;"",DX53&lt;الموظفون!$F$51),0,DX53),IF(AND(الموظفون!$F$51&lt;&gt;"",ET53&gt;0),الموظفون!$F$51+ET53,0)))</f>
        <v>0</v>
      </c>
      <c r="FQ53">
        <f>IF(OR(S53=0,AO53&gt;0),0,MAX(IF(AND(الموظفون!$F$51&lt;&gt;"",DY53&lt;الموظفون!$F$51),0,DY53),IF(AND(الموظفون!$F$51&lt;&gt;"",EU53&gt;0),الموظفون!$F$51+EU53,0)))</f>
        <v>0</v>
      </c>
      <c r="FR53">
        <f>IF(OR(T53=0,AP53&gt;0),0,MAX(IF(AND(الموظفون!$F$51&lt;&gt;"",DZ53&lt;الموظفون!$F$51),0,DZ53),IF(AND(الموظفون!$F$51&lt;&gt;"",EV53&gt;0),الموظفون!$F$51+EV53,0)))</f>
        <v>0</v>
      </c>
      <c r="FS53">
        <f>IF(OR(U53=0,AQ53&gt;0),0,MAX(IF(AND(الموظفون!$F$51&lt;&gt;"",EA53&lt;الموظفون!$F$51),0,EA53),IF(AND(الموظفون!$F$51&lt;&gt;"",EW53&gt;0),الموظفون!$F$51+EW53,0)))</f>
        <v>0</v>
      </c>
      <c r="FT53">
        <f>IF(OR(V53=0,AR53&gt;0),0,MAX(IF(AND(الموظفون!$F$51&lt;&gt;"",EB53&lt;الموظفون!$F$51),0,EB53),IF(AND(الموظفون!$F$51&lt;&gt;"",EX53&gt;0),الموظفون!$F$51+EX53,0)))</f>
        <v>0</v>
      </c>
      <c r="FU53">
        <f>IF(OR(W53=0,AS53&gt;0),0,MAX(IF(AND(الموظفون!$F$51&lt;&gt;"",EC53&lt;الموظفون!$F$51),0,EC53),IF(AND(الموظفون!$F$51&lt;&gt;"",EY53&gt;0),الموظفون!$F$51+EY53,0)))</f>
        <v>0</v>
      </c>
      <c r="FV53">
        <f>IF(OR(X53=0,AT53&gt;0),0,MAX(IF(AND(الموظفون!$F$51&lt;&gt;"",ED53&lt;الموظفون!$F$51),0,ED53),IF(AND(الموظفون!$F$51&lt;&gt;"",EZ53&gt;0),الموظفون!$F$51+EZ53,0)))</f>
        <v>0</v>
      </c>
    </row>
    <row r="54" spans="5:178" x14ac:dyDescent="0.3">
      <c r="E54">
        <f>IF(OR(الموظفون!$A$52="",'مصفوفة التدريب'!H$6=""),0,COUNTIFS(Plan_Role,الموظفون!$D$52,Plan_Course,'مصفوفة التدريب'!H$6)+COUNTIFS(Plan_Role,"جميع الموظفين",Plan_Course,'مصفوفة التدريب'!H$6))</f>
        <v>0</v>
      </c>
      <c r="F54">
        <f>IF(OR(الموظفون!$A$52="",'مصفوفة التدريب'!I$6=""),0,COUNTIFS(Plan_Role,الموظفون!$D$52,Plan_Course,'مصفوفة التدريب'!I$6)+COUNTIFS(Plan_Role,"جميع الموظفين",Plan_Course,'مصفوفة التدريب'!I$6))</f>
        <v>0</v>
      </c>
      <c r="G54">
        <f>IF(OR(الموظفون!$A$52="",'مصفوفة التدريب'!J$6=""),0,COUNTIFS(Plan_Role,الموظفون!$D$52,Plan_Course,'مصفوفة التدريب'!J$6)+COUNTIFS(Plan_Role,"جميع الموظفين",Plan_Course,'مصفوفة التدريب'!J$6))</f>
        <v>0</v>
      </c>
      <c r="H54">
        <f>IF(OR(الموظفون!$A$52="",'مصفوفة التدريب'!K$6=""),0,COUNTIFS(Plan_Role,الموظفون!$D$52,Plan_Course,'مصفوفة التدريب'!K$6)+COUNTIFS(Plan_Role,"جميع الموظفين",Plan_Course,'مصفوفة التدريب'!K$6))</f>
        <v>0</v>
      </c>
      <c r="I54">
        <f>IF(OR(الموظفون!$A$52="",'مصفوفة التدريب'!L$6=""),0,COUNTIFS(Plan_Role,الموظفون!$D$52,Plan_Course,'مصفوفة التدريب'!L$6)+COUNTIFS(Plan_Role,"جميع الموظفين",Plan_Course,'مصفوفة التدريب'!L$6))</f>
        <v>0</v>
      </c>
      <c r="J54">
        <f>IF(OR(الموظفون!$A$52="",'مصفوفة التدريب'!M$6=""),0,COUNTIFS(Plan_Role,الموظفون!$D$52,Plan_Course,'مصفوفة التدريب'!M$6)+COUNTIFS(Plan_Role,"جميع الموظفين",Plan_Course,'مصفوفة التدريب'!M$6))</f>
        <v>0</v>
      </c>
      <c r="K54">
        <f>IF(OR(الموظفون!$A$52="",'مصفوفة التدريب'!N$6=""),0,COUNTIFS(Plan_Role,الموظفون!$D$52,Plan_Course,'مصفوفة التدريب'!N$6)+COUNTIFS(Plan_Role,"جميع الموظفين",Plan_Course,'مصفوفة التدريب'!N$6))</f>
        <v>0</v>
      </c>
      <c r="L54">
        <f>IF(OR(الموظفون!$A$52="",'مصفوفة التدريب'!O$6=""),0,COUNTIFS(Plan_Role,الموظفون!$D$52,Plan_Course,'مصفوفة التدريب'!O$6)+COUNTIFS(Plan_Role,"جميع الموظفين",Plan_Course,'مصفوفة التدريب'!O$6))</f>
        <v>0</v>
      </c>
      <c r="M54">
        <f>IF(OR(الموظفون!$A$52="",'مصفوفة التدريب'!P$6=""),0,COUNTIFS(Plan_Role,الموظفون!$D$52,Plan_Course,'مصفوفة التدريب'!P$6)+COUNTIFS(Plan_Role,"جميع الموظفين",Plan_Course,'مصفوفة التدريب'!P$6))</f>
        <v>0</v>
      </c>
      <c r="N54">
        <f>IF(OR(الموظفون!$A$52="",'مصفوفة التدريب'!Q$6=""),0,COUNTIFS(Plan_Role,الموظفون!$D$52,Plan_Course,'مصفوفة التدريب'!Q$6)+COUNTIFS(Plan_Role,"جميع الموظفين",Plan_Course,'مصفوفة التدريب'!Q$6))</f>
        <v>0</v>
      </c>
      <c r="O54">
        <f>IF(OR(الموظفون!$A$52="",'مصفوفة التدريب'!R$6=""),0,COUNTIFS(Plan_Role,الموظفون!$D$52,Plan_Course,'مصفوفة التدريب'!R$6)+COUNTIFS(Plan_Role,"جميع الموظفين",Plan_Course,'مصفوفة التدريب'!R$6))</f>
        <v>0</v>
      </c>
      <c r="P54">
        <f>IF(OR(الموظفون!$A$52="",'مصفوفة التدريب'!S$6=""),0,COUNTIFS(Plan_Role,الموظفون!$D$52,Plan_Course,'مصفوفة التدريب'!S$6)+COUNTIFS(Plan_Role,"جميع الموظفين",Plan_Course,'مصفوفة التدريب'!S$6))</f>
        <v>0</v>
      </c>
      <c r="Q54">
        <f>IF(OR(الموظفون!$A$52="",'مصفوفة التدريب'!T$6=""),0,COUNTIFS(Plan_Role,الموظفون!$D$52,Plan_Course,'مصفوفة التدريب'!T$6)+COUNTIFS(Plan_Role,"جميع الموظفين",Plan_Course,'مصفوفة التدريب'!T$6))</f>
        <v>0</v>
      </c>
      <c r="R54">
        <f>IF(OR(الموظفون!$A$52="",'مصفوفة التدريب'!U$6=""),0,COUNTIFS(Plan_Role,الموظفون!$D$52,Plan_Course,'مصفوفة التدريب'!U$6)+COUNTIFS(Plan_Role,"جميع الموظفين",Plan_Course,'مصفوفة التدريب'!U$6))</f>
        <v>0</v>
      </c>
      <c r="S54">
        <f>IF(OR(الموظفون!$A$52="",'مصفوفة التدريب'!V$6=""),0,COUNTIFS(Plan_Role,الموظفون!$D$52,Plan_Course,'مصفوفة التدريب'!V$6)+COUNTIFS(Plan_Role,"جميع الموظفين",Plan_Course,'مصفوفة التدريب'!V$6))</f>
        <v>0</v>
      </c>
      <c r="T54">
        <f>IF(OR(الموظفون!$A$52="",'مصفوفة التدريب'!W$6=""),0,COUNTIFS(Plan_Role,الموظفون!$D$52,Plan_Course,'مصفوفة التدريب'!W$6)+COUNTIFS(Plan_Role,"جميع الموظفين",Plan_Course,'مصفوفة التدريب'!W$6))</f>
        <v>0</v>
      </c>
      <c r="U54">
        <f>IF(OR(الموظفون!$A$52="",'مصفوفة التدريب'!X$6=""),0,COUNTIFS(Plan_Role,الموظفون!$D$52,Plan_Course,'مصفوفة التدريب'!X$6)+COUNTIFS(Plan_Role,"جميع الموظفين",Plan_Course,'مصفوفة التدريب'!X$6))</f>
        <v>0</v>
      </c>
      <c r="V54">
        <f>IF(OR(الموظفون!$A$52="",'مصفوفة التدريب'!Y$6=""),0,COUNTIFS(Plan_Role,الموظفون!$D$52,Plan_Course,'مصفوفة التدريب'!Y$6)+COUNTIFS(Plan_Role,"جميع الموظفين",Plan_Course,'مصفوفة التدريب'!Y$6))</f>
        <v>0</v>
      </c>
      <c r="W54">
        <f>IF(OR(الموظفون!$A$52="",'مصفوفة التدريب'!Z$6=""),0,COUNTIFS(Plan_Role,الموظفون!$D$52,Plan_Course,'مصفوفة التدريب'!Z$6)+COUNTIFS(Plan_Role,"جميع الموظفين",Plan_Course,'مصفوفة التدريب'!Z$6))</f>
        <v>0</v>
      </c>
      <c r="X54">
        <f>IF(OR(الموظفون!$A$52="",'مصفوفة التدريب'!AA$6=""),0,COUNTIFS(Plan_Role,الموظفون!$D$52,Plan_Course,'مصفوفة التدريب'!AA$6)+COUNTIFS(Plan_Role,"جميع الموظفين",Plan_Course,'مصفوفة التدريب'!AA$6))</f>
        <v>0</v>
      </c>
      <c r="AA54">
        <f>IF(E54=0,0,COUNTIFS(Rec_Emp,الموظفون!$A$52,Rec_Course,'مصفوفة التدريب'!H$6,Rec_Done,1))</f>
        <v>0</v>
      </c>
      <c r="AB54">
        <f>IF(F54=0,0,COUNTIFS(Rec_Emp,الموظفون!$A$52,Rec_Course,'مصفوفة التدريب'!I$6,Rec_Done,1))</f>
        <v>0</v>
      </c>
      <c r="AC54">
        <f>IF(G54=0,0,COUNTIFS(Rec_Emp,الموظفون!$A$52,Rec_Course,'مصفوفة التدريب'!J$6,Rec_Done,1))</f>
        <v>0</v>
      </c>
      <c r="AD54">
        <f>IF(H54=0,0,COUNTIFS(Rec_Emp,الموظفون!$A$52,Rec_Course,'مصفوفة التدريب'!K$6,Rec_Done,1))</f>
        <v>0</v>
      </c>
      <c r="AE54">
        <f>IF(I54=0,0,COUNTIFS(Rec_Emp,الموظفون!$A$52,Rec_Course,'مصفوفة التدريب'!L$6,Rec_Done,1))</f>
        <v>0</v>
      </c>
      <c r="AF54">
        <f>IF(J54=0,0,COUNTIFS(Rec_Emp,الموظفون!$A$52,Rec_Course,'مصفوفة التدريب'!M$6,Rec_Done,1))</f>
        <v>0</v>
      </c>
      <c r="AG54">
        <f>IF(K54=0,0,COUNTIFS(Rec_Emp,الموظفون!$A$52,Rec_Course,'مصفوفة التدريب'!N$6,Rec_Done,1))</f>
        <v>0</v>
      </c>
      <c r="AH54">
        <f>IF(L54=0,0,COUNTIFS(Rec_Emp,الموظفون!$A$52,Rec_Course,'مصفوفة التدريب'!O$6,Rec_Done,1))</f>
        <v>0</v>
      </c>
      <c r="AI54">
        <f>IF(M54=0,0,COUNTIFS(Rec_Emp,الموظفون!$A$52,Rec_Course,'مصفوفة التدريب'!P$6,Rec_Done,1))</f>
        <v>0</v>
      </c>
      <c r="AJ54">
        <f>IF(N54=0,0,COUNTIFS(Rec_Emp,الموظفون!$A$52,Rec_Course,'مصفوفة التدريب'!Q$6,Rec_Done,1))</f>
        <v>0</v>
      </c>
      <c r="AK54">
        <f>IF(O54=0,0,COUNTIFS(Rec_Emp,الموظفون!$A$52,Rec_Course,'مصفوفة التدريب'!R$6,Rec_Done,1))</f>
        <v>0</v>
      </c>
      <c r="AL54">
        <f>IF(P54=0,0,COUNTIFS(Rec_Emp,الموظفون!$A$52,Rec_Course,'مصفوفة التدريب'!S$6,Rec_Done,1))</f>
        <v>0</v>
      </c>
      <c r="AM54">
        <f>IF(Q54=0,0,COUNTIFS(Rec_Emp,الموظفون!$A$52,Rec_Course,'مصفوفة التدريب'!T$6,Rec_Done,1))</f>
        <v>0</v>
      </c>
      <c r="AN54">
        <f>IF(R54=0,0,COUNTIFS(Rec_Emp,الموظفون!$A$52,Rec_Course,'مصفوفة التدريب'!U$6,Rec_Done,1))</f>
        <v>0</v>
      </c>
      <c r="AO54">
        <f>IF(S54=0,0,COUNTIFS(Rec_Emp,الموظفون!$A$52,Rec_Course,'مصفوفة التدريب'!V$6,Rec_Done,1))</f>
        <v>0</v>
      </c>
      <c r="AP54">
        <f>IF(T54=0,0,COUNTIFS(Rec_Emp,الموظفون!$A$52,Rec_Course,'مصفوفة التدريب'!W$6,Rec_Done,1))</f>
        <v>0</v>
      </c>
      <c r="AQ54">
        <f>IF(U54=0,0,COUNTIFS(Rec_Emp,الموظفون!$A$52,Rec_Course,'مصفوفة التدريب'!X$6,Rec_Done,1))</f>
        <v>0</v>
      </c>
      <c r="AR54">
        <f>IF(V54=0,0,COUNTIFS(Rec_Emp,الموظفون!$A$52,Rec_Course,'مصفوفة التدريب'!Y$6,Rec_Done,1))</f>
        <v>0</v>
      </c>
      <c r="AS54">
        <f>IF(W54=0,0,COUNTIFS(Rec_Emp,الموظفون!$A$52,Rec_Course,'مصفوفة التدريب'!Z$6,Rec_Done,1))</f>
        <v>0</v>
      </c>
      <c r="AT54">
        <f>IF(X54=0,0,COUNTIFS(Rec_Emp,الموظفون!$A$52,Rec_Course,'مصفوفة التدريب'!AA$6,Rec_Done,1))</f>
        <v>0</v>
      </c>
      <c r="AW54">
        <f ca="1">IF(AA54=0,0,COUNTIFS(Rec_Emp,الموظفون!$A$52,Rec_Course,'مصفوفة التدريب'!H$6,Rec_Done,1,Rec_Exp,"&gt;="&amp;TODAY()))</f>
        <v>0</v>
      </c>
      <c r="AX54">
        <f ca="1">IF(AB54=0,0,COUNTIFS(Rec_Emp,الموظفون!$A$52,Rec_Course,'مصفوفة التدريب'!I$6,Rec_Done,1,Rec_Exp,"&gt;="&amp;TODAY()))</f>
        <v>0</v>
      </c>
      <c r="AY54">
        <f ca="1">IF(AC54=0,0,COUNTIFS(Rec_Emp,الموظفون!$A$52,Rec_Course,'مصفوفة التدريب'!J$6,Rec_Done,1,Rec_Exp,"&gt;="&amp;TODAY()))</f>
        <v>0</v>
      </c>
      <c r="AZ54">
        <f ca="1">IF(AD54=0,0,COUNTIFS(Rec_Emp,الموظفون!$A$52,Rec_Course,'مصفوفة التدريب'!K$6,Rec_Done,1,Rec_Exp,"&gt;="&amp;TODAY()))</f>
        <v>0</v>
      </c>
      <c r="BA54">
        <f ca="1">IF(AE54=0,0,COUNTIFS(Rec_Emp,الموظفون!$A$52,Rec_Course,'مصفوفة التدريب'!L$6,Rec_Done,1,Rec_Exp,"&gt;="&amp;TODAY()))</f>
        <v>0</v>
      </c>
      <c r="BB54">
        <f ca="1">IF(AF54=0,0,COUNTIFS(Rec_Emp,الموظفون!$A$52,Rec_Course,'مصفوفة التدريب'!M$6,Rec_Done,1,Rec_Exp,"&gt;="&amp;TODAY()))</f>
        <v>0</v>
      </c>
      <c r="BC54">
        <f ca="1">IF(AG54=0,0,COUNTIFS(Rec_Emp,الموظفون!$A$52,Rec_Course,'مصفوفة التدريب'!N$6,Rec_Done,1,Rec_Exp,"&gt;="&amp;TODAY()))</f>
        <v>0</v>
      </c>
      <c r="BD54">
        <f ca="1">IF(AH54=0,0,COUNTIFS(Rec_Emp,الموظفون!$A$52,Rec_Course,'مصفوفة التدريب'!O$6,Rec_Done,1,Rec_Exp,"&gt;="&amp;TODAY()))</f>
        <v>0</v>
      </c>
      <c r="BE54">
        <f ca="1">IF(AI54=0,0,COUNTIFS(Rec_Emp,الموظفون!$A$52,Rec_Course,'مصفوفة التدريب'!P$6,Rec_Done,1,Rec_Exp,"&gt;="&amp;TODAY()))</f>
        <v>0</v>
      </c>
      <c r="BF54">
        <f ca="1">IF(AJ54=0,0,COUNTIFS(Rec_Emp,الموظفون!$A$52,Rec_Course,'مصفوفة التدريب'!Q$6,Rec_Done,1,Rec_Exp,"&gt;="&amp;TODAY()))</f>
        <v>0</v>
      </c>
      <c r="BG54">
        <f ca="1">IF(AK54=0,0,COUNTIFS(Rec_Emp,الموظفون!$A$52,Rec_Course,'مصفوفة التدريب'!R$6,Rec_Done,1,Rec_Exp,"&gt;="&amp;TODAY()))</f>
        <v>0</v>
      </c>
      <c r="BH54">
        <f ca="1">IF(AL54=0,0,COUNTIFS(Rec_Emp,الموظفون!$A$52,Rec_Course,'مصفوفة التدريب'!S$6,Rec_Done,1,Rec_Exp,"&gt;="&amp;TODAY()))</f>
        <v>0</v>
      </c>
      <c r="BI54">
        <f ca="1">IF(AM54=0,0,COUNTIFS(Rec_Emp,الموظفون!$A$52,Rec_Course,'مصفوفة التدريب'!T$6,Rec_Done,1,Rec_Exp,"&gt;="&amp;TODAY()))</f>
        <v>0</v>
      </c>
      <c r="BJ54">
        <f ca="1">IF(AN54=0,0,COUNTIFS(Rec_Emp,الموظفون!$A$52,Rec_Course,'مصفوفة التدريب'!U$6,Rec_Done,1,Rec_Exp,"&gt;="&amp;TODAY()))</f>
        <v>0</v>
      </c>
      <c r="BK54">
        <f ca="1">IF(AO54=0,0,COUNTIFS(Rec_Emp,الموظفون!$A$52,Rec_Course,'مصفوفة التدريب'!V$6,Rec_Done,1,Rec_Exp,"&gt;="&amp;TODAY()))</f>
        <v>0</v>
      </c>
      <c r="BL54">
        <f ca="1">IF(AP54=0,0,COUNTIFS(Rec_Emp,الموظفون!$A$52,Rec_Course,'مصفوفة التدريب'!W$6,Rec_Done,1,Rec_Exp,"&gt;="&amp;TODAY()))</f>
        <v>0</v>
      </c>
      <c r="BM54">
        <f ca="1">IF(AQ54=0,0,COUNTIFS(Rec_Emp,الموظفون!$A$52,Rec_Course,'مصفوفة التدريب'!X$6,Rec_Done,1,Rec_Exp,"&gt;="&amp;TODAY()))</f>
        <v>0</v>
      </c>
      <c r="BN54">
        <f ca="1">IF(AR54=0,0,COUNTIFS(Rec_Emp,الموظفون!$A$52,Rec_Course,'مصفوفة التدريب'!Y$6,Rec_Done,1,Rec_Exp,"&gt;="&amp;TODAY()))</f>
        <v>0</v>
      </c>
      <c r="BO54">
        <f ca="1">IF(AS54=0,0,COUNTIFS(Rec_Emp,الموظفون!$A$52,Rec_Course,'مصفوفة التدريب'!Z$6,Rec_Done,1,Rec_Exp,"&gt;="&amp;TODAY()))</f>
        <v>0</v>
      </c>
      <c r="BP54">
        <f ca="1">IF(AT54=0,0,COUNTIFS(Rec_Emp,الموظفون!$A$52,Rec_Course,'مصفوفة التدريب'!AA$6,Rec_Done,1,Rec_Exp,"&gt;="&amp;TODAY()))</f>
        <v>0</v>
      </c>
      <c r="BS54">
        <f ca="1">IF(AW54=0,0,COUNTIFS(Rec_Emp,الموظفون!$A$52,Rec_Course,'مصفوفة التدريب'!H$6,Rec_Done,1,Rec_Exp,"&gt;"&amp;(TODAY()+WarnDays)))</f>
        <v>0</v>
      </c>
      <c r="BT54">
        <f ca="1">IF(AX54=0,0,COUNTIFS(Rec_Emp,الموظفون!$A$52,Rec_Course,'مصفوفة التدريب'!I$6,Rec_Done,1,Rec_Exp,"&gt;"&amp;(TODAY()+WarnDays)))</f>
        <v>0</v>
      </c>
      <c r="BU54">
        <f ca="1">IF(AY54=0,0,COUNTIFS(Rec_Emp,الموظفون!$A$52,Rec_Course,'مصفوفة التدريب'!J$6,Rec_Done,1,Rec_Exp,"&gt;"&amp;(TODAY()+WarnDays)))</f>
        <v>0</v>
      </c>
      <c r="BV54">
        <f ca="1">IF(AZ54=0,0,COUNTIFS(Rec_Emp,الموظفون!$A$52,Rec_Course,'مصفوفة التدريب'!K$6,Rec_Done,1,Rec_Exp,"&gt;"&amp;(TODAY()+WarnDays)))</f>
        <v>0</v>
      </c>
      <c r="BW54">
        <f ca="1">IF(BA54=0,0,COUNTIFS(Rec_Emp,الموظفون!$A$52,Rec_Course,'مصفوفة التدريب'!L$6,Rec_Done,1,Rec_Exp,"&gt;"&amp;(TODAY()+WarnDays)))</f>
        <v>0</v>
      </c>
      <c r="BX54">
        <f ca="1">IF(BB54=0,0,COUNTIFS(Rec_Emp,الموظفون!$A$52,Rec_Course,'مصفوفة التدريب'!M$6,Rec_Done,1,Rec_Exp,"&gt;"&amp;(TODAY()+WarnDays)))</f>
        <v>0</v>
      </c>
      <c r="BY54">
        <f ca="1">IF(BC54=0,0,COUNTIFS(Rec_Emp,الموظفون!$A$52,Rec_Course,'مصفوفة التدريب'!N$6,Rec_Done,1,Rec_Exp,"&gt;"&amp;(TODAY()+WarnDays)))</f>
        <v>0</v>
      </c>
      <c r="BZ54">
        <f ca="1">IF(BD54=0,0,COUNTIFS(Rec_Emp,الموظفون!$A$52,Rec_Course,'مصفوفة التدريب'!O$6,Rec_Done,1,Rec_Exp,"&gt;"&amp;(TODAY()+WarnDays)))</f>
        <v>0</v>
      </c>
      <c r="CA54">
        <f ca="1">IF(BE54=0,0,COUNTIFS(Rec_Emp,الموظفون!$A$52,Rec_Course,'مصفوفة التدريب'!P$6,Rec_Done,1,Rec_Exp,"&gt;"&amp;(TODAY()+WarnDays)))</f>
        <v>0</v>
      </c>
      <c r="CB54">
        <f ca="1">IF(BF54=0,0,COUNTIFS(Rec_Emp,الموظفون!$A$52,Rec_Course,'مصفوفة التدريب'!Q$6,Rec_Done,1,Rec_Exp,"&gt;"&amp;(TODAY()+WarnDays)))</f>
        <v>0</v>
      </c>
      <c r="CC54">
        <f ca="1">IF(BG54=0,0,COUNTIFS(Rec_Emp,الموظفون!$A$52,Rec_Course,'مصفوفة التدريب'!R$6,Rec_Done,1,Rec_Exp,"&gt;"&amp;(TODAY()+WarnDays)))</f>
        <v>0</v>
      </c>
      <c r="CD54">
        <f ca="1">IF(BH54=0,0,COUNTIFS(Rec_Emp,الموظفون!$A$52,Rec_Course,'مصفوفة التدريب'!S$6,Rec_Done,1,Rec_Exp,"&gt;"&amp;(TODAY()+WarnDays)))</f>
        <v>0</v>
      </c>
      <c r="CE54">
        <f ca="1">IF(BI54=0,0,COUNTIFS(Rec_Emp,الموظفون!$A$52,Rec_Course,'مصفوفة التدريب'!T$6,Rec_Done,1,Rec_Exp,"&gt;"&amp;(TODAY()+WarnDays)))</f>
        <v>0</v>
      </c>
      <c r="CF54">
        <f ca="1">IF(BJ54=0,0,COUNTIFS(Rec_Emp,الموظفون!$A$52,Rec_Course,'مصفوفة التدريب'!U$6,Rec_Done,1,Rec_Exp,"&gt;"&amp;(TODAY()+WarnDays)))</f>
        <v>0</v>
      </c>
      <c r="CG54">
        <f ca="1">IF(BK54=0,0,COUNTIFS(Rec_Emp,الموظفون!$A$52,Rec_Course,'مصفوفة التدريب'!V$6,Rec_Done,1,Rec_Exp,"&gt;"&amp;(TODAY()+WarnDays)))</f>
        <v>0</v>
      </c>
      <c r="CH54">
        <f ca="1">IF(BL54=0,0,COUNTIFS(Rec_Emp,الموظفون!$A$52,Rec_Course,'مصفوفة التدريب'!W$6,Rec_Done,1,Rec_Exp,"&gt;"&amp;(TODAY()+WarnDays)))</f>
        <v>0</v>
      </c>
      <c r="CI54">
        <f ca="1">IF(BM54=0,0,COUNTIFS(Rec_Emp,الموظفون!$A$52,Rec_Course,'مصفوفة التدريب'!X$6,Rec_Done,1,Rec_Exp,"&gt;"&amp;(TODAY()+WarnDays)))</f>
        <v>0</v>
      </c>
      <c r="CJ54">
        <f ca="1">IF(BN54=0,0,COUNTIFS(Rec_Emp,الموظفون!$A$52,Rec_Course,'مصفوفة التدريب'!Y$6,Rec_Done,1,Rec_Exp,"&gt;"&amp;(TODAY()+WarnDays)))</f>
        <v>0</v>
      </c>
      <c r="CK54">
        <f ca="1">IF(BO54=0,0,COUNTIFS(Rec_Emp,الموظفون!$A$52,Rec_Course,'مصفوفة التدريب'!Z$6,Rec_Done,1,Rec_Exp,"&gt;"&amp;(TODAY()+WarnDays)))</f>
        <v>0</v>
      </c>
      <c r="CL54">
        <f ca="1">IF(BP54=0,0,COUNTIFS(Rec_Emp,الموظفون!$A$52,Rec_Course,'مصفوفة التدريب'!AA$6,Rec_Done,1,Rec_Exp,"&gt;"&amp;(TODAY()+WarnDays)))</f>
        <v>0</v>
      </c>
      <c r="CO54">
        <f>IF(OR(E54=0,AA54&gt;0),0,COUNTIFS(Rec_Emp,الموظفون!$A$52,Rec_Course,'مصفوفة التدريب'!H$6,Rec_Result,"راسب"))</f>
        <v>0</v>
      </c>
      <c r="CP54">
        <f>IF(OR(F54=0,AB54&gt;0),0,COUNTIFS(Rec_Emp,الموظفون!$A$52,Rec_Course,'مصفوفة التدريب'!I$6,Rec_Result,"راسب"))</f>
        <v>0</v>
      </c>
      <c r="CQ54">
        <f>IF(OR(G54=0,AC54&gt;0),0,COUNTIFS(Rec_Emp,الموظفون!$A$52,Rec_Course,'مصفوفة التدريب'!J$6,Rec_Result,"راسب"))</f>
        <v>0</v>
      </c>
      <c r="CR54">
        <f>IF(OR(H54=0,AD54&gt;0),0,COUNTIFS(Rec_Emp,الموظفون!$A$52,Rec_Course,'مصفوفة التدريب'!K$6,Rec_Result,"راسب"))</f>
        <v>0</v>
      </c>
      <c r="CS54">
        <f>IF(OR(I54=0,AE54&gt;0),0,COUNTIFS(Rec_Emp,الموظفون!$A$52,Rec_Course,'مصفوفة التدريب'!L$6,Rec_Result,"راسب"))</f>
        <v>0</v>
      </c>
      <c r="CT54">
        <f>IF(OR(J54=0,AF54&gt;0),0,COUNTIFS(Rec_Emp,الموظفون!$A$52,Rec_Course,'مصفوفة التدريب'!M$6,Rec_Result,"راسب"))</f>
        <v>0</v>
      </c>
      <c r="CU54">
        <f>IF(OR(K54=0,AG54&gt;0),0,COUNTIFS(Rec_Emp,الموظفون!$A$52,Rec_Course,'مصفوفة التدريب'!N$6,Rec_Result,"راسب"))</f>
        <v>0</v>
      </c>
      <c r="CV54">
        <f>IF(OR(L54=0,AH54&gt;0),0,COUNTIFS(Rec_Emp,الموظفون!$A$52,Rec_Course,'مصفوفة التدريب'!O$6,Rec_Result,"راسب"))</f>
        <v>0</v>
      </c>
      <c r="CW54">
        <f>IF(OR(M54=0,AI54&gt;0),0,COUNTIFS(Rec_Emp,الموظفون!$A$52,Rec_Course,'مصفوفة التدريب'!P$6,Rec_Result,"راسب"))</f>
        <v>0</v>
      </c>
      <c r="CX54">
        <f>IF(OR(N54=0,AJ54&gt;0),0,COUNTIFS(Rec_Emp,الموظفون!$A$52,Rec_Course,'مصفوفة التدريب'!Q$6,Rec_Result,"راسب"))</f>
        <v>0</v>
      </c>
      <c r="CY54">
        <f>IF(OR(O54=0,AK54&gt;0),0,COUNTIFS(Rec_Emp,الموظفون!$A$52,Rec_Course,'مصفوفة التدريب'!R$6,Rec_Result,"راسب"))</f>
        <v>0</v>
      </c>
      <c r="CZ54">
        <f>IF(OR(P54=0,AL54&gt;0),0,COUNTIFS(Rec_Emp,الموظفون!$A$52,Rec_Course,'مصفوفة التدريب'!S$6,Rec_Result,"راسب"))</f>
        <v>0</v>
      </c>
      <c r="DA54">
        <f>IF(OR(Q54=0,AM54&gt;0),0,COUNTIFS(Rec_Emp,الموظفون!$A$52,Rec_Course,'مصفوفة التدريب'!T$6,Rec_Result,"راسب"))</f>
        <v>0</v>
      </c>
      <c r="DB54">
        <f>IF(OR(R54=0,AN54&gt;0),0,COUNTIFS(Rec_Emp,الموظفون!$A$52,Rec_Course,'مصفوفة التدريب'!U$6,Rec_Result,"راسب"))</f>
        <v>0</v>
      </c>
      <c r="DC54">
        <f>IF(OR(S54=0,AO54&gt;0),0,COUNTIFS(Rec_Emp,الموظفون!$A$52,Rec_Course,'مصفوفة التدريب'!V$6,Rec_Result,"راسب"))</f>
        <v>0</v>
      </c>
      <c r="DD54">
        <f>IF(OR(T54=0,AP54&gt;0),0,COUNTIFS(Rec_Emp,الموظفون!$A$52,Rec_Course,'مصفوفة التدريب'!W$6,Rec_Result,"راسب"))</f>
        <v>0</v>
      </c>
      <c r="DE54">
        <f>IF(OR(U54=0,AQ54&gt;0),0,COUNTIFS(Rec_Emp,الموظفون!$A$52,Rec_Course,'مصفوفة التدريب'!X$6,Rec_Result,"راسب"))</f>
        <v>0</v>
      </c>
      <c r="DF54">
        <f>IF(OR(V54=0,AR54&gt;0),0,COUNTIFS(Rec_Emp,الموظفون!$A$52,Rec_Course,'مصفوفة التدريب'!Y$6,Rec_Result,"راسب"))</f>
        <v>0</v>
      </c>
      <c r="DG54">
        <f>IF(OR(W54=0,AS54&gt;0),0,COUNTIFS(Rec_Emp,الموظفون!$A$52,Rec_Course,'مصفوفة التدريب'!Z$6,Rec_Result,"راسب"))</f>
        <v>0</v>
      </c>
      <c r="DH54">
        <f>IF(OR(X54=0,AT54&gt;0),0,COUNTIFS(Rec_Emp,الموظفون!$A$52,Rec_Course,'مصفوفة التدريب'!AA$6,Rec_Result,"راسب"))</f>
        <v>0</v>
      </c>
      <c r="DK54">
        <f>IF(OR(E54=0,AA54&gt;0),0,IFERROR(AVERAGEIFS(Plan_End,Plan_Role,الموظفون!$D$52,Plan_Course,'مصفوفة التدريب'!H$6,Plan_Sched,"فترة محددة"),IFERROR(AVERAGEIFS(Plan_End,Plan_Role,"جميع الموظفين",Plan_Course,'مصفوفة التدريب'!H$6,Plan_Sched,"فترة محددة"),0)))</f>
        <v>0</v>
      </c>
      <c r="DL54">
        <f>IF(OR(F54=0,AB54&gt;0),0,IFERROR(AVERAGEIFS(Plan_End,Plan_Role,الموظفون!$D$52,Plan_Course,'مصفوفة التدريب'!I$6,Plan_Sched,"فترة محددة"),IFERROR(AVERAGEIFS(Plan_End,Plan_Role,"جميع الموظفين",Plan_Course,'مصفوفة التدريب'!I$6,Plan_Sched,"فترة محددة"),0)))</f>
        <v>0</v>
      </c>
      <c r="DM54">
        <f>IF(OR(G54=0,AC54&gt;0),0,IFERROR(AVERAGEIFS(Plan_End,Plan_Role,الموظفون!$D$52,Plan_Course,'مصفوفة التدريب'!J$6,Plan_Sched,"فترة محددة"),IFERROR(AVERAGEIFS(Plan_End,Plan_Role,"جميع الموظفين",Plan_Course,'مصفوفة التدريب'!J$6,Plan_Sched,"فترة محددة"),0)))</f>
        <v>0</v>
      </c>
      <c r="DN54">
        <f>IF(OR(H54=0,AD54&gt;0),0,IFERROR(AVERAGEIFS(Plan_End,Plan_Role,الموظفون!$D$52,Plan_Course,'مصفوفة التدريب'!K$6,Plan_Sched,"فترة محددة"),IFERROR(AVERAGEIFS(Plan_End,Plan_Role,"جميع الموظفين",Plan_Course,'مصفوفة التدريب'!K$6,Plan_Sched,"فترة محددة"),0)))</f>
        <v>0</v>
      </c>
      <c r="DO54">
        <f>IF(OR(I54=0,AE54&gt;0),0,IFERROR(AVERAGEIFS(Plan_End,Plan_Role,الموظفون!$D$52,Plan_Course,'مصفوفة التدريب'!L$6,Plan_Sched,"فترة محددة"),IFERROR(AVERAGEIFS(Plan_End,Plan_Role,"جميع الموظفين",Plan_Course,'مصفوفة التدريب'!L$6,Plan_Sched,"فترة محددة"),0)))</f>
        <v>0</v>
      </c>
      <c r="DP54">
        <f>IF(OR(J54=0,AF54&gt;0),0,IFERROR(AVERAGEIFS(Plan_End,Plan_Role,الموظفون!$D$52,Plan_Course,'مصفوفة التدريب'!M$6,Plan_Sched,"فترة محددة"),IFERROR(AVERAGEIFS(Plan_End,Plan_Role,"جميع الموظفين",Plan_Course,'مصفوفة التدريب'!M$6,Plan_Sched,"فترة محددة"),0)))</f>
        <v>0</v>
      </c>
      <c r="DQ54">
        <f>IF(OR(K54=0,AG54&gt;0),0,IFERROR(AVERAGEIFS(Plan_End,Plan_Role,الموظفون!$D$52,Plan_Course,'مصفوفة التدريب'!N$6,Plan_Sched,"فترة محددة"),IFERROR(AVERAGEIFS(Plan_End,Plan_Role,"جميع الموظفين",Plan_Course,'مصفوفة التدريب'!N$6,Plan_Sched,"فترة محددة"),0)))</f>
        <v>0</v>
      </c>
      <c r="DR54">
        <f>IF(OR(L54=0,AH54&gt;0),0,IFERROR(AVERAGEIFS(Plan_End,Plan_Role,الموظفون!$D$52,Plan_Course,'مصفوفة التدريب'!O$6,Plan_Sched,"فترة محددة"),IFERROR(AVERAGEIFS(Plan_End,Plan_Role,"جميع الموظفين",Plan_Course,'مصفوفة التدريب'!O$6,Plan_Sched,"فترة محددة"),0)))</f>
        <v>0</v>
      </c>
      <c r="DS54">
        <f>IF(OR(M54=0,AI54&gt;0),0,IFERROR(AVERAGEIFS(Plan_End,Plan_Role,الموظفون!$D$52,Plan_Course,'مصفوفة التدريب'!P$6,Plan_Sched,"فترة محددة"),IFERROR(AVERAGEIFS(Plan_End,Plan_Role,"جميع الموظفين",Plan_Course,'مصفوفة التدريب'!P$6,Plan_Sched,"فترة محددة"),0)))</f>
        <v>0</v>
      </c>
      <c r="DT54">
        <f>IF(OR(N54=0,AJ54&gt;0),0,IFERROR(AVERAGEIFS(Plan_End,Plan_Role,الموظفون!$D$52,Plan_Course,'مصفوفة التدريب'!Q$6,Plan_Sched,"فترة محددة"),IFERROR(AVERAGEIFS(Plan_End,Plan_Role,"جميع الموظفين",Plan_Course,'مصفوفة التدريب'!Q$6,Plan_Sched,"فترة محددة"),0)))</f>
        <v>0</v>
      </c>
      <c r="DU54">
        <f>IF(OR(O54=0,AK54&gt;0),0,IFERROR(AVERAGEIFS(Plan_End,Plan_Role,الموظفون!$D$52,Plan_Course,'مصفوفة التدريب'!R$6,Plan_Sched,"فترة محددة"),IFERROR(AVERAGEIFS(Plan_End,Plan_Role,"جميع الموظفين",Plan_Course,'مصفوفة التدريب'!R$6,Plan_Sched,"فترة محددة"),0)))</f>
        <v>0</v>
      </c>
      <c r="DV54">
        <f>IF(OR(P54=0,AL54&gt;0),0,IFERROR(AVERAGEIFS(Plan_End,Plan_Role,الموظفون!$D$52,Plan_Course,'مصفوفة التدريب'!S$6,Plan_Sched,"فترة محددة"),IFERROR(AVERAGEIFS(Plan_End,Plan_Role,"جميع الموظفين",Plan_Course,'مصفوفة التدريب'!S$6,Plan_Sched,"فترة محددة"),0)))</f>
        <v>0</v>
      </c>
      <c r="DW54">
        <f>IF(OR(Q54=0,AM54&gt;0),0,IFERROR(AVERAGEIFS(Plan_End,Plan_Role,الموظفون!$D$52,Plan_Course,'مصفوفة التدريب'!T$6,Plan_Sched,"فترة محددة"),IFERROR(AVERAGEIFS(Plan_End,Plan_Role,"جميع الموظفين",Plan_Course,'مصفوفة التدريب'!T$6,Plan_Sched,"فترة محددة"),0)))</f>
        <v>0</v>
      </c>
      <c r="DX54">
        <f>IF(OR(R54=0,AN54&gt;0),0,IFERROR(AVERAGEIFS(Plan_End,Plan_Role,الموظفون!$D$52,Plan_Course,'مصفوفة التدريب'!U$6,Plan_Sched,"فترة محددة"),IFERROR(AVERAGEIFS(Plan_End,Plan_Role,"جميع الموظفين",Plan_Course,'مصفوفة التدريب'!U$6,Plan_Sched,"فترة محددة"),0)))</f>
        <v>0</v>
      </c>
      <c r="DY54">
        <f>IF(OR(S54=0,AO54&gt;0),0,IFERROR(AVERAGEIFS(Plan_End,Plan_Role,الموظفون!$D$52,Plan_Course,'مصفوفة التدريب'!V$6,Plan_Sched,"فترة محددة"),IFERROR(AVERAGEIFS(Plan_End,Plan_Role,"جميع الموظفين",Plan_Course,'مصفوفة التدريب'!V$6,Plan_Sched,"فترة محددة"),0)))</f>
        <v>0</v>
      </c>
      <c r="DZ54">
        <f>IF(OR(T54=0,AP54&gt;0),0,IFERROR(AVERAGEIFS(Plan_End,Plan_Role,الموظفون!$D$52,Plan_Course,'مصفوفة التدريب'!W$6,Plan_Sched,"فترة محددة"),IFERROR(AVERAGEIFS(Plan_End,Plan_Role,"جميع الموظفين",Plan_Course,'مصفوفة التدريب'!W$6,Plan_Sched,"فترة محددة"),0)))</f>
        <v>0</v>
      </c>
      <c r="EA54">
        <f>IF(OR(U54=0,AQ54&gt;0),0,IFERROR(AVERAGEIFS(Plan_End,Plan_Role,الموظفون!$D$52,Plan_Course,'مصفوفة التدريب'!X$6,Plan_Sched,"فترة محددة"),IFERROR(AVERAGEIFS(Plan_End,Plan_Role,"جميع الموظفين",Plan_Course,'مصفوفة التدريب'!X$6,Plan_Sched,"فترة محددة"),0)))</f>
        <v>0</v>
      </c>
      <c r="EB54">
        <f>IF(OR(V54=0,AR54&gt;0),0,IFERROR(AVERAGEIFS(Plan_End,Plan_Role,الموظفون!$D$52,Plan_Course,'مصفوفة التدريب'!Y$6,Plan_Sched,"فترة محددة"),IFERROR(AVERAGEIFS(Plan_End,Plan_Role,"جميع الموظفين",Plan_Course,'مصفوفة التدريب'!Y$6,Plan_Sched,"فترة محددة"),0)))</f>
        <v>0</v>
      </c>
      <c r="EC54">
        <f>IF(OR(W54=0,AS54&gt;0),0,IFERROR(AVERAGEIFS(Plan_End,Plan_Role,الموظفون!$D$52,Plan_Course,'مصفوفة التدريب'!Z$6,Plan_Sched,"فترة محددة"),IFERROR(AVERAGEIFS(Plan_End,Plan_Role,"جميع الموظفين",Plan_Course,'مصفوفة التدريب'!Z$6,Plan_Sched,"فترة محددة"),0)))</f>
        <v>0</v>
      </c>
      <c r="ED54">
        <f>IF(OR(X54=0,AT54&gt;0),0,IFERROR(AVERAGEIFS(Plan_End,Plan_Role,الموظفون!$D$52,Plan_Course,'مصفوفة التدريب'!AA$6,Plan_Sched,"فترة محددة"),IFERROR(AVERAGEIFS(Plan_End,Plan_Role,"جميع الموظفين",Plan_Course,'مصفوفة التدريب'!AA$6,Plan_Sched,"فترة محددة"),0)))</f>
        <v>0</v>
      </c>
      <c r="EG54">
        <f>IF(OR(E54=0,AA54&gt;0),0,IFERROR(AVERAGEIFS(Plan_Days,Plan_Role,الموظفون!$D$52,Plan_Course,'مصفوفة التدريب'!H$6,Plan_Sched,"خلال أيام من التعيين"),IFERROR(AVERAGEIFS(Plan_Days,Plan_Role,"جميع الموظفين",Plan_Course,'مصفوفة التدريب'!H$6,Plan_Sched,"خلال أيام من التعيين"),0)))</f>
        <v>0</v>
      </c>
      <c r="EH54">
        <f>IF(OR(F54=0,AB54&gt;0),0,IFERROR(AVERAGEIFS(Plan_Days,Plan_Role,الموظفون!$D$52,Plan_Course,'مصفوفة التدريب'!I$6,Plan_Sched,"خلال أيام من التعيين"),IFERROR(AVERAGEIFS(Plan_Days,Plan_Role,"جميع الموظفين",Plan_Course,'مصفوفة التدريب'!I$6,Plan_Sched,"خلال أيام من التعيين"),0)))</f>
        <v>0</v>
      </c>
      <c r="EI54">
        <f>IF(OR(G54=0,AC54&gt;0),0,IFERROR(AVERAGEIFS(Plan_Days,Plan_Role,الموظفون!$D$52,Plan_Course,'مصفوفة التدريب'!J$6,Plan_Sched,"خلال أيام من التعيين"),IFERROR(AVERAGEIFS(Plan_Days,Plan_Role,"جميع الموظفين",Plan_Course,'مصفوفة التدريب'!J$6,Plan_Sched,"خلال أيام من التعيين"),0)))</f>
        <v>0</v>
      </c>
      <c r="EJ54">
        <f>IF(OR(H54=0,AD54&gt;0),0,IFERROR(AVERAGEIFS(Plan_Days,Plan_Role,الموظفون!$D$52,Plan_Course,'مصفوفة التدريب'!K$6,Plan_Sched,"خلال أيام من التعيين"),IFERROR(AVERAGEIFS(Plan_Days,Plan_Role,"جميع الموظفين",Plan_Course,'مصفوفة التدريب'!K$6,Plan_Sched,"خلال أيام من التعيين"),0)))</f>
        <v>0</v>
      </c>
      <c r="EK54">
        <f>IF(OR(I54=0,AE54&gt;0),0,IFERROR(AVERAGEIFS(Plan_Days,Plan_Role,الموظفون!$D$52,Plan_Course,'مصفوفة التدريب'!L$6,Plan_Sched,"خلال أيام من التعيين"),IFERROR(AVERAGEIFS(Plan_Days,Plan_Role,"جميع الموظفين",Plan_Course,'مصفوفة التدريب'!L$6,Plan_Sched,"خلال أيام من التعيين"),0)))</f>
        <v>0</v>
      </c>
      <c r="EL54">
        <f>IF(OR(J54=0,AF54&gt;0),0,IFERROR(AVERAGEIFS(Plan_Days,Plan_Role,الموظفون!$D$52,Plan_Course,'مصفوفة التدريب'!M$6,Plan_Sched,"خلال أيام من التعيين"),IFERROR(AVERAGEIFS(Plan_Days,Plan_Role,"جميع الموظفين",Plan_Course,'مصفوفة التدريب'!M$6,Plan_Sched,"خلال أيام من التعيين"),0)))</f>
        <v>0</v>
      </c>
      <c r="EM54">
        <f>IF(OR(K54=0,AG54&gt;0),0,IFERROR(AVERAGEIFS(Plan_Days,Plan_Role,الموظفون!$D$52,Plan_Course,'مصفوفة التدريب'!N$6,Plan_Sched,"خلال أيام من التعيين"),IFERROR(AVERAGEIFS(Plan_Days,Plan_Role,"جميع الموظفين",Plan_Course,'مصفوفة التدريب'!N$6,Plan_Sched,"خلال أيام من التعيين"),0)))</f>
        <v>0</v>
      </c>
      <c r="EN54">
        <f>IF(OR(L54=0,AH54&gt;0),0,IFERROR(AVERAGEIFS(Plan_Days,Plan_Role,الموظفون!$D$52,Plan_Course,'مصفوفة التدريب'!O$6,Plan_Sched,"خلال أيام من التعيين"),IFERROR(AVERAGEIFS(Plan_Days,Plan_Role,"جميع الموظفين",Plan_Course,'مصفوفة التدريب'!O$6,Plan_Sched,"خلال أيام من التعيين"),0)))</f>
        <v>0</v>
      </c>
      <c r="EO54">
        <f>IF(OR(M54=0,AI54&gt;0),0,IFERROR(AVERAGEIFS(Plan_Days,Plan_Role,الموظفون!$D$52,Plan_Course,'مصفوفة التدريب'!P$6,Plan_Sched,"خلال أيام من التعيين"),IFERROR(AVERAGEIFS(Plan_Days,Plan_Role,"جميع الموظفين",Plan_Course,'مصفوفة التدريب'!P$6,Plan_Sched,"خلال أيام من التعيين"),0)))</f>
        <v>0</v>
      </c>
      <c r="EP54">
        <f>IF(OR(N54=0,AJ54&gt;0),0,IFERROR(AVERAGEIFS(Plan_Days,Plan_Role,الموظفون!$D$52,Plan_Course,'مصفوفة التدريب'!Q$6,Plan_Sched,"خلال أيام من التعيين"),IFERROR(AVERAGEIFS(Plan_Days,Plan_Role,"جميع الموظفين",Plan_Course,'مصفوفة التدريب'!Q$6,Plan_Sched,"خلال أيام من التعيين"),0)))</f>
        <v>0</v>
      </c>
      <c r="EQ54">
        <f>IF(OR(O54=0,AK54&gt;0),0,IFERROR(AVERAGEIFS(Plan_Days,Plan_Role,الموظفون!$D$52,Plan_Course,'مصفوفة التدريب'!R$6,Plan_Sched,"خلال أيام من التعيين"),IFERROR(AVERAGEIFS(Plan_Days,Plan_Role,"جميع الموظفين",Plan_Course,'مصفوفة التدريب'!R$6,Plan_Sched,"خلال أيام من التعيين"),0)))</f>
        <v>0</v>
      </c>
      <c r="ER54">
        <f>IF(OR(P54=0,AL54&gt;0),0,IFERROR(AVERAGEIFS(Plan_Days,Plan_Role,الموظفون!$D$52,Plan_Course,'مصفوفة التدريب'!S$6,Plan_Sched,"خلال أيام من التعيين"),IFERROR(AVERAGEIFS(Plan_Days,Plan_Role,"جميع الموظفين",Plan_Course,'مصفوفة التدريب'!S$6,Plan_Sched,"خلال أيام من التعيين"),0)))</f>
        <v>0</v>
      </c>
      <c r="ES54">
        <f>IF(OR(Q54=0,AM54&gt;0),0,IFERROR(AVERAGEIFS(Plan_Days,Plan_Role,الموظفون!$D$52,Plan_Course,'مصفوفة التدريب'!T$6,Plan_Sched,"خلال أيام من التعيين"),IFERROR(AVERAGEIFS(Plan_Days,Plan_Role,"جميع الموظفين",Plan_Course,'مصفوفة التدريب'!T$6,Plan_Sched,"خلال أيام من التعيين"),0)))</f>
        <v>0</v>
      </c>
      <c r="ET54">
        <f>IF(OR(R54=0,AN54&gt;0),0,IFERROR(AVERAGEIFS(Plan_Days,Plan_Role,الموظفون!$D$52,Plan_Course,'مصفوفة التدريب'!U$6,Plan_Sched,"خلال أيام من التعيين"),IFERROR(AVERAGEIFS(Plan_Days,Plan_Role,"جميع الموظفين",Plan_Course,'مصفوفة التدريب'!U$6,Plan_Sched,"خلال أيام من التعيين"),0)))</f>
        <v>0</v>
      </c>
      <c r="EU54">
        <f>IF(OR(S54=0,AO54&gt;0),0,IFERROR(AVERAGEIFS(Plan_Days,Plan_Role,الموظفون!$D$52,Plan_Course,'مصفوفة التدريب'!V$6,Plan_Sched,"خلال أيام من التعيين"),IFERROR(AVERAGEIFS(Plan_Days,Plan_Role,"جميع الموظفين",Plan_Course,'مصفوفة التدريب'!V$6,Plan_Sched,"خلال أيام من التعيين"),0)))</f>
        <v>0</v>
      </c>
      <c r="EV54">
        <f>IF(OR(T54=0,AP54&gt;0),0,IFERROR(AVERAGEIFS(Plan_Days,Plan_Role,الموظفون!$D$52,Plan_Course,'مصفوفة التدريب'!W$6,Plan_Sched,"خلال أيام من التعيين"),IFERROR(AVERAGEIFS(Plan_Days,Plan_Role,"جميع الموظفين",Plan_Course,'مصفوفة التدريب'!W$6,Plan_Sched,"خلال أيام من التعيين"),0)))</f>
        <v>0</v>
      </c>
      <c r="EW54">
        <f>IF(OR(U54=0,AQ54&gt;0),0,IFERROR(AVERAGEIFS(Plan_Days,Plan_Role,الموظفون!$D$52,Plan_Course,'مصفوفة التدريب'!X$6,Plan_Sched,"خلال أيام من التعيين"),IFERROR(AVERAGEIFS(Plan_Days,Plan_Role,"جميع الموظفين",Plan_Course,'مصفوفة التدريب'!X$6,Plan_Sched,"خلال أيام من التعيين"),0)))</f>
        <v>0</v>
      </c>
      <c r="EX54">
        <f>IF(OR(V54=0,AR54&gt;0),0,IFERROR(AVERAGEIFS(Plan_Days,Plan_Role,الموظفون!$D$52,Plan_Course,'مصفوفة التدريب'!Y$6,Plan_Sched,"خلال أيام من التعيين"),IFERROR(AVERAGEIFS(Plan_Days,Plan_Role,"جميع الموظفين",Plan_Course,'مصفوفة التدريب'!Y$6,Plan_Sched,"خلال أيام من التعيين"),0)))</f>
        <v>0</v>
      </c>
      <c r="EY54">
        <f>IF(OR(W54=0,AS54&gt;0),0,IFERROR(AVERAGEIFS(Plan_Days,Plan_Role,الموظفون!$D$52,Plan_Course,'مصفوفة التدريب'!Z$6,Plan_Sched,"خلال أيام من التعيين"),IFERROR(AVERAGEIFS(Plan_Days,Plan_Role,"جميع الموظفين",Plan_Course,'مصفوفة التدريب'!Z$6,Plan_Sched,"خلال أيام من التعيين"),0)))</f>
        <v>0</v>
      </c>
      <c r="EZ54">
        <f>IF(OR(X54=0,AT54&gt;0),0,IFERROR(AVERAGEIFS(Plan_Days,Plan_Role,الموظفون!$D$52,Plan_Course,'مصفوفة التدريب'!AA$6,Plan_Sched,"خلال أيام من التعيين"),IFERROR(AVERAGEIFS(Plan_Days,Plan_Role,"جميع الموظفين",Plan_Course,'مصفوفة التدريب'!AA$6,Plan_Sched,"خلال أيام من التعيين"),0)))</f>
        <v>0</v>
      </c>
      <c r="FC54">
        <f>IF(OR(E54=0,AA54&gt;0),0,MAX(IF(AND(الموظفون!$F$52&lt;&gt;"",DK54&lt;الموظفون!$F$52),0,DK54),IF(AND(الموظفون!$F$52&lt;&gt;"",EG54&gt;0),الموظفون!$F$52+EG54,0)))</f>
        <v>0</v>
      </c>
      <c r="FD54">
        <f>IF(OR(F54=0,AB54&gt;0),0,MAX(IF(AND(الموظفون!$F$52&lt;&gt;"",DL54&lt;الموظفون!$F$52),0,DL54),IF(AND(الموظفون!$F$52&lt;&gt;"",EH54&gt;0),الموظفون!$F$52+EH54,0)))</f>
        <v>0</v>
      </c>
      <c r="FE54">
        <f>IF(OR(G54=0,AC54&gt;0),0,MAX(IF(AND(الموظفون!$F$52&lt;&gt;"",DM54&lt;الموظفون!$F$52),0,DM54),IF(AND(الموظفون!$F$52&lt;&gt;"",EI54&gt;0),الموظفون!$F$52+EI54,0)))</f>
        <v>0</v>
      </c>
      <c r="FF54">
        <f>IF(OR(H54=0,AD54&gt;0),0,MAX(IF(AND(الموظفون!$F$52&lt;&gt;"",DN54&lt;الموظفون!$F$52),0,DN54),IF(AND(الموظفون!$F$52&lt;&gt;"",EJ54&gt;0),الموظفون!$F$52+EJ54,0)))</f>
        <v>0</v>
      </c>
      <c r="FG54">
        <f>IF(OR(I54=0,AE54&gt;0),0,MAX(IF(AND(الموظفون!$F$52&lt;&gt;"",DO54&lt;الموظفون!$F$52),0,DO54),IF(AND(الموظفون!$F$52&lt;&gt;"",EK54&gt;0),الموظفون!$F$52+EK54,0)))</f>
        <v>0</v>
      </c>
      <c r="FH54">
        <f>IF(OR(J54=0,AF54&gt;0),0,MAX(IF(AND(الموظفون!$F$52&lt;&gt;"",DP54&lt;الموظفون!$F$52),0,DP54),IF(AND(الموظفون!$F$52&lt;&gt;"",EL54&gt;0),الموظفون!$F$52+EL54,0)))</f>
        <v>0</v>
      </c>
      <c r="FI54">
        <f>IF(OR(K54=0,AG54&gt;0),0,MAX(IF(AND(الموظفون!$F$52&lt;&gt;"",DQ54&lt;الموظفون!$F$52),0,DQ54),IF(AND(الموظفون!$F$52&lt;&gt;"",EM54&gt;0),الموظفون!$F$52+EM54,0)))</f>
        <v>0</v>
      </c>
      <c r="FJ54">
        <f>IF(OR(L54=0,AH54&gt;0),0,MAX(IF(AND(الموظفون!$F$52&lt;&gt;"",DR54&lt;الموظفون!$F$52),0,DR54),IF(AND(الموظفون!$F$52&lt;&gt;"",EN54&gt;0),الموظفون!$F$52+EN54,0)))</f>
        <v>0</v>
      </c>
      <c r="FK54">
        <f>IF(OR(M54=0,AI54&gt;0),0,MAX(IF(AND(الموظفون!$F$52&lt;&gt;"",DS54&lt;الموظفون!$F$52),0,DS54),IF(AND(الموظفون!$F$52&lt;&gt;"",EO54&gt;0),الموظفون!$F$52+EO54,0)))</f>
        <v>0</v>
      </c>
      <c r="FL54">
        <f>IF(OR(N54=0,AJ54&gt;0),0,MAX(IF(AND(الموظفون!$F$52&lt;&gt;"",DT54&lt;الموظفون!$F$52),0,DT54),IF(AND(الموظفون!$F$52&lt;&gt;"",EP54&gt;0),الموظفون!$F$52+EP54,0)))</f>
        <v>0</v>
      </c>
      <c r="FM54">
        <f>IF(OR(O54=0,AK54&gt;0),0,MAX(IF(AND(الموظفون!$F$52&lt;&gt;"",DU54&lt;الموظفون!$F$52),0,DU54),IF(AND(الموظفون!$F$52&lt;&gt;"",EQ54&gt;0),الموظفون!$F$52+EQ54,0)))</f>
        <v>0</v>
      </c>
      <c r="FN54">
        <f>IF(OR(P54=0,AL54&gt;0),0,MAX(IF(AND(الموظفون!$F$52&lt;&gt;"",DV54&lt;الموظفون!$F$52),0,DV54),IF(AND(الموظفون!$F$52&lt;&gt;"",ER54&gt;0),الموظفون!$F$52+ER54,0)))</f>
        <v>0</v>
      </c>
      <c r="FO54">
        <f>IF(OR(Q54=0,AM54&gt;0),0,MAX(IF(AND(الموظفون!$F$52&lt;&gt;"",DW54&lt;الموظفون!$F$52),0,DW54),IF(AND(الموظفون!$F$52&lt;&gt;"",ES54&gt;0),الموظفون!$F$52+ES54,0)))</f>
        <v>0</v>
      </c>
      <c r="FP54">
        <f>IF(OR(R54=0,AN54&gt;0),0,MAX(IF(AND(الموظفون!$F$52&lt;&gt;"",DX54&lt;الموظفون!$F$52),0,DX54),IF(AND(الموظفون!$F$52&lt;&gt;"",ET54&gt;0),الموظفون!$F$52+ET54,0)))</f>
        <v>0</v>
      </c>
      <c r="FQ54">
        <f>IF(OR(S54=0,AO54&gt;0),0,MAX(IF(AND(الموظفون!$F$52&lt;&gt;"",DY54&lt;الموظفون!$F$52),0,DY54),IF(AND(الموظفون!$F$52&lt;&gt;"",EU54&gt;0),الموظفون!$F$52+EU54,0)))</f>
        <v>0</v>
      </c>
      <c r="FR54">
        <f>IF(OR(T54=0,AP54&gt;0),0,MAX(IF(AND(الموظفون!$F$52&lt;&gt;"",DZ54&lt;الموظفون!$F$52),0,DZ54),IF(AND(الموظفون!$F$52&lt;&gt;"",EV54&gt;0),الموظفون!$F$52+EV54,0)))</f>
        <v>0</v>
      </c>
      <c r="FS54">
        <f>IF(OR(U54=0,AQ54&gt;0),0,MAX(IF(AND(الموظفون!$F$52&lt;&gt;"",EA54&lt;الموظفون!$F$52),0,EA54),IF(AND(الموظفون!$F$52&lt;&gt;"",EW54&gt;0),الموظفون!$F$52+EW54,0)))</f>
        <v>0</v>
      </c>
      <c r="FT54">
        <f>IF(OR(V54=0,AR54&gt;0),0,MAX(IF(AND(الموظفون!$F$52&lt;&gt;"",EB54&lt;الموظفون!$F$52),0,EB54),IF(AND(الموظفون!$F$52&lt;&gt;"",EX54&gt;0),الموظفون!$F$52+EX54,0)))</f>
        <v>0</v>
      </c>
      <c r="FU54">
        <f>IF(OR(W54=0,AS54&gt;0),0,MAX(IF(AND(الموظفون!$F$52&lt;&gt;"",EC54&lt;الموظفون!$F$52),0,EC54),IF(AND(الموظفون!$F$52&lt;&gt;"",EY54&gt;0),الموظفون!$F$52+EY54,0)))</f>
        <v>0</v>
      </c>
      <c r="FV54">
        <f>IF(OR(X54=0,AT54&gt;0),0,MAX(IF(AND(الموظفون!$F$52&lt;&gt;"",ED54&lt;الموظفون!$F$52),0,ED54),IF(AND(الموظفون!$F$52&lt;&gt;"",EZ54&gt;0),الموظفون!$F$52+EZ54,0)))</f>
        <v>0</v>
      </c>
    </row>
    <row r="55" spans="5:178" x14ac:dyDescent="0.3">
      <c r="E55">
        <f>IF(OR(الموظفون!$A$53="",'مصفوفة التدريب'!H$6=""),0,COUNTIFS(Plan_Role,الموظفون!$D$53,Plan_Course,'مصفوفة التدريب'!H$6)+COUNTIFS(Plan_Role,"جميع الموظفين",Plan_Course,'مصفوفة التدريب'!H$6))</f>
        <v>0</v>
      </c>
      <c r="F55">
        <f>IF(OR(الموظفون!$A$53="",'مصفوفة التدريب'!I$6=""),0,COUNTIFS(Plan_Role,الموظفون!$D$53,Plan_Course,'مصفوفة التدريب'!I$6)+COUNTIFS(Plan_Role,"جميع الموظفين",Plan_Course,'مصفوفة التدريب'!I$6))</f>
        <v>0</v>
      </c>
      <c r="G55">
        <f>IF(OR(الموظفون!$A$53="",'مصفوفة التدريب'!J$6=""),0,COUNTIFS(Plan_Role,الموظفون!$D$53,Plan_Course,'مصفوفة التدريب'!J$6)+COUNTIFS(Plan_Role,"جميع الموظفين",Plan_Course,'مصفوفة التدريب'!J$6))</f>
        <v>0</v>
      </c>
      <c r="H55">
        <f>IF(OR(الموظفون!$A$53="",'مصفوفة التدريب'!K$6=""),0,COUNTIFS(Plan_Role,الموظفون!$D$53,Plan_Course,'مصفوفة التدريب'!K$6)+COUNTIFS(Plan_Role,"جميع الموظفين",Plan_Course,'مصفوفة التدريب'!K$6))</f>
        <v>0</v>
      </c>
      <c r="I55">
        <f>IF(OR(الموظفون!$A$53="",'مصفوفة التدريب'!L$6=""),0,COUNTIFS(Plan_Role,الموظفون!$D$53,Plan_Course,'مصفوفة التدريب'!L$6)+COUNTIFS(Plan_Role,"جميع الموظفين",Plan_Course,'مصفوفة التدريب'!L$6))</f>
        <v>0</v>
      </c>
      <c r="J55">
        <f>IF(OR(الموظفون!$A$53="",'مصفوفة التدريب'!M$6=""),0,COUNTIFS(Plan_Role,الموظفون!$D$53,Plan_Course,'مصفوفة التدريب'!M$6)+COUNTIFS(Plan_Role,"جميع الموظفين",Plan_Course,'مصفوفة التدريب'!M$6))</f>
        <v>0</v>
      </c>
      <c r="K55">
        <f>IF(OR(الموظفون!$A$53="",'مصفوفة التدريب'!N$6=""),0,COUNTIFS(Plan_Role,الموظفون!$D$53,Plan_Course,'مصفوفة التدريب'!N$6)+COUNTIFS(Plan_Role,"جميع الموظفين",Plan_Course,'مصفوفة التدريب'!N$6))</f>
        <v>0</v>
      </c>
      <c r="L55">
        <f>IF(OR(الموظفون!$A$53="",'مصفوفة التدريب'!O$6=""),0,COUNTIFS(Plan_Role,الموظفون!$D$53,Plan_Course,'مصفوفة التدريب'!O$6)+COUNTIFS(Plan_Role,"جميع الموظفين",Plan_Course,'مصفوفة التدريب'!O$6))</f>
        <v>0</v>
      </c>
      <c r="M55">
        <f>IF(OR(الموظفون!$A$53="",'مصفوفة التدريب'!P$6=""),0,COUNTIFS(Plan_Role,الموظفون!$D$53,Plan_Course,'مصفوفة التدريب'!P$6)+COUNTIFS(Plan_Role,"جميع الموظفين",Plan_Course,'مصفوفة التدريب'!P$6))</f>
        <v>0</v>
      </c>
      <c r="N55">
        <f>IF(OR(الموظفون!$A$53="",'مصفوفة التدريب'!Q$6=""),0,COUNTIFS(Plan_Role,الموظفون!$D$53,Plan_Course,'مصفوفة التدريب'!Q$6)+COUNTIFS(Plan_Role,"جميع الموظفين",Plan_Course,'مصفوفة التدريب'!Q$6))</f>
        <v>0</v>
      </c>
      <c r="O55">
        <f>IF(OR(الموظفون!$A$53="",'مصفوفة التدريب'!R$6=""),0,COUNTIFS(Plan_Role,الموظفون!$D$53,Plan_Course,'مصفوفة التدريب'!R$6)+COUNTIFS(Plan_Role,"جميع الموظفين",Plan_Course,'مصفوفة التدريب'!R$6))</f>
        <v>0</v>
      </c>
      <c r="P55">
        <f>IF(OR(الموظفون!$A$53="",'مصفوفة التدريب'!S$6=""),0,COUNTIFS(Plan_Role,الموظفون!$D$53,Plan_Course,'مصفوفة التدريب'!S$6)+COUNTIFS(Plan_Role,"جميع الموظفين",Plan_Course,'مصفوفة التدريب'!S$6))</f>
        <v>0</v>
      </c>
      <c r="Q55">
        <f>IF(OR(الموظفون!$A$53="",'مصفوفة التدريب'!T$6=""),0,COUNTIFS(Plan_Role,الموظفون!$D$53,Plan_Course,'مصفوفة التدريب'!T$6)+COUNTIFS(Plan_Role,"جميع الموظفين",Plan_Course,'مصفوفة التدريب'!T$6))</f>
        <v>0</v>
      </c>
      <c r="R55">
        <f>IF(OR(الموظفون!$A$53="",'مصفوفة التدريب'!U$6=""),0,COUNTIFS(Plan_Role,الموظفون!$D$53,Plan_Course,'مصفوفة التدريب'!U$6)+COUNTIFS(Plan_Role,"جميع الموظفين",Plan_Course,'مصفوفة التدريب'!U$6))</f>
        <v>0</v>
      </c>
      <c r="S55">
        <f>IF(OR(الموظفون!$A$53="",'مصفوفة التدريب'!V$6=""),0,COUNTIFS(Plan_Role,الموظفون!$D$53,Plan_Course,'مصفوفة التدريب'!V$6)+COUNTIFS(Plan_Role,"جميع الموظفين",Plan_Course,'مصفوفة التدريب'!V$6))</f>
        <v>0</v>
      </c>
      <c r="T55">
        <f>IF(OR(الموظفون!$A$53="",'مصفوفة التدريب'!W$6=""),0,COUNTIFS(Plan_Role,الموظفون!$D$53,Plan_Course,'مصفوفة التدريب'!W$6)+COUNTIFS(Plan_Role,"جميع الموظفين",Plan_Course,'مصفوفة التدريب'!W$6))</f>
        <v>0</v>
      </c>
      <c r="U55">
        <f>IF(OR(الموظفون!$A$53="",'مصفوفة التدريب'!X$6=""),0,COUNTIFS(Plan_Role,الموظفون!$D$53,Plan_Course,'مصفوفة التدريب'!X$6)+COUNTIFS(Plan_Role,"جميع الموظفين",Plan_Course,'مصفوفة التدريب'!X$6))</f>
        <v>0</v>
      </c>
      <c r="V55">
        <f>IF(OR(الموظفون!$A$53="",'مصفوفة التدريب'!Y$6=""),0,COUNTIFS(Plan_Role,الموظفون!$D$53,Plan_Course,'مصفوفة التدريب'!Y$6)+COUNTIFS(Plan_Role,"جميع الموظفين",Plan_Course,'مصفوفة التدريب'!Y$6))</f>
        <v>0</v>
      </c>
      <c r="W55">
        <f>IF(OR(الموظفون!$A$53="",'مصفوفة التدريب'!Z$6=""),0,COUNTIFS(Plan_Role,الموظفون!$D$53,Plan_Course,'مصفوفة التدريب'!Z$6)+COUNTIFS(Plan_Role,"جميع الموظفين",Plan_Course,'مصفوفة التدريب'!Z$6))</f>
        <v>0</v>
      </c>
      <c r="X55">
        <f>IF(OR(الموظفون!$A$53="",'مصفوفة التدريب'!AA$6=""),0,COUNTIFS(Plan_Role,الموظفون!$D$53,Plan_Course,'مصفوفة التدريب'!AA$6)+COUNTIFS(Plan_Role,"جميع الموظفين",Plan_Course,'مصفوفة التدريب'!AA$6))</f>
        <v>0</v>
      </c>
      <c r="AA55">
        <f>IF(E55=0,0,COUNTIFS(Rec_Emp,الموظفون!$A$53,Rec_Course,'مصفوفة التدريب'!H$6,Rec_Done,1))</f>
        <v>0</v>
      </c>
      <c r="AB55">
        <f>IF(F55=0,0,COUNTIFS(Rec_Emp,الموظفون!$A$53,Rec_Course,'مصفوفة التدريب'!I$6,Rec_Done,1))</f>
        <v>0</v>
      </c>
      <c r="AC55">
        <f>IF(G55=0,0,COUNTIFS(Rec_Emp,الموظفون!$A$53,Rec_Course,'مصفوفة التدريب'!J$6,Rec_Done,1))</f>
        <v>0</v>
      </c>
      <c r="AD55">
        <f>IF(H55=0,0,COUNTIFS(Rec_Emp,الموظفون!$A$53,Rec_Course,'مصفوفة التدريب'!K$6,Rec_Done,1))</f>
        <v>0</v>
      </c>
      <c r="AE55">
        <f>IF(I55=0,0,COUNTIFS(Rec_Emp,الموظفون!$A$53,Rec_Course,'مصفوفة التدريب'!L$6,Rec_Done,1))</f>
        <v>0</v>
      </c>
      <c r="AF55">
        <f>IF(J55=0,0,COUNTIFS(Rec_Emp,الموظفون!$A$53,Rec_Course,'مصفوفة التدريب'!M$6,Rec_Done,1))</f>
        <v>0</v>
      </c>
      <c r="AG55">
        <f>IF(K55=0,0,COUNTIFS(Rec_Emp,الموظفون!$A$53,Rec_Course,'مصفوفة التدريب'!N$6,Rec_Done,1))</f>
        <v>0</v>
      </c>
      <c r="AH55">
        <f>IF(L55=0,0,COUNTIFS(Rec_Emp,الموظفون!$A$53,Rec_Course,'مصفوفة التدريب'!O$6,Rec_Done,1))</f>
        <v>0</v>
      </c>
      <c r="AI55">
        <f>IF(M55=0,0,COUNTIFS(Rec_Emp,الموظفون!$A$53,Rec_Course,'مصفوفة التدريب'!P$6,Rec_Done,1))</f>
        <v>0</v>
      </c>
      <c r="AJ55">
        <f>IF(N55=0,0,COUNTIFS(Rec_Emp,الموظفون!$A$53,Rec_Course,'مصفوفة التدريب'!Q$6,Rec_Done,1))</f>
        <v>0</v>
      </c>
      <c r="AK55">
        <f>IF(O55=0,0,COUNTIFS(Rec_Emp,الموظفون!$A$53,Rec_Course,'مصفوفة التدريب'!R$6,Rec_Done,1))</f>
        <v>0</v>
      </c>
      <c r="AL55">
        <f>IF(P55=0,0,COUNTIFS(Rec_Emp,الموظفون!$A$53,Rec_Course,'مصفوفة التدريب'!S$6,Rec_Done,1))</f>
        <v>0</v>
      </c>
      <c r="AM55">
        <f>IF(Q55=0,0,COUNTIFS(Rec_Emp,الموظفون!$A$53,Rec_Course,'مصفوفة التدريب'!T$6,Rec_Done,1))</f>
        <v>0</v>
      </c>
      <c r="AN55">
        <f>IF(R55=0,0,COUNTIFS(Rec_Emp,الموظفون!$A$53,Rec_Course,'مصفوفة التدريب'!U$6,Rec_Done,1))</f>
        <v>0</v>
      </c>
      <c r="AO55">
        <f>IF(S55=0,0,COUNTIFS(Rec_Emp,الموظفون!$A$53,Rec_Course,'مصفوفة التدريب'!V$6,Rec_Done,1))</f>
        <v>0</v>
      </c>
      <c r="AP55">
        <f>IF(T55=0,0,COUNTIFS(Rec_Emp,الموظفون!$A$53,Rec_Course,'مصفوفة التدريب'!W$6,Rec_Done,1))</f>
        <v>0</v>
      </c>
      <c r="AQ55">
        <f>IF(U55=0,0,COUNTIFS(Rec_Emp,الموظفون!$A$53,Rec_Course,'مصفوفة التدريب'!X$6,Rec_Done,1))</f>
        <v>0</v>
      </c>
      <c r="AR55">
        <f>IF(V55=0,0,COUNTIFS(Rec_Emp,الموظفون!$A$53,Rec_Course,'مصفوفة التدريب'!Y$6,Rec_Done,1))</f>
        <v>0</v>
      </c>
      <c r="AS55">
        <f>IF(W55=0,0,COUNTIFS(Rec_Emp,الموظفون!$A$53,Rec_Course,'مصفوفة التدريب'!Z$6,Rec_Done,1))</f>
        <v>0</v>
      </c>
      <c r="AT55">
        <f>IF(X55=0,0,COUNTIFS(Rec_Emp,الموظفون!$A$53,Rec_Course,'مصفوفة التدريب'!AA$6,Rec_Done,1))</f>
        <v>0</v>
      </c>
      <c r="AW55">
        <f ca="1">IF(AA55=0,0,COUNTIFS(Rec_Emp,الموظفون!$A$53,Rec_Course,'مصفوفة التدريب'!H$6,Rec_Done,1,Rec_Exp,"&gt;="&amp;TODAY()))</f>
        <v>0</v>
      </c>
      <c r="AX55">
        <f ca="1">IF(AB55=0,0,COUNTIFS(Rec_Emp,الموظفون!$A$53,Rec_Course,'مصفوفة التدريب'!I$6,Rec_Done,1,Rec_Exp,"&gt;="&amp;TODAY()))</f>
        <v>0</v>
      </c>
      <c r="AY55">
        <f ca="1">IF(AC55=0,0,COUNTIFS(Rec_Emp,الموظفون!$A$53,Rec_Course,'مصفوفة التدريب'!J$6,Rec_Done,1,Rec_Exp,"&gt;="&amp;TODAY()))</f>
        <v>0</v>
      </c>
      <c r="AZ55">
        <f ca="1">IF(AD55=0,0,COUNTIFS(Rec_Emp,الموظفون!$A$53,Rec_Course,'مصفوفة التدريب'!K$6,Rec_Done,1,Rec_Exp,"&gt;="&amp;TODAY()))</f>
        <v>0</v>
      </c>
      <c r="BA55">
        <f ca="1">IF(AE55=0,0,COUNTIFS(Rec_Emp,الموظفون!$A$53,Rec_Course,'مصفوفة التدريب'!L$6,Rec_Done,1,Rec_Exp,"&gt;="&amp;TODAY()))</f>
        <v>0</v>
      </c>
      <c r="BB55">
        <f ca="1">IF(AF55=0,0,COUNTIFS(Rec_Emp,الموظفون!$A$53,Rec_Course,'مصفوفة التدريب'!M$6,Rec_Done,1,Rec_Exp,"&gt;="&amp;TODAY()))</f>
        <v>0</v>
      </c>
      <c r="BC55">
        <f ca="1">IF(AG55=0,0,COUNTIFS(Rec_Emp,الموظفون!$A$53,Rec_Course,'مصفوفة التدريب'!N$6,Rec_Done,1,Rec_Exp,"&gt;="&amp;TODAY()))</f>
        <v>0</v>
      </c>
      <c r="BD55">
        <f ca="1">IF(AH55=0,0,COUNTIFS(Rec_Emp,الموظفون!$A$53,Rec_Course,'مصفوفة التدريب'!O$6,Rec_Done,1,Rec_Exp,"&gt;="&amp;TODAY()))</f>
        <v>0</v>
      </c>
      <c r="BE55">
        <f ca="1">IF(AI55=0,0,COUNTIFS(Rec_Emp,الموظفون!$A$53,Rec_Course,'مصفوفة التدريب'!P$6,Rec_Done,1,Rec_Exp,"&gt;="&amp;TODAY()))</f>
        <v>0</v>
      </c>
      <c r="BF55">
        <f ca="1">IF(AJ55=0,0,COUNTIFS(Rec_Emp,الموظفون!$A$53,Rec_Course,'مصفوفة التدريب'!Q$6,Rec_Done,1,Rec_Exp,"&gt;="&amp;TODAY()))</f>
        <v>0</v>
      </c>
      <c r="BG55">
        <f ca="1">IF(AK55=0,0,COUNTIFS(Rec_Emp,الموظفون!$A$53,Rec_Course,'مصفوفة التدريب'!R$6,Rec_Done,1,Rec_Exp,"&gt;="&amp;TODAY()))</f>
        <v>0</v>
      </c>
      <c r="BH55">
        <f ca="1">IF(AL55=0,0,COUNTIFS(Rec_Emp,الموظفون!$A$53,Rec_Course,'مصفوفة التدريب'!S$6,Rec_Done,1,Rec_Exp,"&gt;="&amp;TODAY()))</f>
        <v>0</v>
      </c>
      <c r="BI55">
        <f ca="1">IF(AM55=0,0,COUNTIFS(Rec_Emp,الموظفون!$A$53,Rec_Course,'مصفوفة التدريب'!T$6,Rec_Done,1,Rec_Exp,"&gt;="&amp;TODAY()))</f>
        <v>0</v>
      </c>
      <c r="BJ55">
        <f ca="1">IF(AN55=0,0,COUNTIFS(Rec_Emp,الموظفون!$A$53,Rec_Course,'مصفوفة التدريب'!U$6,Rec_Done,1,Rec_Exp,"&gt;="&amp;TODAY()))</f>
        <v>0</v>
      </c>
      <c r="BK55">
        <f ca="1">IF(AO55=0,0,COUNTIFS(Rec_Emp,الموظفون!$A$53,Rec_Course,'مصفوفة التدريب'!V$6,Rec_Done,1,Rec_Exp,"&gt;="&amp;TODAY()))</f>
        <v>0</v>
      </c>
      <c r="BL55">
        <f ca="1">IF(AP55=0,0,COUNTIFS(Rec_Emp,الموظفون!$A$53,Rec_Course,'مصفوفة التدريب'!W$6,Rec_Done,1,Rec_Exp,"&gt;="&amp;TODAY()))</f>
        <v>0</v>
      </c>
      <c r="BM55">
        <f ca="1">IF(AQ55=0,0,COUNTIFS(Rec_Emp,الموظفون!$A$53,Rec_Course,'مصفوفة التدريب'!X$6,Rec_Done,1,Rec_Exp,"&gt;="&amp;TODAY()))</f>
        <v>0</v>
      </c>
      <c r="BN55">
        <f ca="1">IF(AR55=0,0,COUNTIFS(Rec_Emp,الموظفون!$A$53,Rec_Course,'مصفوفة التدريب'!Y$6,Rec_Done,1,Rec_Exp,"&gt;="&amp;TODAY()))</f>
        <v>0</v>
      </c>
      <c r="BO55">
        <f ca="1">IF(AS55=0,0,COUNTIFS(Rec_Emp,الموظفون!$A$53,Rec_Course,'مصفوفة التدريب'!Z$6,Rec_Done,1,Rec_Exp,"&gt;="&amp;TODAY()))</f>
        <v>0</v>
      </c>
      <c r="BP55">
        <f ca="1">IF(AT55=0,0,COUNTIFS(Rec_Emp,الموظفون!$A$53,Rec_Course,'مصفوفة التدريب'!AA$6,Rec_Done,1,Rec_Exp,"&gt;="&amp;TODAY()))</f>
        <v>0</v>
      </c>
      <c r="BS55">
        <f ca="1">IF(AW55=0,0,COUNTIFS(Rec_Emp,الموظفون!$A$53,Rec_Course,'مصفوفة التدريب'!H$6,Rec_Done,1,Rec_Exp,"&gt;"&amp;(TODAY()+WarnDays)))</f>
        <v>0</v>
      </c>
      <c r="BT55">
        <f ca="1">IF(AX55=0,0,COUNTIFS(Rec_Emp,الموظفون!$A$53,Rec_Course,'مصفوفة التدريب'!I$6,Rec_Done,1,Rec_Exp,"&gt;"&amp;(TODAY()+WarnDays)))</f>
        <v>0</v>
      </c>
      <c r="BU55">
        <f ca="1">IF(AY55=0,0,COUNTIFS(Rec_Emp,الموظفون!$A$53,Rec_Course,'مصفوفة التدريب'!J$6,Rec_Done,1,Rec_Exp,"&gt;"&amp;(TODAY()+WarnDays)))</f>
        <v>0</v>
      </c>
      <c r="BV55">
        <f ca="1">IF(AZ55=0,0,COUNTIFS(Rec_Emp,الموظفون!$A$53,Rec_Course,'مصفوفة التدريب'!K$6,Rec_Done,1,Rec_Exp,"&gt;"&amp;(TODAY()+WarnDays)))</f>
        <v>0</v>
      </c>
      <c r="BW55">
        <f ca="1">IF(BA55=0,0,COUNTIFS(Rec_Emp,الموظفون!$A$53,Rec_Course,'مصفوفة التدريب'!L$6,Rec_Done,1,Rec_Exp,"&gt;"&amp;(TODAY()+WarnDays)))</f>
        <v>0</v>
      </c>
      <c r="BX55">
        <f ca="1">IF(BB55=0,0,COUNTIFS(Rec_Emp,الموظفون!$A$53,Rec_Course,'مصفوفة التدريب'!M$6,Rec_Done,1,Rec_Exp,"&gt;"&amp;(TODAY()+WarnDays)))</f>
        <v>0</v>
      </c>
      <c r="BY55">
        <f ca="1">IF(BC55=0,0,COUNTIFS(Rec_Emp,الموظفون!$A$53,Rec_Course,'مصفوفة التدريب'!N$6,Rec_Done,1,Rec_Exp,"&gt;"&amp;(TODAY()+WarnDays)))</f>
        <v>0</v>
      </c>
      <c r="BZ55">
        <f ca="1">IF(BD55=0,0,COUNTIFS(Rec_Emp,الموظفون!$A$53,Rec_Course,'مصفوفة التدريب'!O$6,Rec_Done,1,Rec_Exp,"&gt;"&amp;(TODAY()+WarnDays)))</f>
        <v>0</v>
      </c>
      <c r="CA55">
        <f ca="1">IF(BE55=0,0,COUNTIFS(Rec_Emp,الموظفون!$A$53,Rec_Course,'مصفوفة التدريب'!P$6,Rec_Done,1,Rec_Exp,"&gt;"&amp;(TODAY()+WarnDays)))</f>
        <v>0</v>
      </c>
      <c r="CB55">
        <f ca="1">IF(BF55=0,0,COUNTIFS(Rec_Emp,الموظفون!$A$53,Rec_Course,'مصفوفة التدريب'!Q$6,Rec_Done,1,Rec_Exp,"&gt;"&amp;(TODAY()+WarnDays)))</f>
        <v>0</v>
      </c>
      <c r="CC55">
        <f ca="1">IF(BG55=0,0,COUNTIFS(Rec_Emp,الموظفون!$A$53,Rec_Course,'مصفوفة التدريب'!R$6,Rec_Done,1,Rec_Exp,"&gt;"&amp;(TODAY()+WarnDays)))</f>
        <v>0</v>
      </c>
      <c r="CD55">
        <f ca="1">IF(BH55=0,0,COUNTIFS(Rec_Emp,الموظفون!$A$53,Rec_Course,'مصفوفة التدريب'!S$6,Rec_Done,1,Rec_Exp,"&gt;"&amp;(TODAY()+WarnDays)))</f>
        <v>0</v>
      </c>
      <c r="CE55">
        <f ca="1">IF(BI55=0,0,COUNTIFS(Rec_Emp,الموظفون!$A$53,Rec_Course,'مصفوفة التدريب'!T$6,Rec_Done,1,Rec_Exp,"&gt;"&amp;(TODAY()+WarnDays)))</f>
        <v>0</v>
      </c>
      <c r="CF55">
        <f ca="1">IF(BJ55=0,0,COUNTIFS(Rec_Emp,الموظفون!$A$53,Rec_Course,'مصفوفة التدريب'!U$6,Rec_Done,1,Rec_Exp,"&gt;"&amp;(TODAY()+WarnDays)))</f>
        <v>0</v>
      </c>
      <c r="CG55">
        <f ca="1">IF(BK55=0,0,COUNTIFS(Rec_Emp,الموظفون!$A$53,Rec_Course,'مصفوفة التدريب'!V$6,Rec_Done,1,Rec_Exp,"&gt;"&amp;(TODAY()+WarnDays)))</f>
        <v>0</v>
      </c>
      <c r="CH55">
        <f ca="1">IF(BL55=0,0,COUNTIFS(Rec_Emp,الموظفون!$A$53,Rec_Course,'مصفوفة التدريب'!W$6,Rec_Done,1,Rec_Exp,"&gt;"&amp;(TODAY()+WarnDays)))</f>
        <v>0</v>
      </c>
      <c r="CI55">
        <f ca="1">IF(BM55=0,0,COUNTIFS(Rec_Emp,الموظفون!$A$53,Rec_Course,'مصفوفة التدريب'!X$6,Rec_Done,1,Rec_Exp,"&gt;"&amp;(TODAY()+WarnDays)))</f>
        <v>0</v>
      </c>
      <c r="CJ55">
        <f ca="1">IF(BN55=0,0,COUNTIFS(Rec_Emp,الموظفون!$A$53,Rec_Course,'مصفوفة التدريب'!Y$6,Rec_Done,1,Rec_Exp,"&gt;"&amp;(TODAY()+WarnDays)))</f>
        <v>0</v>
      </c>
      <c r="CK55">
        <f ca="1">IF(BO55=0,0,COUNTIFS(Rec_Emp,الموظفون!$A$53,Rec_Course,'مصفوفة التدريب'!Z$6,Rec_Done,1,Rec_Exp,"&gt;"&amp;(TODAY()+WarnDays)))</f>
        <v>0</v>
      </c>
      <c r="CL55">
        <f ca="1">IF(BP55=0,0,COUNTIFS(Rec_Emp,الموظفون!$A$53,Rec_Course,'مصفوفة التدريب'!AA$6,Rec_Done,1,Rec_Exp,"&gt;"&amp;(TODAY()+WarnDays)))</f>
        <v>0</v>
      </c>
      <c r="CO55">
        <f>IF(OR(E55=0,AA55&gt;0),0,COUNTIFS(Rec_Emp,الموظفون!$A$53,Rec_Course,'مصفوفة التدريب'!H$6,Rec_Result,"راسب"))</f>
        <v>0</v>
      </c>
      <c r="CP55">
        <f>IF(OR(F55=0,AB55&gt;0),0,COUNTIFS(Rec_Emp,الموظفون!$A$53,Rec_Course,'مصفوفة التدريب'!I$6,Rec_Result,"راسب"))</f>
        <v>0</v>
      </c>
      <c r="CQ55">
        <f>IF(OR(G55=0,AC55&gt;0),0,COUNTIFS(Rec_Emp,الموظفون!$A$53,Rec_Course,'مصفوفة التدريب'!J$6,Rec_Result,"راسب"))</f>
        <v>0</v>
      </c>
      <c r="CR55">
        <f>IF(OR(H55=0,AD55&gt;0),0,COUNTIFS(Rec_Emp,الموظفون!$A$53,Rec_Course,'مصفوفة التدريب'!K$6,Rec_Result,"راسب"))</f>
        <v>0</v>
      </c>
      <c r="CS55">
        <f>IF(OR(I55=0,AE55&gt;0),0,COUNTIFS(Rec_Emp,الموظفون!$A$53,Rec_Course,'مصفوفة التدريب'!L$6,Rec_Result,"راسب"))</f>
        <v>0</v>
      </c>
      <c r="CT55">
        <f>IF(OR(J55=0,AF55&gt;0),0,COUNTIFS(Rec_Emp,الموظفون!$A$53,Rec_Course,'مصفوفة التدريب'!M$6,Rec_Result,"راسب"))</f>
        <v>0</v>
      </c>
      <c r="CU55">
        <f>IF(OR(K55=0,AG55&gt;0),0,COUNTIFS(Rec_Emp,الموظفون!$A$53,Rec_Course,'مصفوفة التدريب'!N$6,Rec_Result,"راسب"))</f>
        <v>0</v>
      </c>
      <c r="CV55">
        <f>IF(OR(L55=0,AH55&gt;0),0,COUNTIFS(Rec_Emp,الموظفون!$A$53,Rec_Course,'مصفوفة التدريب'!O$6,Rec_Result,"راسب"))</f>
        <v>0</v>
      </c>
      <c r="CW55">
        <f>IF(OR(M55=0,AI55&gt;0),0,COUNTIFS(Rec_Emp,الموظفون!$A$53,Rec_Course,'مصفوفة التدريب'!P$6,Rec_Result,"راسب"))</f>
        <v>0</v>
      </c>
      <c r="CX55">
        <f>IF(OR(N55=0,AJ55&gt;0),0,COUNTIFS(Rec_Emp,الموظفون!$A$53,Rec_Course,'مصفوفة التدريب'!Q$6,Rec_Result,"راسب"))</f>
        <v>0</v>
      </c>
      <c r="CY55">
        <f>IF(OR(O55=0,AK55&gt;0),0,COUNTIFS(Rec_Emp,الموظفون!$A$53,Rec_Course,'مصفوفة التدريب'!R$6,Rec_Result,"راسب"))</f>
        <v>0</v>
      </c>
      <c r="CZ55">
        <f>IF(OR(P55=0,AL55&gt;0),0,COUNTIFS(Rec_Emp,الموظفون!$A$53,Rec_Course,'مصفوفة التدريب'!S$6,Rec_Result,"راسب"))</f>
        <v>0</v>
      </c>
      <c r="DA55">
        <f>IF(OR(Q55=0,AM55&gt;0),0,COUNTIFS(Rec_Emp,الموظفون!$A$53,Rec_Course,'مصفوفة التدريب'!T$6,Rec_Result,"راسب"))</f>
        <v>0</v>
      </c>
      <c r="DB55">
        <f>IF(OR(R55=0,AN55&gt;0),0,COUNTIFS(Rec_Emp,الموظفون!$A$53,Rec_Course,'مصفوفة التدريب'!U$6,Rec_Result,"راسب"))</f>
        <v>0</v>
      </c>
      <c r="DC55">
        <f>IF(OR(S55=0,AO55&gt;0),0,COUNTIFS(Rec_Emp,الموظفون!$A$53,Rec_Course,'مصفوفة التدريب'!V$6,Rec_Result,"راسب"))</f>
        <v>0</v>
      </c>
      <c r="DD55">
        <f>IF(OR(T55=0,AP55&gt;0),0,COUNTIFS(Rec_Emp,الموظفون!$A$53,Rec_Course,'مصفوفة التدريب'!W$6,Rec_Result,"راسب"))</f>
        <v>0</v>
      </c>
      <c r="DE55">
        <f>IF(OR(U55=0,AQ55&gt;0),0,COUNTIFS(Rec_Emp,الموظفون!$A$53,Rec_Course,'مصفوفة التدريب'!X$6,Rec_Result,"راسب"))</f>
        <v>0</v>
      </c>
      <c r="DF55">
        <f>IF(OR(V55=0,AR55&gt;0),0,COUNTIFS(Rec_Emp,الموظفون!$A$53,Rec_Course,'مصفوفة التدريب'!Y$6,Rec_Result,"راسب"))</f>
        <v>0</v>
      </c>
      <c r="DG55">
        <f>IF(OR(W55=0,AS55&gt;0),0,COUNTIFS(Rec_Emp,الموظفون!$A$53,Rec_Course,'مصفوفة التدريب'!Z$6,Rec_Result,"راسب"))</f>
        <v>0</v>
      </c>
      <c r="DH55">
        <f>IF(OR(X55=0,AT55&gt;0),0,COUNTIFS(Rec_Emp,الموظفون!$A$53,Rec_Course,'مصفوفة التدريب'!AA$6,Rec_Result,"راسب"))</f>
        <v>0</v>
      </c>
      <c r="DK55">
        <f>IF(OR(E55=0,AA55&gt;0),0,IFERROR(AVERAGEIFS(Plan_End,Plan_Role,الموظفون!$D$53,Plan_Course,'مصفوفة التدريب'!H$6,Plan_Sched,"فترة محددة"),IFERROR(AVERAGEIFS(Plan_End,Plan_Role,"جميع الموظفين",Plan_Course,'مصفوفة التدريب'!H$6,Plan_Sched,"فترة محددة"),0)))</f>
        <v>0</v>
      </c>
      <c r="DL55">
        <f>IF(OR(F55=0,AB55&gt;0),0,IFERROR(AVERAGEIFS(Plan_End,Plan_Role,الموظفون!$D$53,Plan_Course,'مصفوفة التدريب'!I$6,Plan_Sched,"فترة محددة"),IFERROR(AVERAGEIFS(Plan_End,Plan_Role,"جميع الموظفين",Plan_Course,'مصفوفة التدريب'!I$6,Plan_Sched,"فترة محددة"),0)))</f>
        <v>0</v>
      </c>
      <c r="DM55">
        <f>IF(OR(G55=0,AC55&gt;0),0,IFERROR(AVERAGEIFS(Plan_End,Plan_Role,الموظفون!$D$53,Plan_Course,'مصفوفة التدريب'!J$6,Plan_Sched,"فترة محددة"),IFERROR(AVERAGEIFS(Plan_End,Plan_Role,"جميع الموظفين",Plan_Course,'مصفوفة التدريب'!J$6,Plan_Sched,"فترة محددة"),0)))</f>
        <v>0</v>
      </c>
      <c r="DN55">
        <f>IF(OR(H55=0,AD55&gt;0),0,IFERROR(AVERAGEIFS(Plan_End,Plan_Role,الموظفون!$D$53,Plan_Course,'مصفوفة التدريب'!K$6,Plan_Sched,"فترة محددة"),IFERROR(AVERAGEIFS(Plan_End,Plan_Role,"جميع الموظفين",Plan_Course,'مصفوفة التدريب'!K$6,Plan_Sched,"فترة محددة"),0)))</f>
        <v>0</v>
      </c>
      <c r="DO55">
        <f>IF(OR(I55=0,AE55&gt;0),0,IFERROR(AVERAGEIFS(Plan_End,Plan_Role,الموظفون!$D$53,Plan_Course,'مصفوفة التدريب'!L$6,Plan_Sched,"فترة محددة"),IFERROR(AVERAGEIFS(Plan_End,Plan_Role,"جميع الموظفين",Plan_Course,'مصفوفة التدريب'!L$6,Plan_Sched,"فترة محددة"),0)))</f>
        <v>0</v>
      </c>
      <c r="DP55">
        <f>IF(OR(J55=0,AF55&gt;0),0,IFERROR(AVERAGEIFS(Plan_End,Plan_Role,الموظفون!$D$53,Plan_Course,'مصفوفة التدريب'!M$6,Plan_Sched,"فترة محددة"),IFERROR(AVERAGEIFS(Plan_End,Plan_Role,"جميع الموظفين",Plan_Course,'مصفوفة التدريب'!M$6,Plan_Sched,"فترة محددة"),0)))</f>
        <v>0</v>
      </c>
      <c r="DQ55">
        <f>IF(OR(K55=0,AG55&gt;0),0,IFERROR(AVERAGEIFS(Plan_End,Plan_Role,الموظفون!$D$53,Plan_Course,'مصفوفة التدريب'!N$6,Plan_Sched,"فترة محددة"),IFERROR(AVERAGEIFS(Plan_End,Plan_Role,"جميع الموظفين",Plan_Course,'مصفوفة التدريب'!N$6,Plan_Sched,"فترة محددة"),0)))</f>
        <v>0</v>
      </c>
      <c r="DR55">
        <f>IF(OR(L55=0,AH55&gt;0),0,IFERROR(AVERAGEIFS(Plan_End,Plan_Role,الموظفون!$D$53,Plan_Course,'مصفوفة التدريب'!O$6,Plan_Sched,"فترة محددة"),IFERROR(AVERAGEIFS(Plan_End,Plan_Role,"جميع الموظفين",Plan_Course,'مصفوفة التدريب'!O$6,Plan_Sched,"فترة محددة"),0)))</f>
        <v>0</v>
      </c>
      <c r="DS55">
        <f>IF(OR(M55=0,AI55&gt;0),0,IFERROR(AVERAGEIFS(Plan_End,Plan_Role,الموظفون!$D$53,Plan_Course,'مصفوفة التدريب'!P$6,Plan_Sched,"فترة محددة"),IFERROR(AVERAGEIFS(Plan_End,Plan_Role,"جميع الموظفين",Plan_Course,'مصفوفة التدريب'!P$6,Plan_Sched,"فترة محددة"),0)))</f>
        <v>0</v>
      </c>
      <c r="DT55">
        <f>IF(OR(N55=0,AJ55&gt;0),0,IFERROR(AVERAGEIFS(Plan_End,Plan_Role,الموظفون!$D$53,Plan_Course,'مصفوفة التدريب'!Q$6,Plan_Sched,"فترة محددة"),IFERROR(AVERAGEIFS(Plan_End,Plan_Role,"جميع الموظفين",Plan_Course,'مصفوفة التدريب'!Q$6,Plan_Sched,"فترة محددة"),0)))</f>
        <v>0</v>
      </c>
      <c r="DU55">
        <f>IF(OR(O55=0,AK55&gt;0),0,IFERROR(AVERAGEIFS(Plan_End,Plan_Role,الموظفون!$D$53,Plan_Course,'مصفوفة التدريب'!R$6,Plan_Sched,"فترة محددة"),IFERROR(AVERAGEIFS(Plan_End,Plan_Role,"جميع الموظفين",Plan_Course,'مصفوفة التدريب'!R$6,Plan_Sched,"فترة محددة"),0)))</f>
        <v>0</v>
      </c>
      <c r="DV55">
        <f>IF(OR(P55=0,AL55&gt;0),0,IFERROR(AVERAGEIFS(Plan_End,Plan_Role,الموظفون!$D$53,Plan_Course,'مصفوفة التدريب'!S$6,Plan_Sched,"فترة محددة"),IFERROR(AVERAGEIFS(Plan_End,Plan_Role,"جميع الموظفين",Plan_Course,'مصفوفة التدريب'!S$6,Plan_Sched,"فترة محددة"),0)))</f>
        <v>0</v>
      </c>
      <c r="DW55">
        <f>IF(OR(Q55=0,AM55&gt;0),0,IFERROR(AVERAGEIFS(Plan_End,Plan_Role,الموظفون!$D$53,Plan_Course,'مصفوفة التدريب'!T$6,Plan_Sched,"فترة محددة"),IFERROR(AVERAGEIFS(Plan_End,Plan_Role,"جميع الموظفين",Plan_Course,'مصفوفة التدريب'!T$6,Plan_Sched,"فترة محددة"),0)))</f>
        <v>0</v>
      </c>
      <c r="DX55">
        <f>IF(OR(R55=0,AN55&gt;0),0,IFERROR(AVERAGEIFS(Plan_End,Plan_Role,الموظفون!$D$53,Plan_Course,'مصفوفة التدريب'!U$6,Plan_Sched,"فترة محددة"),IFERROR(AVERAGEIFS(Plan_End,Plan_Role,"جميع الموظفين",Plan_Course,'مصفوفة التدريب'!U$6,Plan_Sched,"فترة محددة"),0)))</f>
        <v>0</v>
      </c>
      <c r="DY55">
        <f>IF(OR(S55=0,AO55&gt;0),0,IFERROR(AVERAGEIFS(Plan_End,Plan_Role,الموظفون!$D$53,Plan_Course,'مصفوفة التدريب'!V$6,Plan_Sched,"فترة محددة"),IFERROR(AVERAGEIFS(Plan_End,Plan_Role,"جميع الموظفين",Plan_Course,'مصفوفة التدريب'!V$6,Plan_Sched,"فترة محددة"),0)))</f>
        <v>0</v>
      </c>
      <c r="DZ55">
        <f>IF(OR(T55=0,AP55&gt;0),0,IFERROR(AVERAGEIFS(Plan_End,Plan_Role,الموظفون!$D$53,Plan_Course,'مصفوفة التدريب'!W$6,Plan_Sched,"فترة محددة"),IFERROR(AVERAGEIFS(Plan_End,Plan_Role,"جميع الموظفين",Plan_Course,'مصفوفة التدريب'!W$6,Plan_Sched,"فترة محددة"),0)))</f>
        <v>0</v>
      </c>
      <c r="EA55">
        <f>IF(OR(U55=0,AQ55&gt;0),0,IFERROR(AVERAGEIFS(Plan_End,Plan_Role,الموظفون!$D$53,Plan_Course,'مصفوفة التدريب'!X$6,Plan_Sched,"فترة محددة"),IFERROR(AVERAGEIFS(Plan_End,Plan_Role,"جميع الموظفين",Plan_Course,'مصفوفة التدريب'!X$6,Plan_Sched,"فترة محددة"),0)))</f>
        <v>0</v>
      </c>
      <c r="EB55">
        <f>IF(OR(V55=0,AR55&gt;0),0,IFERROR(AVERAGEIFS(Plan_End,Plan_Role,الموظفون!$D$53,Plan_Course,'مصفوفة التدريب'!Y$6,Plan_Sched,"فترة محددة"),IFERROR(AVERAGEIFS(Plan_End,Plan_Role,"جميع الموظفين",Plan_Course,'مصفوفة التدريب'!Y$6,Plan_Sched,"فترة محددة"),0)))</f>
        <v>0</v>
      </c>
      <c r="EC55">
        <f>IF(OR(W55=0,AS55&gt;0),0,IFERROR(AVERAGEIFS(Plan_End,Plan_Role,الموظفون!$D$53,Plan_Course,'مصفوفة التدريب'!Z$6,Plan_Sched,"فترة محددة"),IFERROR(AVERAGEIFS(Plan_End,Plan_Role,"جميع الموظفين",Plan_Course,'مصفوفة التدريب'!Z$6,Plan_Sched,"فترة محددة"),0)))</f>
        <v>0</v>
      </c>
      <c r="ED55">
        <f>IF(OR(X55=0,AT55&gt;0),0,IFERROR(AVERAGEIFS(Plan_End,Plan_Role,الموظفون!$D$53,Plan_Course,'مصفوفة التدريب'!AA$6,Plan_Sched,"فترة محددة"),IFERROR(AVERAGEIFS(Plan_End,Plan_Role,"جميع الموظفين",Plan_Course,'مصفوفة التدريب'!AA$6,Plan_Sched,"فترة محددة"),0)))</f>
        <v>0</v>
      </c>
      <c r="EG55">
        <f>IF(OR(E55=0,AA55&gt;0),0,IFERROR(AVERAGEIFS(Plan_Days,Plan_Role,الموظفون!$D$53,Plan_Course,'مصفوفة التدريب'!H$6,Plan_Sched,"خلال أيام من التعيين"),IFERROR(AVERAGEIFS(Plan_Days,Plan_Role,"جميع الموظفين",Plan_Course,'مصفوفة التدريب'!H$6,Plan_Sched,"خلال أيام من التعيين"),0)))</f>
        <v>0</v>
      </c>
      <c r="EH55">
        <f>IF(OR(F55=0,AB55&gt;0),0,IFERROR(AVERAGEIFS(Plan_Days,Plan_Role,الموظفون!$D$53,Plan_Course,'مصفوفة التدريب'!I$6,Plan_Sched,"خلال أيام من التعيين"),IFERROR(AVERAGEIFS(Plan_Days,Plan_Role,"جميع الموظفين",Plan_Course,'مصفوفة التدريب'!I$6,Plan_Sched,"خلال أيام من التعيين"),0)))</f>
        <v>0</v>
      </c>
      <c r="EI55">
        <f>IF(OR(G55=0,AC55&gt;0),0,IFERROR(AVERAGEIFS(Plan_Days,Plan_Role,الموظفون!$D$53,Plan_Course,'مصفوفة التدريب'!J$6,Plan_Sched,"خلال أيام من التعيين"),IFERROR(AVERAGEIFS(Plan_Days,Plan_Role,"جميع الموظفين",Plan_Course,'مصفوفة التدريب'!J$6,Plan_Sched,"خلال أيام من التعيين"),0)))</f>
        <v>0</v>
      </c>
      <c r="EJ55">
        <f>IF(OR(H55=0,AD55&gt;0),0,IFERROR(AVERAGEIFS(Plan_Days,Plan_Role,الموظفون!$D$53,Plan_Course,'مصفوفة التدريب'!K$6,Plan_Sched,"خلال أيام من التعيين"),IFERROR(AVERAGEIFS(Plan_Days,Plan_Role,"جميع الموظفين",Plan_Course,'مصفوفة التدريب'!K$6,Plan_Sched,"خلال أيام من التعيين"),0)))</f>
        <v>0</v>
      </c>
      <c r="EK55">
        <f>IF(OR(I55=0,AE55&gt;0),0,IFERROR(AVERAGEIFS(Plan_Days,Plan_Role,الموظفون!$D$53,Plan_Course,'مصفوفة التدريب'!L$6,Plan_Sched,"خلال أيام من التعيين"),IFERROR(AVERAGEIFS(Plan_Days,Plan_Role,"جميع الموظفين",Plan_Course,'مصفوفة التدريب'!L$6,Plan_Sched,"خلال أيام من التعيين"),0)))</f>
        <v>0</v>
      </c>
      <c r="EL55">
        <f>IF(OR(J55=0,AF55&gt;0),0,IFERROR(AVERAGEIFS(Plan_Days,Plan_Role,الموظفون!$D$53,Plan_Course,'مصفوفة التدريب'!M$6,Plan_Sched,"خلال أيام من التعيين"),IFERROR(AVERAGEIFS(Plan_Days,Plan_Role,"جميع الموظفين",Plan_Course,'مصفوفة التدريب'!M$6,Plan_Sched,"خلال أيام من التعيين"),0)))</f>
        <v>0</v>
      </c>
      <c r="EM55">
        <f>IF(OR(K55=0,AG55&gt;0),0,IFERROR(AVERAGEIFS(Plan_Days,Plan_Role,الموظفون!$D$53,Plan_Course,'مصفوفة التدريب'!N$6,Plan_Sched,"خلال أيام من التعيين"),IFERROR(AVERAGEIFS(Plan_Days,Plan_Role,"جميع الموظفين",Plan_Course,'مصفوفة التدريب'!N$6,Plan_Sched,"خلال أيام من التعيين"),0)))</f>
        <v>0</v>
      </c>
      <c r="EN55">
        <f>IF(OR(L55=0,AH55&gt;0),0,IFERROR(AVERAGEIFS(Plan_Days,Plan_Role,الموظفون!$D$53,Plan_Course,'مصفوفة التدريب'!O$6,Plan_Sched,"خلال أيام من التعيين"),IFERROR(AVERAGEIFS(Plan_Days,Plan_Role,"جميع الموظفين",Plan_Course,'مصفوفة التدريب'!O$6,Plan_Sched,"خلال أيام من التعيين"),0)))</f>
        <v>0</v>
      </c>
      <c r="EO55">
        <f>IF(OR(M55=0,AI55&gt;0),0,IFERROR(AVERAGEIFS(Plan_Days,Plan_Role,الموظفون!$D$53,Plan_Course,'مصفوفة التدريب'!P$6,Plan_Sched,"خلال أيام من التعيين"),IFERROR(AVERAGEIFS(Plan_Days,Plan_Role,"جميع الموظفين",Plan_Course,'مصفوفة التدريب'!P$6,Plan_Sched,"خلال أيام من التعيين"),0)))</f>
        <v>0</v>
      </c>
      <c r="EP55">
        <f>IF(OR(N55=0,AJ55&gt;0),0,IFERROR(AVERAGEIFS(Plan_Days,Plan_Role,الموظفون!$D$53,Plan_Course,'مصفوفة التدريب'!Q$6,Plan_Sched,"خلال أيام من التعيين"),IFERROR(AVERAGEIFS(Plan_Days,Plan_Role,"جميع الموظفين",Plan_Course,'مصفوفة التدريب'!Q$6,Plan_Sched,"خلال أيام من التعيين"),0)))</f>
        <v>0</v>
      </c>
      <c r="EQ55">
        <f>IF(OR(O55=0,AK55&gt;0),0,IFERROR(AVERAGEIFS(Plan_Days,Plan_Role,الموظفون!$D$53,Plan_Course,'مصفوفة التدريب'!R$6,Plan_Sched,"خلال أيام من التعيين"),IFERROR(AVERAGEIFS(Plan_Days,Plan_Role,"جميع الموظفين",Plan_Course,'مصفوفة التدريب'!R$6,Plan_Sched,"خلال أيام من التعيين"),0)))</f>
        <v>0</v>
      </c>
      <c r="ER55">
        <f>IF(OR(P55=0,AL55&gt;0),0,IFERROR(AVERAGEIFS(Plan_Days,Plan_Role,الموظفون!$D$53,Plan_Course,'مصفوفة التدريب'!S$6,Plan_Sched,"خلال أيام من التعيين"),IFERROR(AVERAGEIFS(Plan_Days,Plan_Role,"جميع الموظفين",Plan_Course,'مصفوفة التدريب'!S$6,Plan_Sched,"خلال أيام من التعيين"),0)))</f>
        <v>0</v>
      </c>
      <c r="ES55">
        <f>IF(OR(Q55=0,AM55&gt;0),0,IFERROR(AVERAGEIFS(Plan_Days,Plan_Role,الموظفون!$D$53,Plan_Course,'مصفوفة التدريب'!T$6,Plan_Sched,"خلال أيام من التعيين"),IFERROR(AVERAGEIFS(Plan_Days,Plan_Role,"جميع الموظفين",Plan_Course,'مصفوفة التدريب'!T$6,Plan_Sched,"خلال أيام من التعيين"),0)))</f>
        <v>0</v>
      </c>
      <c r="ET55">
        <f>IF(OR(R55=0,AN55&gt;0),0,IFERROR(AVERAGEIFS(Plan_Days,Plan_Role,الموظفون!$D$53,Plan_Course,'مصفوفة التدريب'!U$6,Plan_Sched,"خلال أيام من التعيين"),IFERROR(AVERAGEIFS(Plan_Days,Plan_Role,"جميع الموظفين",Plan_Course,'مصفوفة التدريب'!U$6,Plan_Sched,"خلال أيام من التعيين"),0)))</f>
        <v>0</v>
      </c>
      <c r="EU55">
        <f>IF(OR(S55=0,AO55&gt;0),0,IFERROR(AVERAGEIFS(Plan_Days,Plan_Role,الموظفون!$D$53,Plan_Course,'مصفوفة التدريب'!V$6,Plan_Sched,"خلال أيام من التعيين"),IFERROR(AVERAGEIFS(Plan_Days,Plan_Role,"جميع الموظفين",Plan_Course,'مصفوفة التدريب'!V$6,Plan_Sched,"خلال أيام من التعيين"),0)))</f>
        <v>0</v>
      </c>
      <c r="EV55">
        <f>IF(OR(T55=0,AP55&gt;0),0,IFERROR(AVERAGEIFS(Plan_Days,Plan_Role,الموظفون!$D$53,Plan_Course,'مصفوفة التدريب'!W$6,Plan_Sched,"خلال أيام من التعيين"),IFERROR(AVERAGEIFS(Plan_Days,Plan_Role,"جميع الموظفين",Plan_Course,'مصفوفة التدريب'!W$6,Plan_Sched,"خلال أيام من التعيين"),0)))</f>
        <v>0</v>
      </c>
      <c r="EW55">
        <f>IF(OR(U55=0,AQ55&gt;0),0,IFERROR(AVERAGEIFS(Plan_Days,Plan_Role,الموظفون!$D$53,Plan_Course,'مصفوفة التدريب'!X$6,Plan_Sched,"خلال أيام من التعيين"),IFERROR(AVERAGEIFS(Plan_Days,Plan_Role,"جميع الموظفين",Plan_Course,'مصفوفة التدريب'!X$6,Plan_Sched,"خلال أيام من التعيين"),0)))</f>
        <v>0</v>
      </c>
      <c r="EX55">
        <f>IF(OR(V55=0,AR55&gt;0),0,IFERROR(AVERAGEIFS(Plan_Days,Plan_Role,الموظفون!$D$53,Plan_Course,'مصفوفة التدريب'!Y$6,Plan_Sched,"خلال أيام من التعيين"),IFERROR(AVERAGEIFS(Plan_Days,Plan_Role,"جميع الموظفين",Plan_Course,'مصفوفة التدريب'!Y$6,Plan_Sched,"خلال أيام من التعيين"),0)))</f>
        <v>0</v>
      </c>
      <c r="EY55">
        <f>IF(OR(W55=0,AS55&gt;0),0,IFERROR(AVERAGEIFS(Plan_Days,Plan_Role,الموظفون!$D$53,Plan_Course,'مصفوفة التدريب'!Z$6,Plan_Sched,"خلال أيام من التعيين"),IFERROR(AVERAGEIFS(Plan_Days,Plan_Role,"جميع الموظفين",Plan_Course,'مصفوفة التدريب'!Z$6,Plan_Sched,"خلال أيام من التعيين"),0)))</f>
        <v>0</v>
      </c>
      <c r="EZ55">
        <f>IF(OR(X55=0,AT55&gt;0),0,IFERROR(AVERAGEIFS(Plan_Days,Plan_Role,الموظفون!$D$53,Plan_Course,'مصفوفة التدريب'!AA$6,Plan_Sched,"خلال أيام من التعيين"),IFERROR(AVERAGEIFS(Plan_Days,Plan_Role,"جميع الموظفين",Plan_Course,'مصفوفة التدريب'!AA$6,Plan_Sched,"خلال أيام من التعيين"),0)))</f>
        <v>0</v>
      </c>
      <c r="FC55">
        <f>IF(OR(E55=0,AA55&gt;0),0,MAX(IF(AND(الموظفون!$F$53&lt;&gt;"",DK55&lt;الموظفون!$F$53),0,DK55),IF(AND(الموظفون!$F$53&lt;&gt;"",EG55&gt;0),الموظفون!$F$53+EG55,0)))</f>
        <v>0</v>
      </c>
      <c r="FD55">
        <f>IF(OR(F55=0,AB55&gt;0),0,MAX(IF(AND(الموظفون!$F$53&lt;&gt;"",DL55&lt;الموظفون!$F$53),0,DL55),IF(AND(الموظفون!$F$53&lt;&gt;"",EH55&gt;0),الموظفون!$F$53+EH55,0)))</f>
        <v>0</v>
      </c>
      <c r="FE55">
        <f>IF(OR(G55=0,AC55&gt;0),0,MAX(IF(AND(الموظفون!$F$53&lt;&gt;"",DM55&lt;الموظفون!$F$53),0,DM55),IF(AND(الموظفون!$F$53&lt;&gt;"",EI55&gt;0),الموظفون!$F$53+EI55,0)))</f>
        <v>0</v>
      </c>
      <c r="FF55">
        <f>IF(OR(H55=0,AD55&gt;0),0,MAX(IF(AND(الموظفون!$F$53&lt;&gt;"",DN55&lt;الموظفون!$F$53),0,DN55),IF(AND(الموظفون!$F$53&lt;&gt;"",EJ55&gt;0),الموظفون!$F$53+EJ55,0)))</f>
        <v>0</v>
      </c>
      <c r="FG55">
        <f>IF(OR(I55=0,AE55&gt;0),0,MAX(IF(AND(الموظفون!$F$53&lt;&gt;"",DO55&lt;الموظفون!$F$53),0,DO55),IF(AND(الموظفون!$F$53&lt;&gt;"",EK55&gt;0),الموظفون!$F$53+EK55,0)))</f>
        <v>0</v>
      </c>
      <c r="FH55">
        <f>IF(OR(J55=0,AF55&gt;0),0,MAX(IF(AND(الموظفون!$F$53&lt;&gt;"",DP55&lt;الموظفون!$F$53),0,DP55),IF(AND(الموظفون!$F$53&lt;&gt;"",EL55&gt;0),الموظفون!$F$53+EL55,0)))</f>
        <v>0</v>
      </c>
      <c r="FI55">
        <f>IF(OR(K55=0,AG55&gt;0),0,MAX(IF(AND(الموظفون!$F$53&lt;&gt;"",DQ55&lt;الموظفون!$F$53),0,DQ55),IF(AND(الموظفون!$F$53&lt;&gt;"",EM55&gt;0),الموظفون!$F$53+EM55,0)))</f>
        <v>0</v>
      </c>
      <c r="FJ55">
        <f>IF(OR(L55=0,AH55&gt;0),0,MAX(IF(AND(الموظفون!$F$53&lt;&gt;"",DR55&lt;الموظفون!$F$53),0,DR55),IF(AND(الموظفون!$F$53&lt;&gt;"",EN55&gt;0),الموظفون!$F$53+EN55,0)))</f>
        <v>0</v>
      </c>
      <c r="FK55">
        <f>IF(OR(M55=0,AI55&gt;0),0,MAX(IF(AND(الموظفون!$F$53&lt;&gt;"",DS55&lt;الموظفون!$F$53),0,DS55),IF(AND(الموظفون!$F$53&lt;&gt;"",EO55&gt;0),الموظفون!$F$53+EO55,0)))</f>
        <v>0</v>
      </c>
      <c r="FL55">
        <f>IF(OR(N55=0,AJ55&gt;0),0,MAX(IF(AND(الموظفون!$F$53&lt;&gt;"",DT55&lt;الموظفون!$F$53),0,DT55),IF(AND(الموظفون!$F$53&lt;&gt;"",EP55&gt;0),الموظفون!$F$53+EP55,0)))</f>
        <v>0</v>
      </c>
      <c r="FM55">
        <f>IF(OR(O55=0,AK55&gt;0),0,MAX(IF(AND(الموظفون!$F$53&lt;&gt;"",DU55&lt;الموظفون!$F$53),0,DU55),IF(AND(الموظفون!$F$53&lt;&gt;"",EQ55&gt;0),الموظفون!$F$53+EQ55,0)))</f>
        <v>0</v>
      </c>
      <c r="FN55">
        <f>IF(OR(P55=0,AL55&gt;0),0,MAX(IF(AND(الموظفون!$F$53&lt;&gt;"",DV55&lt;الموظفون!$F$53),0,DV55),IF(AND(الموظفون!$F$53&lt;&gt;"",ER55&gt;0),الموظفون!$F$53+ER55,0)))</f>
        <v>0</v>
      </c>
      <c r="FO55">
        <f>IF(OR(Q55=0,AM55&gt;0),0,MAX(IF(AND(الموظفون!$F$53&lt;&gt;"",DW55&lt;الموظفون!$F$53),0,DW55),IF(AND(الموظفون!$F$53&lt;&gt;"",ES55&gt;0),الموظفون!$F$53+ES55,0)))</f>
        <v>0</v>
      </c>
      <c r="FP55">
        <f>IF(OR(R55=0,AN55&gt;0),0,MAX(IF(AND(الموظفون!$F$53&lt;&gt;"",DX55&lt;الموظفون!$F$53),0,DX55),IF(AND(الموظفون!$F$53&lt;&gt;"",ET55&gt;0),الموظفون!$F$53+ET55,0)))</f>
        <v>0</v>
      </c>
      <c r="FQ55">
        <f>IF(OR(S55=0,AO55&gt;0),0,MAX(IF(AND(الموظفون!$F$53&lt;&gt;"",DY55&lt;الموظفون!$F$53),0,DY55),IF(AND(الموظفون!$F$53&lt;&gt;"",EU55&gt;0),الموظفون!$F$53+EU55,0)))</f>
        <v>0</v>
      </c>
      <c r="FR55">
        <f>IF(OR(T55=0,AP55&gt;0),0,MAX(IF(AND(الموظفون!$F$53&lt;&gt;"",DZ55&lt;الموظفون!$F$53),0,DZ55),IF(AND(الموظفون!$F$53&lt;&gt;"",EV55&gt;0),الموظفون!$F$53+EV55,0)))</f>
        <v>0</v>
      </c>
      <c r="FS55">
        <f>IF(OR(U55=0,AQ55&gt;0),0,MAX(IF(AND(الموظفون!$F$53&lt;&gt;"",EA55&lt;الموظفون!$F$53),0,EA55),IF(AND(الموظفون!$F$53&lt;&gt;"",EW55&gt;0),الموظفون!$F$53+EW55,0)))</f>
        <v>0</v>
      </c>
      <c r="FT55">
        <f>IF(OR(V55=0,AR55&gt;0),0,MAX(IF(AND(الموظفون!$F$53&lt;&gt;"",EB55&lt;الموظفون!$F$53),0,EB55),IF(AND(الموظفون!$F$53&lt;&gt;"",EX55&gt;0),الموظفون!$F$53+EX55,0)))</f>
        <v>0</v>
      </c>
      <c r="FU55">
        <f>IF(OR(W55=0,AS55&gt;0),0,MAX(IF(AND(الموظفون!$F$53&lt;&gt;"",EC55&lt;الموظفون!$F$53),0,EC55),IF(AND(الموظفون!$F$53&lt;&gt;"",EY55&gt;0),الموظفون!$F$53+EY55,0)))</f>
        <v>0</v>
      </c>
      <c r="FV55">
        <f>IF(OR(X55=0,AT55&gt;0),0,MAX(IF(AND(الموظفون!$F$53&lt;&gt;"",ED55&lt;الموظفون!$F$53),0,ED55),IF(AND(الموظفون!$F$53&lt;&gt;"",EZ55&gt;0),الموظفون!$F$53+EZ55,0)))</f>
        <v>0</v>
      </c>
    </row>
    <row r="56" spans="5:178" x14ac:dyDescent="0.3">
      <c r="E56">
        <f>IF(OR(الموظفون!$A$54="",'مصفوفة التدريب'!H$6=""),0,COUNTIFS(Plan_Role,الموظفون!$D$54,Plan_Course,'مصفوفة التدريب'!H$6)+COUNTIFS(Plan_Role,"جميع الموظفين",Plan_Course,'مصفوفة التدريب'!H$6))</f>
        <v>0</v>
      </c>
      <c r="F56">
        <f>IF(OR(الموظفون!$A$54="",'مصفوفة التدريب'!I$6=""),0,COUNTIFS(Plan_Role,الموظفون!$D$54,Plan_Course,'مصفوفة التدريب'!I$6)+COUNTIFS(Plan_Role,"جميع الموظفين",Plan_Course,'مصفوفة التدريب'!I$6))</f>
        <v>0</v>
      </c>
      <c r="G56">
        <f>IF(OR(الموظفون!$A$54="",'مصفوفة التدريب'!J$6=""),0,COUNTIFS(Plan_Role,الموظفون!$D$54,Plan_Course,'مصفوفة التدريب'!J$6)+COUNTIFS(Plan_Role,"جميع الموظفين",Plan_Course,'مصفوفة التدريب'!J$6))</f>
        <v>0</v>
      </c>
      <c r="H56">
        <f>IF(OR(الموظفون!$A$54="",'مصفوفة التدريب'!K$6=""),0,COUNTIFS(Plan_Role,الموظفون!$D$54,Plan_Course,'مصفوفة التدريب'!K$6)+COUNTIFS(Plan_Role,"جميع الموظفين",Plan_Course,'مصفوفة التدريب'!K$6))</f>
        <v>0</v>
      </c>
      <c r="I56">
        <f>IF(OR(الموظفون!$A$54="",'مصفوفة التدريب'!L$6=""),0,COUNTIFS(Plan_Role,الموظفون!$D$54,Plan_Course,'مصفوفة التدريب'!L$6)+COUNTIFS(Plan_Role,"جميع الموظفين",Plan_Course,'مصفوفة التدريب'!L$6))</f>
        <v>0</v>
      </c>
      <c r="J56">
        <f>IF(OR(الموظفون!$A$54="",'مصفوفة التدريب'!M$6=""),0,COUNTIFS(Plan_Role,الموظفون!$D$54,Plan_Course,'مصفوفة التدريب'!M$6)+COUNTIFS(Plan_Role,"جميع الموظفين",Plan_Course,'مصفوفة التدريب'!M$6))</f>
        <v>0</v>
      </c>
      <c r="K56">
        <f>IF(OR(الموظفون!$A$54="",'مصفوفة التدريب'!N$6=""),0,COUNTIFS(Plan_Role,الموظفون!$D$54,Plan_Course,'مصفوفة التدريب'!N$6)+COUNTIFS(Plan_Role,"جميع الموظفين",Plan_Course,'مصفوفة التدريب'!N$6))</f>
        <v>0</v>
      </c>
      <c r="L56">
        <f>IF(OR(الموظفون!$A$54="",'مصفوفة التدريب'!O$6=""),0,COUNTIFS(Plan_Role,الموظفون!$D$54,Plan_Course,'مصفوفة التدريب'!O$6)+COUNTIFS(Plan_Role,"جميع الموظفين",Plan_Course,'مصفوفة التدريب'!O$6))</f>
        <v>0</v>
      </c>
      <c r="M56">
        <f>IF(OR(الموظفون!$A$54="",'مصفوفة التدريب'!P$6=""),0,COUNTIFS(Plan_Role,الموظفون!$D$54,Plan_Course,'مصفوفة التدريب'!P$6)+COUNTIFS(Plan_Role,"جميع الموظفين",Plan_Course,'مصفوفة التدريب'!P$6))</f>
        <v>0</v>
      </c>
      <c r="N56">
        <f>IF(OR(الموظفون!$A$54="",'مصفوفة التدريب'!Q$6=""),0,COUNTIFS(Plan_Role,الموظفون!$D$54,Plan_Course,'مصفوفة التدريب'!Q$6)+COUNTIFS(Plan_Role,"جميع الموظفين",Plan_Course,'مصفوفة التدريب'!Q$6))</f>
        <v>0</v>
      </c>
      <c r="O56">
        <f>IF(OR(الموظفون!$A$54="",'مصفوفة التدريب'!R$6=""),0,COUNTIFS(Plan_Role,الموظفون!$D$54,Plan_Course,'مصفوفة التدريب'!R$6)+COUNTIFS(Plan_Role,"جميع الموظفين",Plan_Course,'مصفوفة التدريب'!R$6))</f>
        <v>0</v>
      </c>
      <c r="P56">
        <f>IF(OR(الموظفون!$A$54="",'مصفوفة التدريب'!S$6=""),0,COUNTIFS(Plan_Role,الموظفون!$D$54,Plan_Course,'مصفوفة التدريب'!S$6)+COUNTIFS(Plan_Role,"جميع الموظفين",Plan_Course,'مصفوفة التدريب'!S$6))</f>
        <v>0</v>
      </c>
      <c r="Q56">
        <f>IF(OR(الموظفون!$A$54="",'مصفوفة التدريب'!T$6=""),0,COUNTIFS(Plan_Role,الموظفون!$D$54,Plan_Course,'مصفوفة التدريب'!T$6)+COUNTIFS(Plan_Role,"جميع الموظفين",Plan_Course,'مصفوفة التدريب'!T$6))</f>
        <v>0</v>
      </c>
      <c r="R56">
        <f>IF(OR(الموظفون!$A$54="",'مصفوفة التدريب'!U$6=""),0,COUNTIFS(Plan_Role,الموظفون!$D$54,Plan_Course,'مصفوفة التدريب'!U$6)+COUNTIFS(Plan_Role,"جميع الموظفين",Plan_Course,'مصفوفة التدريب'!U$6))</f>
        <v>0</v>
      </c>
      <c r="S56">
        <f>IF(OR(الموظفون!$A$54="",'مصفوفة التدريب'!V$6=""),0,COUNTIFS(Plan_Role,الموظفون!$D$54,Plan_Course,'مصفوفة التدريب'!V$6)+COUNTIFS(Plan_Role,"جميع الموظفين",Plan_Course,'مصفوفة التدريب'!V$6))</f>
        <v>0</v>
      </c>
      <c r="T56">
        <f>IF(OR(الموظفون!$A$54="",'مصفوفة التدريب'!W$6=""),0,COUNTIFS(Plan_Role,الموظفون!$D$54,Plan_Course,'مصفوفة التدريب'!W$6)+COUNTIFS(Plan_Role,"جميع الموظفين",Plan_Course,'مصفوفة التدريب'!W$6))</f>
        <v>0</v>
      </c>
      <c r="U56">
        <f>IF(OR(الموظفون!$A$54="",'مصفوفة التدريب'!X$6=""),0,COUNTIFS(Plan_Role,الموظفون!$D$54,Plan_Course,'مصفوفة التدريب'!X$6)+COUNTIFS(Plan_Role,"جميع الموظفين",Plan_Course,'مصفوفة التدريب'!X$6))</f>
        <v>0</v>
      </c>
      <c r="V56">
        <f>IF(OR(الموظفون!$A$54="",'مصفوفة التدريب'!Y$6=""),0,COUNTIFS(Plan_Role,الموظفون!$D$54,Plan_Course,'مصفوفة التدريب'!Y$6)+COUNTIFS(Plan_Role,"جميع الموظفين",Plan_Course,'مصفوفة التدريب'!Y$6))</f>
        <v>0</v>
      </c>
      <c r="W56">
        <f>IF(OR(الموظفون!$A$54="",'مصفوفة التدريب'!Z$6=""),0,COUNTIFS(Plan_Role,الموظفون!$D$54,Plan_Course,'مصفوفة التدريب'!Z$6)+COUNTIFS(Plan_Role,"جميع الموظفين",Plan_Course,'مصفوفة التدريب'!Z$6))</f>
        <v>0</v>
      </c>
      <c r="X56">
        <f>IF(OR(الموظفون!$A$54="",'مصفوفة التدريب'!AA$6=""),0,COUNTIFS(Plan_Role,الموظفون!$D$54,Plan_Course,'مصفوفة التدريب'!AA$6)+COUNTIFS(Plan_Role,"جميع الموظفين",Plan_Course,'مصفوفة التدريب'!AA$6))</f>
        <v>0</v>
      </c>
      <c r="AA56">
        <f>IF(E56=0,0,COUNTIFS(Rec_Emp,الموظفون!$A$54,Rec_Course,'مصفوفة التدريب'!H$6,Rec_Done,1))</f>
        <v>0</v>
      </c>
      <c r="AB56">
        <f>IF(F56=0,0,COUNTIFS(Rec_Emp,الموظفون!$A$54,Rec_Course,'مصفوفة التدريب'!I$6,Rec_Done,1))</f>
        <v>0</v>
      </c>
      <c r="AC56">
        <f>IF(G56=0,0,COUNTIFS(Rec_Emp,الموظفون!$A$54,Rec_Course,'مصفوفة التدريب'!J$6,Rec_Done,1))</f>
        <v>0</v>
      </c>
      <c r="AD56">
        <f>IF(H56=0,0,COUNTIFS(Rec_Emp,الموظفون!$A$54,Rec_Course,'مصفوفة التدريب'!K$6,Rec_Done,1))</f>
        <v>0</v>
      </c>
      <c r="AE56">
        <f>IF(I56=0,0,COUNTIFS(Rec_Emp,الموظفون!$A$54,Rec_Course,'مصفوفة التدريب'!L$6,Rec_Done,1))</f>
        <v>0</v>
      </c>
      <c r="AF56">
        <f>IF(J56=0,0,COUNTIFS(Rec_Emp,الموظفون!$A$54,Rec_Course,'مصفوفة التدريب'!M$6,Rec_Done,1))</f>
        <v>0</v>
      </c>
      <c r="AG56">
        <f>IF(K56=0,0,COUNTIFS(Rec_Emp,الموظفون!$A$54,Rec_Course,'مصفوفة التدريب'!N$6,Rec_Done,1))</f>
        <v>0</v>
      </c>
      <c r="AH56">
        <f>IF(L56=0,0,COUNTIFS(Rec_Emp,الموظفون!$A$54,Rec_Course,'مصفوفة التدريب'!O$6,Rec_Done,1))</f>
        <v>0</v>
      </c>
      <c r="AI56">
        <f>IF(M56=0,0,COUNTIFS(Rec_Emp,الموظفون!$A$54,Rec_Course,'مصفوفة التدريب'!P$6,Rec_Done,1))</f>
        <v>0</v>
      </c>
      <c r="AJ56">
        <f>IF(N56=0,0,COUNTIFS(Rec_Emp,الموظفون!$A$54,Rec_Course,'مصفوفة التدريب'!Q$6,Rec_Done,1))</f>
        <v>0</v>
      </c>
      <c r="AK56">
        <f>IF(O56=0,0,COUNTIFS(Rec_Emp,الموظفون!$A$54,Rec_Course,'مصفوفة التدريب'!R$6,Rec_Done,1))</f>
        <v>0</v>
      </c>
      <c r="AL56">
        <f>IF(P56=0,0,COUNTIFS(Rec_Emp,الموظفون!$A$54,Rec_Course,'مصفوفة التدريب'!S$6,Rec_Done,1))</f>
        <v>0</v>
      </c>
      <c r="AM56">
        <f>IF(Q56=0,0,COUNTIFS(Rec_Emp,الموظفون!$A$54,Rec_Course,'مصفوفة التدريب'!T$6,Rec_Done,1))</f>
        <v>0</v>
      </c>
      <c r="AN56">
        <f>IF(R56=0,0,COUNTIFS(Rec_Emp,الموظفون!$A$54,Rec_Course,'مصفوفة التدريب'!U$6,Rec_Done,1))</f>
        <v>0</v>
      </c>
      <c r="AO56">
        <f>IF(S56=0,0,COUNTIFS(Rec_Emp,الموظفون!$A$54,Rec_Course,'مصفوفة التدريب'!V$6,Rec_Done,1))</f>
        <v>0</v>
      </c>
      <c r="AP56">
        <f>IF(T56=0,0,COUNTIFS(Rec_Emp,الموظفون!$A$54,Rec_Course,'مصفوفة التدريب'!W$6,Rec_Done,1))</f>
        <v>0</v>
      </c>
      <c r="AQ56">
        <f>IF(U56=0,0,COUNTIFS(Rec_Emp,الموظفون!$A$54,Rec_Course,'مصفوفة التدريب'!X$6,Rec_Done,1))</f>
        <v>0</v>
      </c>
      <c r="AR56">
        <f>IF(V56=0,0,COUNTIFS(Rec_Emp,الموظفون!$A$54,Rec_Course,'مصفوفة التدريب'!Y$6,Rec_Done,1))</f>
        <v>0</v>
      </c>
      <c r="AS56">
        <f>IF(W56=0,0,COUNTIFS(Rec_Emp,الموظفون!$A$54,Rec_Course,'مصفوفة التدريب'!Z$6,Rec_Done,1))</f>
        <v>0</v>
      </c>
      <c r="AT56">
        <f>IF(X56=0,0,COUNTIFS(Rec_Emp,الموظفون!$A$54,Rec_Course,'مصفوفة التدريب'!AA$6,Rec_Done,1))</f>
        <v>0</v>
      </c>
      <c r="AW56">
        <f ca="1">IF(AA56=0,0,COUNTIFS(Rec_Emp,الموظفون!$A$54,Rec_Course,'مصفوفة التدريب'!H$6,Rec_Done,1,Rec_Exp,"&gt;="&amp;TODAY()))</f>
        <v>0</v>
      </c>
      <c r="AX56">
        <f ca="1">IF(AB56=0,0,COUNTIFS(Rec_Emp,الموظفون!$A$54,Rec_Course,'مصفوفة التدريب'!I$6,Rec_Done,1,Rec_Exp,"&gt;="&amp;TODAY()))</f>
        <v>0</v>
      </c>
      <c r="AY56">
        <f ca="1">IF(AC56=0,0,COUNTIFS(Rec_Emp,الموظفون!$A$54,Rec_Course,'مصفوفة التدريب'!J$6,Rec_Done,1,Rec_Exp,"&gt;="&amp;TODAY()))</f>
        <v>0</v>
      </c>
      <c r="AZ56">
        <f ca="1">IF(AD56=0,0,COUNTIFS(Rec_Emp,الموظفون!$A$54,Rec_Course,'مصفوفة التدريب'!K$6,Rec_Done,1,Rec_Exp,"&gt;="&amp;TODAY()))</f>
        <v>0</v>
      </c>
      <c r="BA56">
        <f ca="1">IF(AE56=0,0,COUNTIFS(Rec_Emp,الموظفون!$A$54,Rec_Course,'مصفوفة التدريب'!L$6,Rec_Done,1,Rec_Exp,"&gt;="&amp;TODAY()))</f>
        <v>0</v>
      </c>
      <c r="BB56">
        <f ca="1">IF(AF56=0,0,COUNTIFS(Rec_Emp,الموظفون!$A$54,Rec_Course,'مصفوفة التدريب'!M$6,Rec_Done,1,Rec_Exp,"&gt;="&amp;TODAY()))</f>
        <v>0</v>
      </c>
      <c r="BC56">
        <f ca="1">IF(AG56=0,0,COUNTIFS(Rec_Emp,الموظفون!$A$54,Rec_Course,'مصفوفة التدريب'!N$6,Rec_Done,1,Rec_Exp,"&gt;="&amp;TODAY()))</f>
        <v>0</v>
      </c>
      <c r="BD56">
        <f ca="1">IF(AH56=0,0,COUNTIFS(Rec_Emp,الموظفون!$A$54,Rec_Course,'مصفوفة التدريب'!O$6,Rec_Done,1,Rec_Exp,"&gt;="&amp;TODAY()))</f>
        <v>0</v>
      </c>
      <c r="BE56">
        <f ca="1">IF(AI56=0,0,COUNTIFS(Rec_Emp,الموظفون!$A$54,Rec_Course,'مصفوفة التدريب'!P$6,Rec_Done,1,Rec_Exp,"&gt;="&amp;TODAY()))</f>
        <v>0</v>
      </c>
      <c r="BF56">
        <f ca="1">IF(AJ56=0,0,COUNTIFS(Rec_Emp,الموظفون!$A$54,Rec_Course,'مصفوفة التدريب'!Q$6,Rec_Done,1,Rec_Exp,"&gt;="&amp;TODAY()))</f>
        <v>0</v>
      </c>
      <c r="BG56">
        <f ca="1">IF(AK56=0,0,COUNTIFS(Rec_Emp,الموظفون!$A$54,Rec_Course,'مصفوفة التدريب'!R$6,Rec_Done,1,Rec_Exp,"&gt;="&amp;TODAY()))</f>
        <v>0</v>
      </c>
      <c r="BH56">
        <f ca="1">IF(AL56=0,0,COUNTIFS(Rec_Emp,الموظفون!$A$54,Rec_Course,'مصفوفة التدريب'!S$6,Rec_Done,1,Rec_Exp,"&gt;="&amp;TODAY()))</f>
        <v>0</v>
      </c>
      <c r="BI56">
        <f ca="1">IF(AM56=0,0,COUNTIFS(Rec_Emp,الموظفون!$A$54,Rec_Course,'مصفوفة التدريب'!T$6,Rec_Done,1,Rec_Exp,"&gt;="&amp;TODAY()))</f>
        <v>0</v>
      </c>
      <c r="BJ56">
        <f ca="1">IF(AN56=0,0,COUNTIFS(Rec_Emp,الموظفون!$A$54,Rec_Course,'مصفوفة التدريب'!U$6,Rec_Done,1,Rec_Exp,"&gt;="&amp;TODAY()))</f>
        <v>0</v>
      </c>
      <c r="BK56">
        <f ca="1">IF(AO56=0,0,COUNTIFS(Rec_Emp,الموظفون!$A$54,Rec_Course,'مصفوفة التدريب'!V$6,Rec_Done,1,Rec_Exp,"&gt;="&amp;TODAY()))</f>
        <v>0</v>
      </c>
      <c r="BL56">
        <f ca="1">IF(AP56=0,0,COUNTIFS(Rec_Emp,الموظفون!$A$54,Rec_Course,'مصفوفة التدريب'!W$6,Rec_Done,1,Rec_Exp,"&gt;="&amp;TODAY()))</f>
        <v>0</v>
      </c>
      <c r="BM56">
        <f ca="1">IF(AQ56=0,0,COUNTIFS(Rec_Emp,الموظفون!$A$54,Rec_Course,'مصفوفة التدريب'!X$6,Rec_Done,1,Rec_Exp,"&gt;="&amp;TODAY()))</f>
        <v>0</v>
      </c>
      <c r="BN56">
        <f ca="1">IF(AR56=0,0,COUNTIFS(Rec_Emp,الموظفون!$A$54,Rec_Course,'مصفوفة التدريب'!Y$6,Rec_Done,1,Rec_Exp,"&gt;="&amp;TODAY()))</f>
        <v>0</v>
      </c>
      <c r="BO56">
        <f ca="1">IF(AS56=0,0,COUNTIFS(Rec_Emp,الموظفون!$A$54,Rec_Course,'مصفوفة التدريب'!Z$6,Rec_Done,1,Rec_Exp,"&gt;="&amp;TODAY()))</f>
        <v>0</v>
      </c>
      <c r="BP56">
        <f ca="1">IF(AT56=0,0,COUNTIFS(Rec_Emp,الموظفون!$A$54,Rec_Course,'مصفوفة التدريب'!AA$6,Rec_Done,1,Rec_Exp,"&gt;="&amp;TODAY()))</f>
        <v>0</v>
      </c>
      <c r="BS56">
        <f ca="1">IF(AW56=0,0,COUNTIFS(Rec_Emp,الموظفون!$A$54,Rec_Course,'مصفوفة التدريب'!H$6,Rec_Done,1,Rec_Exp,"&gt;"&amp;(TODAY()+WarnDays)))</f>
        <v>0</v>
      </c>
      <c r="BT56">
        <f ca="1">IF(AX56=0,0,COUNTIFS(Rec_Emp,الموظفون!$A$54,Rec_Course,'مصفوفة التدريب'!I$6,Rec_Done,1,Rec_Exp,"&gt;"&amp;(TODAY()+WarnDays)))</f>
        <v>0</v>
      </c>
      <c r="BU56">
        <f ca="1">IF(AY56=0,0,COUNTIFS(Rec_Emp,الموظفون!$A$54,Rec_Course,'مصفوفة التدريب'!J$6,Rec_Done,1,Rec_Exp,"&gt;"&amp;(TODAY()+WarnDays)))</f>
        <v>0</v>
      </c>
      <c r="BV56">
        <f ca="1">IF(AZ56=0,0,COUNTIFS(Rec_Emp,الموظفون!$A$54,Rec_Course,'مصفوفة التدريب'!K$6,Rec_Done,1,Rec_Exp,"&gt;"&amp;(TODAY()+WarnDays)))</f>
        <v>0</v>
      </c>
      <c r="BW56">
        <f ca="1">IF(BA56=0,0,COUNTIFS(Rec_Emp,الموظفون!$A$54,Rec_Course,'مصفوفة التدريب'!L$6,Rec_Done,1,Rec_Exp,"&gt;"&amp;(TODAY()+WarnDays)))</f>
        <v>0</v>
      </c>
      <c r="BX56">
        <f ca="1">IF(BB56=0,0,COUNTIFS(Rec_Emp,الموظفون!$A$54,Rec_Course,'مصفوفة التدريب'!M$6,Rec_Done,1,Rec_Exp,"&gt;"&amp;(TODAY()+WarnDays)))</f>
        <v>0</v>
      </c>
      <c r="BY56">
        <f ca="1">IF(BC56=0,0,COUNTIFS(Rec_Emp,الموظفون!$A$54,Rec_Course,'مصفوفة التدريب'!N$6,Rec_Done,1,Rec_Exp,"&gt;"&amp;(TODAY()+WarnDays)))</f>
        <v>0</v>
      </c>
      <c r="BZ56">
        <f ca="1">IF(BD56=0,0,COUNTIFS(Rec_Emp,الموظفون!$A$54,Rec_Course,'مصفوفة التدريب'!O$6,Rec_Done,1,Rec_Exp,"&gt;"&amp;(TODAY()+WarnDays)))</f>
        <v>0</v>
      </c>
      <c r="CA56">
        <f ca="1">IF(BE56=0,0,COUNTIFS(Rec_Emp,الموظفون!$A$54,Rec_Course,'مصفوفة التدريب'!P$6,Rec_Done,1,Rec_Exp,"&gt;"&amp;(TODAY()+WarnDays)))</f>
        <v>0</v>
      </c>
      <c r="CB56">
        <f ca="1">IF(BF56=0,0,COUNTIFS(Rec_Emp,الموظفون!$A$54,Rec_Course,'مصفوفة التدريب'!Q$6,Rec_Done,1,Rec_Exp,"&gt;"&amp;(TODAY()+WarnDays)))</f>
        <v>0</v>
      </c>
      <c r="CC56">
        <f ca="1">IF(BG56=0,0,COUNTIFS(Rec_Emp,الموظفون!$A$54,Rec_Course,'مصفوفة التدريب'!R$6,Rec_Done,1,Rec_Exp,"&gt;"&amp;(TODAY()+WarnDays)))</f>
        <v>0</v>
      </c>
      <c r="CD56">
        <f ca="1">IF(BH56=0,0,COUNTIFS(Rec_Emp,الموظفون!$A$54,Rec_Course,'مصفوفة التدريب'!S$6,Rec_Done,1,Rec_Exp,"&gt;"&amp;(TODAY()+WarnDays)))</f>
        <v>0</v>
      </c>
      <c r="CE56">
        <f ca="1">IF(BI56=0,0,COUNTIFS(Rec_Emp,الموظفون!$A$54,Rec_Course,'مصفوفة التدريب'!T$6,Rec_Done,1,Rec_Exp,"&gt;"&amp;(TODAY()+WarnDays)))</f>
        <v>0</v>
      </c>
      <c r="CF56">
        <f ca="1">IF(BJ56=0,0,COUNTIFS(Rec_Emp,الموظفون!$A$54,Rec_Course,'مصفوفة التدريب'!U$6,Rec_Done,1,Rec_Exp,"&gt;"&amp;(TODAY()+WarnDays)))</f>
        <v>0</v>
      </c>
      <c r="CG56">
        <f ca="1">IF(BK56=0,0,COUNTIFS(Rec_Emp,الموظفون!$A$54,Rec_Course,'مصفوفة التدريب'!V$6,Rec_Done,1,Rec_Exp,"&gt;"&amp;(TODAY()+WarnDays)))</f>
        <v>0</v>
      </c>
      <c r="CH56">
        <f ca="1">IF(BL56=0,0,COUNTIFS(Rec_Emp,الموظفون!$A$54,Rec_Course,'مصفوفة التدريب'!W$6,Rec_Done,1,Rec_Exp,"&gt;"&amp;(TODAY()+WarnDays)))</f>
        <v>0</v>
      </c>
      <c r="CI56">
        <f ca="1">IF(BM56=0,0,COUNTIFS(Rec_Emp,الموظفون!$A$54,Rec_Course,'مصفوفة التدريب'!X$6,Rec_Done,1,Rec_Exp,"&gt;"&amp;(TODAY()+WarnDays)))</f>
        <v>0</v>
      </c>
      <c r="CJ56">
        <f ca="1">IF(BN56=0,0,COUNTIFS(Rec_Emp,الموظفون!$A$54,Rec_Course,'مصفوفة التدريب'!Y$6,Rec_Done,1,Rec_Exp,"&gt;"&amp;(TODAY()+WarnDays)))</f>
        <v>0</v>
      </c>
      <c r="CK56">
        <f ca="1">IF(BO56=0,0,COUNTIFS(Rec_Emp,الموظفون!$A$54,Rec_Course,'مصفوفة التدريب'!Z$6,Rec_Done,1,Rec_Exp,"&gt;"&amp;(TODAY()+WarnDays)))</f>
        <v>0</v>
      </c>
      <c r="CL56">
        <f ca="1">IF(BP56=0,0,COUNTIFS(Rec_Emp,الموظفون!$A$54,Rec_Course,'مصفوفة التدريب'!AA$6,Rec_Done,1,Rec_Exp,"&gt;"&amp;(TODAY()+WarnDays)))</f>
        <v>0</v>
      </c>
      <c r="CO56">
        <f>IF(OR(E56=0,AA56&gt;0),0,COUNTIFS(Rec_Emp,الموظفون!$A$54,Rec_Course,'مصفوفة التدريب'!H$6,Rec_Result,"راسب"))</f>
        <v>0</v>
      </c>
      <c r="CP56">
        <f>IF(OR(F56=0,AB56&gt;0),0,COUNTIFS(Rec_Emp,الموظفون!$A$54,Rec_Course,'مصفوفة التدريب'!I$6,Rec_Result,"راسب"))</f>
        <v>0</v>
      </c>
      <c r="CQ56">
        <f>IF(OR(G56=0,AC56&gt;0),0,COUNTIFS(Rec_Emp,الموظفون!$A$54,Rec_Course,'مصفوفة التدريب'!J$6,Rec_Result,"راسب"))</f>
        <v>0</v>
      </c>
      <c r="CR56">
        <f>IF(OR(H56=0,AD56&gt;0),0,COUNTIFS(Rec_Emp,الموظفون!$A$54,Rec_Course,'مصفوفة التدريب'!K$6,Rec_Result,"راسب"))</f>
        <v>0</v>
      </c>
      <c r="CS56">
        <f>IF(OR(I56=0,AE56&gt;0),0,COUNTIFS(Rec_Emp,الموظفون!$A$54,Rec_Course,'مصفوفة التدريب'!L$6,Rec_Result,"راسب"))</f>
        <v>0</v>
      </c>
      <c r="CT56">
        <f>IF(OR(J56=0,AF56&gt;0),0,COUNTIFS(Rec_Emp,الموظفون!$A$54,Rec_Course,'مصفوفة التدريب'!M$6,Rec_Result,"راسب"))</f>
        <v>0</v>
      </c>
      <c r="CU56">
        <f>IF(OR(K56=0,AG56&gt;0),0,COUNTIFS(Rec_Emp,الموظفون!$A$54,Rec_Course,'مصفوفة التدريب'!N$6,Rec_Result,"راسب"))</f>
        <v>0</v>
      </c>
      <c r="CV56">
        <f>IF(OR(L56=0,AH56&gt;0),0,COUNTIFS(Rec_Emp,الموظفون!$A$54,Rec_Course,'مصفوفة التدريب'!O$6,Rec_Result,"راسب"))</f>
        <v>0</v>
      </c>
      <c r="CW56">
        <f>IF(OR(M56=0,AI56&gt;0),0,COUNTIFS(Rec_Emp,الموظفون!$A$54,Rec_Course,'مصفوفة التدريب'!P$6,Rec_Result,"راسب"))</f>
        <v>0</v>
      </c>
      <c r="CX56">
        <f>IF(OR(N56=0,AJ56&gt;0),0,COUNTIFS(Rec_Emp,الموظفون!$A$54,Rec_Course,'مصفوفة التدريب'!Q$6,Rec_Result,"راسب"))</f>
        <v>0</v>
      </c>
      <c r="CY56">
        <f>IF(OR(O56=0,AK56&gt;0),0,COUNTIFS(Rec_Emp,الموظفون!$A$54,Rec_Course,'مصفوفة التدريب'!R$6,Rec_Result,"راسب"))</f>
        <v>0</v>
      </c>
      <c r="CZ56">
        <f>IF(OR(P56=0,AL56&gt;0),0,COUNTIFS(Rec_Emp,الموظفون!$A$54,Rec_Course,'مصفوفة التدريب'!S$6,Rec_Result,"راسب"))</f>
        <v>0</v>
      </c>
      <c r="DA56">
        <f>IF(OR(Q56=0,AM56&gt;0),0,COUNTIFS(Rec_Emp,الموظفون!$A$54,Rec_Course,'مصفوفة التدريب'!T$6,Rec_Result,"راسب"))</f>
        <v>0</v>
      </c>
      <c r="DB56">
        <f>IF(OR(R56=0,AN56&gt;0),0,COUNTIFS(Rec_Emp,الموظفون!$A$54,Rec_Course,'مصفوفة التدريب'!U$6,Rec_Result,"راسب"))</f>
        <v>0</v>
      </c>
      <c r="DC56">
        <f>IF(OR(S56=0,AO56&gt;0),0,COUNTIFS(Rec_Emp,الموظفون!$A$54,Rec_Course,'مصفوفة التدريب'!V$6,Rec_Result,"راسب"))</f>
        <v>0</v>
      </c>
      <c r="DD56">
        <f>IF(OR(T56=0,AP56&gt;0),0,COUNTIFS(Rec_Emp,الموظفون!$A$54,Rec_Course,'مصفوفة التدريب'!W$6,Rec_Result,"راسب"))</f>
        <v>0</v>
      </c>
      <c r="DE56">
        <f>IF(OR(U56=0,AQ56&gt;0),0,COUNTIFS(Rec_Emp,الموظفون!$A$54,Rec_Course,'مصفوفة التدريب'!X$6,Rec_Result,"راسب"))</f>
        <v>0</v>
      </c>
      <c r="DF56">
        <f>IF(OR(V56=0,AR56&gt;0),0,COUNTIFS(Rec_Emp,الموظفون!$A$54,Rec_Course,'مصفوفة التدريب'!Y$6,Rec_Result,"راسب"))</f>
        <v>0</v>
      </c>
      <c r="DG56">
        <f>IF(OR(W56=0,AS56&gt;0),0,COUNTIFS(Rec_Emp,الموظفون!$A$54,Rec_Course,'مصفوفة التدريب'!Z$6,Rec_Result,"راسب"))</f>
        <v>0</v>
      </c>
      <c r="DH56">
        <f>IF(OR(X56=0,AT56&gt;0),0,COUNTIFS(Rec_Emp,الموظفون!$A$54,Rec_Course,'مصفوفة التدريب'!AA$6,Rec_Result,"راسب"))</f>
        <v>0</v>
      </c>
      <c r="DK56">
        <f>IF(OR(E56=0,AA56&gt;0),0,IFERROR(AVERAGEIFS(Plan_End,Plan_Role,الموظفون!$D$54,Plan_Course,'مصفوفة التدريب'!H$6,Plan_Sched,"فترة محددة"),IFERROR(AVERAGEIFS(Plan_End,Plan_Role,"جميع الموظفين",Plan_Course,'مصفوفة التدريب'!H$6,Plan_Sched,"فترة محددة"),0)))</f>
        <v>0</v>
      </c>
      <c r="DL56">
        <f>IF(OR(F56=0,AB56&gt;0),0,IFERROR(AVERAGEIFS(Plan_End,Plan_Role,الموظفون!$D$54,Plan_Course,'مصفوفة التدريب'!I$6,Plan_Sched,"فترة محددة"),IFERROR(AVERAGEIFS(Plan_End,Plan_Role,"جميع الموظفين",Plan_Course,'مصفوفة التدريب'!I$6,Plan_Sched,"فترة محددة"),0)))</f>
        <v>0</v>
      </c>
      <c r="DM56">
        <f>IF(OR(G56=0,AC56&gt;0),0,IFERROR(AVERAGEIFS(Plan_End,Plan_Role,الموظفون!$D$54,Plan_Course,'مصفوفة التدريب'!J$6,Plan_Sched,"فترة محددة"),IFERROR(AVERAGEIFS(Plan_End,Plan_Role,"جميع الموظفين",Plan_Course,'مصفوفة التدريب'!J$6,Plan_Sched,"فترة محددة"),0)))</f>
        <v>0</v>
      </c>
      <c r="DN56">
        <f>IF(OR(H56=0,AD56&gt;0),0,IFERROR(AVERAGEIFS(Plan_End,Plan_Role,الموظفون!$D$54,Plan_Course,'مصفوفة التدريب'!K$6,Plan_Sched,"فترة محددة"),IFERROR(AVERAGEIFS(Plan_End,Plan_Role,"جميع الموظفين",Plan_Course,'مصفوفة التدريب'!K$6,Plan_Sched,"فترة محددة"),0)))</f>
        <v>0</v>
      </c>
      <c r="DO56">
        <f>IF(OR(I56=0,AE56&gt;0),0,IFERROR(AVERAGEIFS(Plan_End,Plan_Role,الموظفون!$D$54,Plan_Course,'مصفوفة التدريب'!L$6,Plan_Sched,"فترة محددة"),IFERROR(AVERAGEIFS(Plan_End,Plan_Role,"جميع الموظفين",Plan_Course,'مصفوفة التدريب'!L$6,Plan_Sched,"فترة محددة"),0)))</f>
        <v>0</v>
      </c>
      <c r="DP56">
        <f>IF(OR(J56=0,AF56&gt;0),0,IFERROR(AVERAGEIFS(Plan_End,Plan_Role,الموظفون!$D$54,Plan_Course,'مصفوفة التدريب'!M$6,Plan_Sched,"فترة محددة"),IFERROR(AVERAGEIFS(Plan_End,Plan_Role,"جميع الموظفين",Plan_Course,'مصفوفة التدريب'!M$6,Plan_Sched,"فترة محددة"),0)))</f>
        <v>0</v>
      </c>
      <c r="DQ56">
        <f>IF(OR(K56=0,AG56&gt;0),0,IFERROR(AVERAGEIFS(Plan_End,Plan_Role,الموظفون!$D$54,Plan_Course,'مصفوفة التدريب'!N$6,Plan_Sched,"فترة محددة"),IFERROR(AVERAGEIFS(Plan_End,Plan_Role,"جميع الموظفين",Plan_Course,'مصفوفة التدريب'!N$6,Plan_Sched,"فترة محددة"),0)))</f>
        <v>0</v>
      </c>
      <c r="DR56">
        <f>IF(OR(L56=0,AH56&gt;0),0,IFERROR(AVERAGEIFS(Plan_End,Plan_Role,الموظفون!$D$54,Plan_Course,'مصفوفة التدريب'!O$6,Plan_Sched,"فترة محددة"),IFERROR(AVERAGEIFS(Plan_End,Plan_Role,"جميع الموظفين",Plan_Course,'مصفوفة التدريب'!O$6,Plan_Sched,"فترة محددة"),0)))</f>
        <v>0</v>
      </c>
      <c r="DS56">
        <f>IF(OR(M56=0,AI56&gt;0),0,IFERROR(AVERAGEIFS(Plan_End,Plan_Role,الموظفون!$D$54,Plan_Course,'مصفوفة التدريب'!P$6,Plan_Sched,"فترة محددة"),IFERROR(AVERAGEIFS(Plan_End,Plan_Role,"جميع الموظفين",Plan_Course,'مصفوفة التدريب'!P$6,Plan_Sched,"فترة محددة"),0)))</f>
        <v>0</v>
      </c>
      <c r="DT56">
        <f>IF(OR(N56=0,AJ56&gt;0),0,IFERROR(AVERAGEIFS(Plan_End,Plan_Role,الموظفون!$D$54,Plan_Course,'مصفوفة التدريب'!Q$6,Plan_Sched,"فترة محددة"),IFERROR(AVERAGEIFS(Plan_End,Plan_Role,"جميع الموظفين",Plan_Course,'مصفوفة التدريب'!Q$6,Plan_Sched,"فترة محددة"),0)))</f>
        <v>0</v>
      </c>
      <c r="DU56">
        <f>IF(OR(O56=0,AK56&gt;0),0,IFERROR(AVERAGEIFS(Plan_End,Plan_Role,الموظفون!$D$54,Plan_Course,'مصفوفة التدريب'!R$6,Plan_Sched,"فترة محددة"),IFERROR(AVERAGEIFS(Plan_End,Plan_Role,"جميع الموظفين",Plan_Course,'مصفوفة التدريب'!R$6,Plan_Sched,"فترة محددة"),0)))</f>
        <v>0</v>
      </c>
      <c r="DV56">
        <f>IF(OR(P56=0,AL56&gt;0),0,IFERROR(AVERAGEIFS(Plan_End,Plan_Role,الموظفون!$D$54,Plan_Course,'مصفوفة التدريب'!S$6,Plan_Sched,"فترة محددة"),IFERROR(AVERAGEIFS(Plan_End,Plan_Role,"جميع الموظفين",Plan_Course,'مصفوفة التدريب'!S$6,Plan_Sched,"فترة محددة"),0)))</f>
        <v>0</v>
      </c>
      <c r="DW56">
        <f>IF(OR(Q56=0,AM56&gt;0),0,IFERROR(AVERAGEIFS(Plan_End,Plan_Role,الموظفون!$D$54,Plan_Course,'مصفوفة التدريب'!T$6,Plan_Sched,"فترة محددة"),IFERROR(AVERAGEIFS(Plan_End,Plan_Role,"جميع الموظفين",Plan_Course,'مصفوفة التدريب'!T$6,Plan_Sched,"فترة محددة"),0)))</f>
        <v>0</v>
      </c>
      <c r="DX56">
        <f>IF(OR(R56=0,AN56&gt;0),0,IFERROR(AVERAGEIFS(Plan_End,Plan_Role,الموظفون!$D$54,Plan_Course,'مصفوفة التدريب'!U$6,Plan_Sched,"فترة محددة"),IFERROR(AVERAGEIFS(Plan_End,Plan_Role,"جميع الموظفين",Plan_Course,'مصفوفة التدريب'!U$6,Plan_Sched,"فترة محددة"),0)))</f>
        <v>0</v>
      </c>
      <c r="DY56">
        <f>IF(OR(S56=0,AO56&gt;0),0,IFERROR(AVERAGEIFS(Plan_End,Plan_Role,الموظفون!$D$54,Plan_Course,'مصفوفة التدريب'!V$6,Plan_Sched,"فترة محددة"),IFERROR(AVERAGEIFS(Plan_End,Plan_Role,"جميع الموظفين",Plan_Course,'مصفوفة التدريب'!V$6,Plan_Sched,"فترة محددة"),0)))</f>
        <v>0</v>
      </c>
      <c r="DZ56">
        <f>IF(OR(T56=0,AP56&gt;0),0,IFERROR(AVERAGEIFS(Plan_End,Plan_Role,الموظفون!$D$54,Plan_Course,'مصفوفة التدريب'!W$6,Plan_Sched,"فترة محددة"),IFERROR(AVERAGEIFS(Plan_End,Plan_Role,"جميع الموظفين",Plan_Course,'مصفوفة التدريب'!W$6,Plan_Sched,"فترة محددة"),0)))</f>
        <v>0</v>
      </c>
      <c r="EA56">
        <f>IF(OR(U56=0,AQ56&gt;0),0,IFERROR(AVERAGEIFS(Plan_End,Plan_Role,الموظفون!$D$54,Plan_Course,'مصفوفة التدريب'!X$6,Plan_Sched,"فترة محددة"),IFERROR(AVERAGEIFS(Plan_End,Plan_Role,"جميع الموظفين",Plan_Course,'مصفوفة التدريب'!X$6,Plan_Sched,"فترة محددة"),0)))</f>
        <v>0</v>
      </c>
      <c r="EB56">
        <f>IF(OR(V56=0,AR56&gt;0),0,IFERROR(AVERAGEIFS(Plan_End,Plan_Role,الموظفون!$D$54,Plan_Course,'مصفوفة التدريب'!Y$6,Plan_Sched,"فترة محددة"),IFERROR(AVERAGEIFS(Plan_End,Plan_Role,"جميع الموظفين",Plan_Course,'مصفوفة التدريب'!Y$6,Plan_Sched,"فترة محددة"),0)))</f>
        <v>0</v>
      </c>
      <c r="EC56">
        <f>IF(OR(W56=0,AS56&gt;0),0,IFERROR(AVERAGEIFS(Plan_End,Plan_Role,الموظفون!$D$54,Plan_Course,'مصفوفة التدريب'!Z$6,Plan_Sched,"فترة محددة"),IFERROR(AVERAGEIFS(Plan_End,Plan_Role,"جميع الموظفين",Plan_Course,'مصفوفة التدريب'!Z$6,Plan_Sched,"فترة محددة"),0)))</f>
        <v>0</v>
      </c>
      <c r="ED56">
        <f>IF(OR(X56=0,AT56&gt;0),0,IFERROR(AVERAGEIFS(Plan_End,Plan_Role,الموظفون!$D$54,Plan_Course,'مصفوفة التدريب'!AA$6,Plan_Sched,"فترة محددة"),IFERROR(AVERAGEIFS(Plan_End,Plan_Role,"جميع الموظفين",Plan_Course,'مصفوفة التدريب'!AA$6,Plan_Sched,"فترة محددة"),0)))</f>
        <v>0</v>
      </c>
      <c r="EG56">
        <f>IF(OR(E56=0,AA56&gt;0),0,IFERROR(AVERAGEIFS(Plan_Days,Plan_Role,الموظفون!$D$54,Plan_Course,'مصفوفة التدريب'!H$6,Plan_Sched,"خلال أيام من التعيين"),IFERROR(AVERAGEIFS(Plan_Days,Plan_Role,"جميع الموظفين",Plan_Course,'مصفوفة التدريب'!H$6,Plan_Sched,"خلال أيام من التعيين"),0)))</f>
        <v>0</v>
      </c>
      <c r="EH56">
        <f>IF(OR(F56=0,AB56&gt;0),0,IFERROR(AVERAGEIFS(Plan_Days,Plan_Role,الموظفون!$D$54,Plan_Course,'مصفوفة التدريب'!I$6,Plan_Sched,"خلال أيام من التعيين"),IFERROR(AVERAGEIFS(Plan_Days,Plan_Role,"جميع الموظفين",Plan_Course,'مصفوفة التدريب'!I$6,Plan_Sched,"خلال أيام من التعيين"),0)))</f>
        <v>0</v>
      </c>
      <c r="EI56">
        <f>IF(OR(G56=0,AC56&gt;0),0,IFERROR(AVERAGEIFS(Plan_Days,Plan_Role,الموظفون!$D$54,Plan_Course,'مصفوفة التدريب'!J$6,Plan_Sched,"خلال أيام من التعيين"),IFERROR(AVERAGEIFS(Plan_Days,Plan_Role,"جميع الموظفين",Plan_Course,'مصفوفة التدريب'!J$6,Plan_Sched,"خلال أيام من التعيين"),0)))</f>
        <v>0</v>
      </c>
      <c r="EJ56">
        <f>IF(OR(H56=0,AD56&gt;0),0,IFERROR(AVERAGEIFS(Plan_Days,Plan_Role,الموظفون!$D$54,Plan_Course,'مصفوفة التدريب'!K$6,Plan_Sched,"خلال أيام من التعيين"),IFERROR(AVERAGEIFS(Plan_Days,Plan_Role,"جميع الموظفين",Plan_Course,'مصفوفة التدريب'!K$6,Plan_Sched,"خلال أيام من التعيين"),0)))</f>
        <v>0</v>
      </c>
      <c r="EK56">
        <f>IF(OR(I56=0,AE56&gt;0),0,IFERROR(AVERAGEIFS(Plan_Days,Plan_Role,الموظفون!$D$54,Plan_Course,'مصفوفة التدريب'!L$6,Plan_Sched,"خلال أيام من التعيين"),IFERROR(AVERAGEIFS(Plan_Days,Plan_Role,"جميع الموظفين",Plan_Course,'مصفوفة التدريب'!L$6,Plan_Sched,"خلال أيام من التعيين"),0)))</f>
        <v>0</v>
      </c>
      <c r="EL56">
        <f>IF(OR(J56=0,AF56&gt;0),0,IFERROR(AVERAGEIFS(Plan_Days,Plan_Role,الموظفون!$D$54,Plan_Course,'مصفوفة التدريب'!M$6,Plan_Sched,"خلال أيام من التعيين"),IFERROR(AVERAGEIFS(Plan_Days,Plan_Role,"جميع الموظفين",Plan_Course,'مصفوفة التدريب'!M$6,Plan_Sched,"خلال أيام من التعيين"),0)))</f>
        <v>0</v>
      </c>
      <c r="EM56">
        <f>IF(OR(K56=0,AG56&gt;0),0,IFERROR(AVERAGEIFS(Plan_Days,Plan_Role,الموظفون!$D$54,Plan_Course,'مصفوفة التدريب'!N$6,Plan_Sched,"خلال أيام من التعيين"),IFERROR(AVERAGEIFS(Plan_Days,Plan_Role,"جميع الموظفين",Plan_Course,'مصفوفة التدريب'!N$6,Plan_Sched,"خلال أيام من التعيين"),0)))</f>
        <v>0</v>
      </c>
      <c r="EN56">
        <f>IF(OR(L56=0,AH56&gt;0),0,IFERROR(AVERAGEIFS(Plan_Days,Plan_Role,الموظفون!$D$54,Plan_Course,'مصفوفة التدريب'!O$6,Plan_Sched,"خلال أيام من التعيين"),IFERROR(AVERAGEIFS(Plan_Days,Plan_Role,"جميع الموظفين",Plan_Course,'مصفوفة التدريب'!O$6,Plan_Sched,"خلال أيام من التعيين"),0)))</f>
        <v>0</v>
      </c>
      <c r="EO56">
        <f>IF(OR(M56=0,AI56&gt;0),0,IFERROR(AVERAGEIFS(Plan_Days,Plan_Role,الموظفون!$D$54,Plan_Course,'مصفوفة التدريب'!P$6,Plan_Sched,"خلال أيام من التعيين"),IFERROR(AVERAGEIFS(Plan_Days,Plan_Role,"جميع الموظفين",Plan_Course,'مصفوفة التدريب'!P$6,Plan_Sched,"خلال أيام من التعيين"),0)))</f>
        <v>0</v>
      </c>
      <c r="EP56">
        <f>IF(OR(N56=0,AJ56&gt;0),0,IFERROR(AVERAGEIFS(Plan_Days,Plan_Role,الموظفون!$D$54,Plan_Course,'مصفوفة التدريب'!Q$6,Plan_Sched,"خلال أيام من التعيين"),IFERROR(AVERAGEIFS(Plan_Days,Plan_Role,"جميع الموظفين",Plan_Course,'مصفوفة التدريب'!Q$6,Plan_Sched,"خلال أيام من التعيين"),0)))</f>
        <v>0</v>
      </c>
      <c r="EQ56">
        <f>IF(OR(O56=0,AK56&gt;0),0,IFERROR(AVERAGEIFS(Plan_Days,Plan_Role,الموظفون!$D$54,Plan_Course,'مصفوفة التدريب'!R$6,Plan_Sched,"خلال أيام من التعيين"),IFERROR(AVERAGEIFS(Plan_Days,Plan_Role,"جميع الموظفين",Plan_Course,'مصفوفة التدريب'!R$6,Plan_Sched,"خلال أيام من التعيين"),0)))</f>
        <v>0</v>
      </c>
      <c r="ER56">
        <f>IF(OR(P56=0,AL56&gt;0),0,IFERROR(AVERAGEIFS(Plan_Days,Plan_Role,الموظفون!$D$54,Plan_Course,'مصفوفة التدريب'!S$6,Plan_Sched,"خلال أيام من التعيين"),IFERROR(AVERAGEIFS(Plan_Days,Plan_Role,"جميع الموظفين",Plan_Course,'مصفوفة التدريب'!S$6,Plan_Sched,"خلال أيام من التعيين"),0)))</f>
        <v>0</v>
      </c>
      <c r="ES56">
        <f>IF(OR(Q56=0,AM56&gt;0),0,IFERROR(AVERAGEIFS(Plan_Days,Plan_Role,الموظفون!$D$54,Plan_Course,'مصفوفة التدريب'!T$6,Plan_Sched,"خلال أيام من التعيين"),IFERROR(AVERAGEIFS(Plan_Days,Plan_Role,"جميع الموظفين",Plan_Course,'مصفوفة التدريب'!T$6,Plan_Sched,"خلال أيام من التعيين"),0)))</f>
        <v>0</v>
      </c>
      <c r="ET56">
        <f>IF(OR(R56=0,AN56&gt;0),0,IFERROR(AVERAGEIFS(Plan_Days,Plan_Role,الموظفون!$D$54,Plan_Course,'مصفوفة التدريب'!U$6,Plan_Sched,"خلال أيام من التعيين"),IFERROR(AVERAGEIFS(Plan_Days,Plan_Role,"جميع الموظفين",Plan_Course,'مصفوفة التدريب'!U$6,Plan_Sched,"خلال أيام من التعيين"),0)))</f>
        <v>0</v>
      </c>
      <c r="EU56">
        <f>IF(OR(S56=0,AO56&gt;0),0,IFERROR(AVERAGEIFS(Plan_Days,Plan_Role,الموظفون!$D$54,Plan_Course,'مصفوفة التدريب'!V$6,Plan_Sched,"خلال أيام من التعيين"),IFERROR(AVERAGEIFS(Plan_Days,Plan_Role,"جميع الموظفين",Plan_Course,'مصفوفة التدريب'!V$6,Plan_Sched,"خلال أيام من التعيين"),0)))</f>
        <v>0</v>
      </c>
      <c r="EV56">
        <f>IF(OR(T56=0,AP56&gt;0),0,IFERROR(AVERAGEIFS(Plan_Days,Plan_Role,الموظفون!$D$54,Plan_Course,'مصفوفة التدريب'!W$6,Plan_Sched,"خلال أيام من التعيين"),IFERROR(AVERAGEIFS(Plan_Days,Plan_Role,"جميع الموظفين",Plan_Course,'مصفوفة التدريب'!W$6,Plan_Sched,"خلال أيام من التعيين"),0)))</f>
        <v>0</v>
      </c>
      <c r="EW56">
        <f>IF(OR(U56=0,AQ56&gt;0),0,IFERROR(AVERAGEIFS(Plan_Days,Plan_Role,الموظفون!$D$54,Plan_Course,'مصفوفة التدريب'!X$6,Plan_Sched,"خلال أيام من التعيين"),IFERROR(AVERAGEIFS(Plan_Days,Plan_Role,"جميع الموظفين",Plan_Course,'مصفوفة التدريب'!X$6,Plan_Sched,"خلال أيام من التعيين"),0)))</f>
        <v>0</v>
      </c>
      <c r="EX56">
        <f>IF(OR(V56=0,AR56&gt;0),0,IFERROR(AVERAGEIFS(Plan_Days,Plan_Role,الموظفون!$D$54,Plan_Course,'مصفوفة التدريب'!Y$6,Plan_Sched,"خلال أيام من التعيين"),IFERROR(AVERAGEIFS(Plan_Days,Plan_Role,"جميع الموظفين",Plan_Course,'مصفوفة التدريب'!Y$6,Plan_Sched,"خلال أيام من التعيين"),0)))</f>
        <v>0</v>
      </c>
      <c r="EY56">
        <f>IF(OR(W56=0,AS56&gt;0),0,IFERROR(AVERAGEIFS(Plan_Days,Plan_Role,الموظفون!$D$54,Plan_Course,'مصفوفة التدريب'!Z$6,Plan_Sched,"خلال أيام من التعيين"),IFERROR(AVERAGEIFS(Plan_Days,Plan_Role,"جميع الموظفين",Plan_Course,'مصفوفة التدريب'!Z$6,Plan_Sched,"خلال أيام من التعيين"),0)))</f>
        <v>0</v>
      </c>
      <c r="EZ56">
        <f>IF(OR(X56=0,AT56&gt;0),0,IFERROR(AVERAGEIFS(Plan_Days,Plan_Role,الموظفون!$D$54,Plan_Course,'مصفوفة التدريب'!AA$6,Plan_Sched,"خلال أيام من التعيين"),IFERROR(AVERAGEIFS(Plan_Days,Plan_Role,"جميع الموظفين",Plan_Course,'مصفوفة التدريب'!AA$6,Plan_Sched,"خلال أيام من التعيين"),0)))</f>
        <v>0</v>
      </c>
      <c r="FC56">
        <f>IF(OR(E56=0,AA56&gt;0),0,MAX(IF(AND(الموظفون!$F$54&lt;&gt;"",DK56&lt;الموظفون!$F$54),0,DK56),IF(AND(الموظفون!$F$54&lt;&gt;"",EG56&gt;0),الموظفون!$F$54+EG56,0)))</f>
        <v>0</v>
      </c>
      <c r="FD56">
        <f>IF(OR(F56=0,AB56&gt;0),0,MAX(IF(AND(الموظفون!$F$54&lt;&gt;"",DL56&lt;الموظفون!$F$54),0,DL56),IF(AND(الموظفون!$F$54&lt;&gt;"",EH56&gt;0),الموظفون!$F$54+EH56,0)))</f>
        <v>0</v>
      </c>
      <c r="FE56">
        <f>IF(OR(G56=0,AC56&gt;0),0,MAX(IF(AND(الموظفون!$F$54&lt;&gt;"",DM56&lt;الموظفون!$F$54),0,DM56),IF(AND(الموظفون!$F$54&lt;&gt;"",EI56&gt;0),الموظفون!$F$54+EI56,0)))</f>
        <v>0</v>
      </c>
      <c r="FF56">
        <f>IF(OR(H56=0,AD56&gt;0),0,MAX(IF(AND(الموظفون!$F$54&lt;&gt;"",DN56&lt;الموظفون!$F$54),0,DN56),IF(AND(الموظفون!$F$54&lt;&gt;"",EJ56&gt;0),الموظفون!$F$54+EJ56,0)))</f>
        <v>0</v>
      </c>
      <c r="FG56">
        <f>IF(OR(I56=0,AE56&gt;0),0,MAX(IF(AND(الموظفون!$F$54&lt;&gt;"",DO56&lt;الموظفون!$F$54),0,DO56),IF(AND(الموظفون!$F$54&lt;&gt;"",EK56&gt;0),الموظفون!$F$54+EK56,0)))</f>
        <v>0</v>
      </c>
      <c r="FH56">
        <f>IF(OR(J56=0,AF56&gt;0),0,MAX(IF(AND(الموظفون!$F$54&lt;&gt;"",DP56&lt;الموظفون!$F$54),0,DP56),IF(AND(الموظفون!$F$54&lt;&gt;"",EL56&gt;0),الموظفون!$F$54+EL56,0)))</f>
        <v>0</v>
      </c>
      <c r="FI56">
        <f>IF(OR(K56=0,AG56&gt;0),0,MAX(IF(AND(الموظفون!$F$54&lt;&gt;"",DQ56&lt;الموظفون!$F$54),0,DQ56),IF(AND(الموظفون!$F$54&lt;&gt;"",EM56&gt;0),الموظفون!$F$54+EM56,0)))</f>
        <v>0</v>
      </c>
      <c r="FJ56">
        <f>IF(OR(L56=0,AH56&gt;0),0,MAX(IF(AND(الموظفون!$F$54&lt;&gt;"",DR56&lt;الموظفون!$F$54),0,DR56),IF(AND(الموظفون!$F$54&lt;&gt;"",EN56&gt;0),الموظفون!$F$54+EN56,0)))</f>
        <v>0</v>
      </c>
      <c r="FK56">
        <f>IF(OR(M56=0,AI56&gt;0),0,MAX(IF(AND(الموظفون!$F$54&lt;&gt;"",DS56&lt;الموظفون!$F$54),0,DS56),IF(AND(الموظفون!$F$54&lt;&gt;"",EO56&gt;0),الموظفون!$F$54+EO56,0)))</f>
        <v>0</v>
      </c>
      <c r="FL56">
        <f>IF(OR(N56=0,AJ56&gt;0),0,MAX(IF(AND(الموظفون!$F$54&lt;&gt;"",DT56&lt;الموظفون!$F$54),0,DT56),IF(AND(الموظفون!$F$54&lt;&gt;"",EP56&gt;0),الموظفون!$F$54+EP56,0)))</f>
        <v>0</v>
      </c>
      <c r="FM56">
        <f>IF(OR(O56=0,AK56&gt;0),0,MAX(IF(AND(الموظفون!$F$54&lt;&gt;"",DU56&lt;الموظفون!$F$54),0,DU56),IF(AND(الموظفون!$F$54&lt;&gt;"",EQ56&gt;0),الموظفون!$F$54+EQ56,0)))</f>
        <v>0</v>
      </c>
      <c r="FN56">
        <f>IF(OR(P56=0,AL56&gt;0),0,MAX(IF(AND(الموظفون!$F$54&lt;&gt;"",DV56&lt;الموظفون!$F$54),0,DV56),IF(AND(الموظفون!$F$54&lt;&gt;"",ER56&gt;0),الموظفون!$F$54+ER56,0)))</f>
        <v>0</v>
      </c>
      <c r="FO56">
        <f>IF(OR(Q56=0,AM56&gt;0),0,MAX(IF(AND(الموظفون!$F$54&lt;&gt;"",DW56&lt;الموظفون!$F$54),0,DW56),IF(AND(الموظفون!$F$54&lt;&gt;"",ES56&gt;0),الموظفون!$F$54+ES56,0)))</f>
        <v>0</v>
      </c>
      <c r="FP56">
        <f>IF(OR(R56=0,AN56&gt;0),0,MAX(IF(AND(الموظفون!$F$54&lt;&gt;"",DX56&lt;الموظفون!$F$54),0,DX56),IF(AND(الموظفون!$F$54&lt;&gt;"",ET56&gt;0),الموظفون!$F$54+ET56,0)))</f>
        <v>0</v>
      </c>
      <c r="FQ56">
        <f>IF(OR(S56=0,AO56&gt;0),0,MAX(IF(AND(الموظفون!$F$54&lt;&gt;"",DY56&lt;الموظفون!$F$54),0,DY56),IF(AND(الموظفون!$F$54&lt;&gt;"",EU56&gt;0),الموظفون!$F$54+EU56,0)))</f>
        <v>0</v>
      </c>
      <c r="FR56">
        <f>IF(OR(T56=0,AP56&gt;0),0,MAX(IF(AND(الموظفون!$F$54&lt;&gt;"",DZ56&lt;الموظفون!$F$54),0,DZ56),IF(AND(الموظفون!$F$54&lt;&gt;"",EV56&gt;0),الموظفون!$F$54+EV56,0)))</f>
        <v>0</v>
      </c>
      <c r="FS56">
        <f>IF(OR(U56=0,AQ56&gt;0),0,MAX(IF(AND(الموظفون!$F$54&lt;&gt;"",EA56&lt;الموظفون!$F$54),0,EA56),IF(AND(الموظفون!$F$54&lt;&gt;"",EW56&gt;0),الموظفون!$F$54+EW56,0)))</f>
        <v>0</v>
      </c>
      <c r="FT56">
        <f>IF(OR(V56=0,AR56&gt;0),0,MAX(IF(AND(الموظفون!$F$54&lt;&gt;"",EB56&lt;الموظفون!$F$54),0,EB56),IF(AND(الموظفون!$F$54&lt;&gt;"",EX56&gt;0),الموظفون!$F$54+EX56,0)))</f>
        <v>0</v>
      </c>
      <c r="FU56">
        <f>IF(OR(W56=0,AS56&gt;0),0,MAX(IF(AND(الموظفون!$F$54&lt;&gt;"",EC56&lt;الموظفون!$F$54),0,EC56),IF(AND(الموظفون!$F$54&lt;&gt;"",EY56&gt;0),الموظفون!$F$54+EY56,0)))</f>
        <v>0</v>
      </c>
      <c r="FV56">
        <f>IF(OR(X56=0,AT56&gt;0),0,MAX(IF(AND(الموظفون!$F$54&lt;&gt;"",ED56&lt;الموظفون!$F$54),0,ED56),IF(AND(الموظفون!$F$54&lt;&gt;"",EZ56&gt;0),الموظفون!$F$54+EZ56,0)))</f>
        <v>0</v>
      </c>
    </row>
    <row r="57" spans="5:178" x14ac:dyDescent="0.3">
      <c r="E57">
        <f>IF(OR(الموظفون!$A$55="",'مصفوفة التدريب'!H$6=""),0,COUNTIFS(Plan_Role,الموظفون!$D$55,Plan_Course,'مصفوفة التدريب'!H$6)+COUNTIFS(Plan_Role,"جميع الموظفين",Plan_Course,'مصفوفة التدريب'!H$6))</f>
        <v>0</v>
      </c>
      <c r="F57">
        <f>IF(OR(الموظفون!$A$55="",'مصفوفة التدريب'!I$6=""),0,COUNTIFS(Plan_Role,الموظفون!$D$55,Plan_Course,'مصفوفة التدريب'!I$6)+COUNTIFS(Plan_Role,"جميع الموظفين",Plan_Course,'مصفوفة التدريب'!I$6))</f>
        <v>0</v>
      </c>
      <c r="G57">
        <f>IF(OR(الموظفون!$A$55="",'مصفوفة التدريب'!J$6=""),0,COUNTIFS(Plan_Role,الموظفون!$D$55,Plan_Course,'مصفوفة التدريب'!J$6)+COUNTIFS(Plan_Role,"جميع الموظفين",Plan_Course,'مصفوفة التدريب'!J$6))</f>
        <v>0</v>
      </c>
      <c r="H57">
        <f>IF(OR(الموظفون!$A$55="",'مصفوفة التدريب'!K$6=""),0,COUNTIFS(Plan_Role,الموظفون!$D$55,Plan_Course,'مصفوفة التدريب'!K$6)+COUNTIFS(Plan_Role,"جميع الموظفين",Plan_Course,'مصفوفة التدريب'!K$6))</f>
        <v>0</v>
      </c>
      <c r="I57">
        <f>IF(OR(الموظفون!$A$55="",'مصفوفة التدريب'!L$6=""),0,COUNTIFS(Plan_Role,الموظفون!$D$55,Plan_Course,'مصفوفة التدريب'!L$6)+COUNTIFS(Plan_Role,"جميع الموظفين",Plan_Course,'مصفوفة التدريب'!L$6))</f>
        <v>0</v>
      </c>
      <c r="J57">
        <f>IF(OR(الموظفون!$A$55="",'مصفوفة التدريب'!M$6=""),0,COUNTIFS(Plan_Role,الموظفون!$D$55,Plan_Course,'مصفوفة التدريب'!M$6)+COUNTIFS(Plan_Role,"جميع الموظفين",Plan_Course,'مصفوفة التدريب'!M$6))</f>
        <v>0</v>
      </c>
      <c r="K57">
        <f>IF(OR(الموظفون!$A$55="",'مصفوفة التدريب'!N$6=""),0,COUNTIFS(Plan_Role,الموظفون!$D$55,Plan_Course,'مصفوفة التدريب'!N$6)+COUNTIFS(Plan_Role,"جميع الموظفين",Plan_Course,'مصفوفة التدريب'!N$6))</f>
        <v>0</v>
      </c>
      <c r="L57">
        <f>IF(OR(الموظفون!$A$55="",'مصفوفة التدريب'!O$6=""),0,COUNTIFS(Plan_Role,الموظفون!$D$55,Plan_Course,'مصفوفة التدريب'!O$6)+COUNTIFS(Plan_Role,"جميع الموظفين",Plan_Course,'مصفوفة التدريب'!O$6))</f>
        <v>0</v>
      </c>
      <c r="M57">
        <f>IF(OR(الموظفون!$A$55="",'مصفوفة التدريب'!P$6=""),0,COUNTIFS(Plan_Role,الموظفون!$D$55,Plan_Course,'مصفوفة التدريب'!P$6)+COUNTIFS(Plan_Role,"جميع الموظفين",Plan_Course,'مصفوفة التدريب'!P$6))</f>
        <v>0</v>
      </c>
      <c r="N57">
        <f>IF(OR(الموظفون!$A$55="",'مصفوفة التدريب'!Q$6=""),0,COUNTIFS(Plan_Role,الموظفون!$D$55,Plan_Course,'مصفوفة التدريب'!Q$6)+COUNTIFS(Plan_Role,"جميع الموظفين",Plan_Course,'مصفوفة التدريب'!Q$6))</f>
        <v>0</v>
      </c>
      <c r="O57">
        <f>IF(OR(الموظفون!$A$55="",'مصفوفة التدريب'!R$6=""),0,COUNTIFS(Plan_Role,الموظفون!$D$55,Plan_Course,'مصفوفة التدريب'!R$6)+COUNTIFS(Plan_Role,"جميع الموظفين",Plan_Course,'مصفوفة التدريب'!R$6))</f>
        <v>0</v>
      </c>
      <c r="P57">
        <f>IF(OR(الموظفون!$A$55="",'مصفوفة التدريب'!S$6=""),0,COUNTIFS(Plan_Role,الموظفون!$D$55,Plan_Course,'مصفوفة التدريب'!S$6)+COUNTIFS(Plan_Role,"جميع الموظفين",Plan_Course,'مصفوفة التدريب'!S$6))</f>
        <v>0</v>
      </c>
      <c r="Q57">
        <f>IF(OR(الموظفون!$A$55="",'مصفوفة التدريب'!T$6=""),0,COUNTIFS(Plan_Role,الموظفون!$D$55,Plan_Course,'مصفوفة التدريب'!T$6)+COUNTIFS(Plan_Role,"جميع الموظفين",Plan_Course,'مصفوفة التدريب'!T$6))</f>
        <v>0</v>
      </c>
      <c r="R57">
        <f>IF(OR(الموظفون!$A$55="",'مصفوفة التدريب'!U$6=""),0,COUNTIFS(Plan_Role,الموظفون!$D$55,Plan_Course,'مصفوفة التدريب'!U$6)+COUNTIFS(Plan_Role,"جميع الموظفين",Plan_Course,'مصفوفة التدريب'!U$6))</f>
        <v>0</v>
      </c>
      <c r="S57">
        <f>IF(OR(الموظفون!$A$55="",'مصفوفة التدريب'!V$6=""),0,COUNTIFS(Plan_Role,الموظفون!$D$55,Plan_Course,'مصفوفة التدريب'!V$6)+COUNTIFS(Plan_Role,"جميع الموظفين",Plan_Course,'مصفوفة التدريب'!V$6))</f>
        <v>0</v>
      </c>
      <c r="T57">
        <f>IF(OR(الموظفون!$A$55="",'مصفوفة التدريب'!W$6=""),0,COUNTIFS(Plan_Role,الموظفون!$D$55,Plan_Course,'مصفوفة التدريب'!W$6)+COUNTIFS(Plan_Role,"جميع الموظفين",Plan_Course,'مصفوفة التدريب'!W$6))</f>
        <v>0</v>
      </c>
      <c r="U57">
        <f>IF(OR(الموظفون!$A$55="",'مصفوفة التدريب'!X$6=""),0,COUNTIFS(Plan_Role,الموظفون!$D$55,Plan_Course,'مصفوفة التدريب'!X$6)+COUNTIFS(Plan_Role,"جميع الموظفين",Plan_Course,'مصفوفة التدريب'!X$6))</f>
        <v>0</v>
      </c>
      <c r="V57">
        <f>IF(OR(الموظفون!$A$55="",'مصفوفة التدريب'!Y$6=""),0,COUNTIFS(Plan_Role,الموظفون!$D$55,Plan_Course,'مصفوفة التدريب'!Y$6)+COUNTIFS(Plan_Role,"جميع الموظفين",Plan_Course,'مصفوفة التدريب'!Y$6))</f>
        <v>0</v>
      </c>
      <c r="W57">
        <f>IF(OR(الموظفون!$A$55="",'مصفوفة التدريب'!Z$6=""),0,COUNTIFS(Plan_Role,الموظفون!$D$55,Plan_Course,'مصفوفة التدريب'!Z$6)+COUNTIFS(Plan_Role,"جميع الموظفين",Plan_Course,'مصفوفة التدريب'!Z$6))</f>
        <v>0</v>
      </c>
      <c r="X57">
        <f>IF(OR(الموظفون!$A$55="",'مصفوفة التدريب'!AA$6=""),0,COUNTIFS(Plan_Role,الموظفون!$D$55,Plan_Course,'مصفوفة التدريب'!AA$6)+COUNTIFS(Plan_Role,"جميع الموظفين",Plan_Course,'مصفوفة التدريب'!AA$6))</f>
        <v>0</v>
      </c>
      <c r="AA57">
        <f>IF(E57=0,0,COUNTIFS(Rec_Emp,الموظفون!$A$55,Rec_Course,'مصفوفة التدريب'!H$6,Rec_Done,1))</f>
        <v>0</v>
      </c>
      <c r="AB57">
        <f>IF(F57=0,0,COUNTIFS(Rec_Emp,الموظفون!$A$55,Rec_Course,'مصفوفة التدريب'!I$6,Rec_Done,1))</f>
        <v>0</v>
      </c>
      <c r="AC57">
        <f>IF(G57=0,0,COUNTIFS(Rec_Emp,الموظفون!$A$55,Rec_Course,'مصفوفة التدريب'!J$6,Rec_Done,1))</f>
        <v>0</v>
      </c>
      <c r="AD57">
        <f>IF(H57=0,0,COUNTIFS(Rec_Emp,الموظفون!$A$55,Rec_Course,'مصفوفة التدريب'!K$6,Rec_Done,1))</f>
        <v>0</v>
      </c>
      <c r="AE57">
        <f>IF(I57=0,0,COUNTIFS(Rec_Emp,الموظفون!$A$55,Rec_Course,'مصفوفة التدريب'!L$6,Rec_Done,1))</f>
        <v>0</v>
      </c>
      <c r="AF57">
        <f>IF(J57=0,0,COUNTIFS(Rec_Emp,الموظفون!$A$55,Rec_Course,'مصفوفة التدريب'!M$6,Rec_Done,1))</f>
        <v>0</v>
      </c>
      <c r="AG57">
        <f>IF(K57=0,0,COUNTIFS(Rec_Emp,الموظفون!$A$55,Rec_Course,'مصفوفة التدريب'!N$6,Rec_Done,1))</f>
        <v>0</v>
      </c>
      <c r="AH57">
        <f>IF(L57=0,0,COUNTIFS(Rec_Emp,الموظفون!$A$55,Rec_Course,'مصفوفة التدريب'!O$6,Rec_Done,1))</f>
        <v>0</v>
      </c>
      <c r="AI57">
        <f>IF(M57=0,0,COUNTIFS(Rec_Emp,الموظفون!$A$55,Rec_Course,'مصفوفة التدريب'!P$6,Rec_Done,1))</f>
        <v>0</v>
      </c>
      <c r="AJ57">
        <f>IF(N57=0,0,COUNTIFS(Rec_Emp,الموظفون!$A$55,Rec_Course,'مصفوفة التدريب'!Q$6,Rec_Done,1))</f>
        <v>0</v>
      </c>
      <c r="AK57">
        <f>IF(O57=0,0,COUNTIFS(Rec_Emp,الموظفون!$A$55,Rec_Course,'مصفوفة التدريب'!R$6,Rec_Done,1))</f>
        <v>0</v>
      </c>
      <c r="AL57">
        <f>IF(P57=0,0,COUNTIFS(Rec_Emp,الموظفون!$A$55,Rec_Course,'مصفوفة التدريب'!S$6,Rec_Done,1))</f>
        <v>0</v>
      </c>
      <c r="AM57">
        <f>IF(Q57=0,0,COUNTIFS(Rec_Emp,الموظفون!$A$55,Rec_Course,'مصفوفة التدريب'!T$6,Rec_Done,1))</f>
        <v>0</v>
      </c>
      <c r="AN57">
        <f>IF(R57=0,0,COUNTIFS(Rec_Emp,الموظفون!$A$55,Rec_Course,'مصفوفة التدريب'!U$6,Rec_Done,1))</f>
        <v>0</v>
      </c>
      <c r="AO57">
        <f>IF(S57=0,0,COUNTIFS(Rec_Emp,الموظفون!$A$55,Rec_Course,'مصفوفة التدريب'!V$6,Rec_Done,1))</f>
        <v>0</v>
      </c>
      <c r="AP57">
        <f>IF(T57=0,0,COUNTIFS(Rec_Emp,الموظفون!$A$55,Rec_Course,'مصفوفة التدريب'!W$6,Rec_Done,1))</f>
        <v>0</v>
      </c>
      <c r="AQ57">
        <f>IF(U57=0,0,COUNTIFS(Rec_Emp,الموظفون!$A$55,Rec_Course,'مصفوفة التدريب'!X$6,Rec_Done,1))</f>
        <v>0</v>
      </c>
      <c r="AR57">
        <f>IF(V57=0,0,COUNTIFS(Rec_Emp,الموظفون!$A$55,Rec_Course,'مصفوفة التدريب'!Y$6,Rec_Done,1))</f>
        <v>0</v>
      </c>
      <c r="AS57">
        <f>IF(W57=0,0,COUNTIFS(Rec_Emp,الموظفون!$A$55,Rec_Course,'مصفوفة التدريب'!Z$6,Rec_Done,1))</f>
        <v>0</v>
      </c>
      <c r="AT57">
        <f>IF(X57=0,0,COUNTIFS(Rec_Emp,الموظفون!$A$55,Rec_Course,'مصفوفة التدريب'!AA$6,Rec_Done,1))</f>
        <v>0</v>
      </c>
      <c r="AW57">
        <f ca="1">IF(AA57=0,0,COUNTIFS(Rec_Emp,الموظفون!$A$55,Rec_Course,'مصفوفة التدريب'!H$6,Rec_Done,1,Rec_Exp,"&gt;="&amp;TODAY()))</f>
        <v>0</v>
      </c>
      <c r="AX57">
        <f ca="1">IF(AB57=0,0,COUNTIFS(Rec_Emp,الموظفون!$A$55,Rec_Course,'مصفوفة التدريب'!I$6,Rec_Done,1,Rec_Exp,"&gt;="&amp;TODAY()))</f>
        <v>0</v>
      </c>
      <c r="AY57">
        <f ca="1">IF(AC57=0,0,COUNTIFS(Rec_Emp,الموظفون!$A$55,Rec_Course,'مصفوفة التدريب'!J$6,Rec_Done,1,Rec_Exp,"&gt;="&amp;TODAY()))</f>
        <v>0</v>
      </c>
      <c r="AZ57">
        <f ca="1">IF(AD57=0,0,COUNTIFS(Rec_Emp,الموظفون!$A$55,Rec_Course,'مصفوفة التدريب'!K$6,Rec_Done,1,Rec_Exp,"&gt;="&amp;TODAY()))</f>
        <v>0</v>
      </c>
      <c r="BA57">
        <f ca="1">IF(AE57=0,0,COUNTIFS(Rec_Emp,الموظفون!$A$55,Rec_Course,'مصفوفة التدريب'!L$6,Rec_Done,1,Rec_Exp,"&gt;="&amp;TODAY()))</f>
        <v>0</v>
      </c>
      <c r="BB57">
        <f ca="1">IF(AF57=0,0,COUNTIFS(Rec_Emp,الموظفون!$A$55,Rec_Course,'مصفوفة التدريب'!M$6,Rec_Done,1,Rec_Exp,"&gt;="&amp;TODAY()))</f>
        <v>0</v>
      </c>
      <c r="BC57">
        <f ca="1">IF(AG57=0,0,COUNTIFS(Rec_Emp,الموظفون!$A$55,Rec_Course,'مصفوفة التدريب'!N$6,Rec_Done,1,Rec_Exp,"&gt;="&amp;TODAY()))</f>
        <v>0</v>
      </c>
      <c r="BD57">
        <f ca="1">IF(AH57=0,0,COUNTIFS(Rec_Emp,الموظفون!$A$55,Rec_Course,'مصفوفة التدريب'!O$6,Rec_Done,1,Rec_Exp,"&gt;="&amp;TODAY()))</f>
        <v>0</v>
      </c>
      <c r="BE57">
        <f ca="1">IF(AI57=0,0,COUNTIFS(Rec_Emp,الموظفون!$A$55,Rec_Course,'مصفوفة التدريب'!P$6,Rec_Done,1,Rec_Exp,"&gt;="&amp;TODAY()))</f>
        <v>0</v>
      </c>
      <c r="BF57">
        <f ca="1">IF(AJ57=0,0,COUNTIFS(Rec_Emp,الموظفون!$A$55,Rec_Course,'مصفوفة التدريب'!Q$6,Rec_Done,1,Rec_Exp,"&gt;="&amp;TODAY()))</f>
        <v>0</v>
      </c>
      <c r="BG57">
        <f ca="1">IF(AK57=0,0,COUNTIFS(Rec_Emp,الموظفون!$A$55,Rec_Course,'مصفوفة التدريب'!R$6,Rec_Done,1,Rec_Exp,"&gt;="&amp;TODAY()))</f>
        <v>0</v>
      </c>
      <c r="BH57">
        <f ca="1">IF(AL57=0,0,COUNTIFS(Rec_Emp,الموظفون!$A$55,Rec_Course,'مصفوفة التدريب'!S$6,Rec_Done,1,Rec_Exp,"&gt;="&amp;TODAY()))</f>
        <v>0</v>
      </c>
      <c r="BI57">
        <f ca="1">IF(AM57=0,0,COUNTIFS(Rec_Emp,الموظفون!$A$55,Rec_Course,'مصفوفة التدريب'!T$6,Rec_Done,1,Rec_Exp,"&gt;="&amp;TODAY()))</f>
        <v>0</v>
      </c>
      <c r="BJ57">
        <f ca="1">IF(AN57=0,0,COUNTIFS(Rec_Emp,الموظفون!$A$55,Rec_Course,'مصفوفة التدريب'!U$6,Rec_Done,1,Rec_Exp,"&gt;="&amp;TODAY()))</f>
        <v>0</v>
      </c>
      <c r="BK57">
        <f ca="1">IF(AO57=0,0,COUNTIFS(Rec_Emp,الموظفون!$A$55,Rec_Course,'مصفوفة التدريب'!V$6,Rec_Done,1,Rec_Exp,"&gt;="&amp;TODAY()))</f>
        <v>0</v>
      </c>
      <c r="BL57">
        <f ca="1">IF(AP57=0,0,COUNTIFS(Rec_Emp,الموظفون!$A$55,Rec_Course,'مصفوفة التدريب'!W$6,Rec_Done,1,Rec_Exp,"&gt;="&amp;TODAY()))</f>
        <v>0</v>
      </c>
      <c r="BM57">
        <f ca="1">IF(AQ57=0,0,COUNTIFS(Rec_Emp,الموظفون!$A$55,Rec_Course,'مصفوفة التدريب'!X$6,Rec_Done,1,Rec_Exp,"&gt;="&amp;TODAY()))</f>
        <v>0</v>
      </c>
      <c r="BN57">
        <f ca="1">IF(AR57=0,0,COUNTIFS(Rec_Emp,الموظفون!$A$55,Rec_Course,'مصفوفة التدريب'!Y$6,Rec_Done,1,Rec_Exp,"&gt;="&amp;TODAY()))</f>
        <v>0</v>
      </c>
      <c r="BO57">
        <f ca="1">IF(AS57=0,0,COUNTIFS(Rec_Emp,الموظفون!$A$55,Rec_Course,'مصفوفة التدريب'!Z$6,Rec_Done,1,Rec_Exp,"&gt;="&amp;TODAY()))</f>
        <v>0</v>
      </c>
      <c r="BP57">
        <f ca="1">IF(AT57=0,0,COUNTIFS(Rec_Emp,الموظفون!$A$55,Rec_Course,'مصفوفة التدريب'!AA$6,Rec_Done,1,Rec_Exp,"&gt;="&amp;TODAY()))</f>
        <v>0</v>
      </c>
      <c r="BS57">
        <f ca="1">IF(AW57=0,0,COUNTIFS(Rec_Emp,الموظفون!$A$55,Rec_Course,'مصفوفة التدريب'!H$6,Rec_Done,1,Rec_Exp,"&gt;"&amp;(TODAY()+WarnDays)))</f>
        <v>0</v>
      </c>
      <c r="BT57">
        <f ca="1">IF(AX57=0,0,COUNTIFS(Rec_Emp,الموظفون!$A$55,Rec_Course,'مصفوفة التدريب'!I$6,Rec_Done,1,Rec_Exp,"&gt;"&amp;(TODAY()+WarnDays)))</f>
        <v>0</v>
      </c>
      <c r="BU57">
        <f ca="1">IF(AY57=0,0,COUNTIFS(Rec_Emp,الموظفون!$A$55,Rec_Course,'مصفوفة التدريب'!J$6,Rec_Done,1,Rec_Exp,"&gt;"&amp;(TODAY()+WarnDays)))</f>
        <v>0</v>
      </c>
      <c r="BV57">
        <f ca="1">IF(AZ57=0,0,COUNTIFS(Rec_Emp,الموظفون!$A$55,Rec_Course,'مصفوفة التدريب'!K$6,Rec_Done,1,Rec_Exp,"&gt;"&amp;(TODAY()+WarnDays)))</f>
        <v>0</v>
      </c>
      <c r="BW57">
        <f ca="1">IF(BA57=0,0,COUNTIFS(Rec_Emp,الموظفون!$A$55,Rec_Course,'مصفوفة التدريب'!L$6,Rec_Done,1,Rec_Exp,"&gt;"&amp;(TODAY()+WarnDays)))</f>
        <v>0</v>
      </c>
      <c r="BX57">
        <f ca="1">IF(BB57=0,0,COUNTIFS(Rec_Emp,الموظفون!$A$55,Rec_Course,'مصفوفة التدريب'!M$6,Rec_Done,1,Rec_Exp,"&gt;"&amp;(TODAY()+WarnDays)))</f>
        <v>0</v>
      </c>
      <c r="BY57">
        <f ca="1">IF(BC57=0,0,COUNTIFS(Rec_Emp,الموظفون!$A$55,Rec_Course,'مصفوفة التدريب'!N$6,Rec_Done,1,Rec_Exp,"&gt;"&amp;(TODAY()+WarnDays)))</f>
        <v>0</v>
      </c>
      <c r="BZ57">
        <f ca="1">IF(BD57=0,0,COUNTIFS(Rec_Emp,الموظفون!$A$55,Rec_Course,'مصفوفة التدريب'!O$6,Rec_Done,1,Rec_Exp,"&gt;"&amp;(TODAY()+WarnDays)))</f>
        <v>0</v>
      </c>
      <c r="CA57">
        <f ca="1">IF(BE57=0,0,COUNTIFS(Rec_Emp,الموظفون!$A$55,Rec_Course,'مصفوفة التدريب'!P$6,Rec_Done,1,Rec_Exp,"&gt;"&amp;(TODAY()+WarnDays)))</f>
        <v>0</v>
      </c>
      <c r="CB57">
        <f ca="1">IF(BF57=0,0,COUNTIFS(Rec_Emp,الموظفون!$A$55,Rec_Course,'مصفوفة التدريب'!Q$6,Rec_Done,1,Rec_Exp,"&gt;"&amp;(TODAY()+WarnDays)))</f>
        <v>0</v>
      </c>
      <c r="CC57">
        <f ca="1">IF(BG57=0,0,COUNTIFS(Rec_Emp,الموظفون!$A$55,Rec_Course,'مصفوفة التدريب'!R$6,Rec_Done,1,Rec_Exp,"&gt;"&amp;(TODAY()+WarnDays)))</f>
        <v>0</v>
      </c>
      <c r="CD57">
        <f ca="1">IF(BH57=0,0,COUNTIFS(Rec_Emp,الموظفون!$A$55,Rec_Course,'مصفوفة التدريب'!S$6,Rec_Done,1,Rec_Exp,"&gt;"&amp;(TODAY()+WarnDays)))</f>
        <v>0</v>
      </c>
      <c r="CE57">
        <f ca="1">IF(BI57=0,0,COUNTIFS(Rec_Emp,الموظفون!$A$55,Rec_Course,'مصفوفة التدريب'!T$6,Rec_Done,1,Rec_Exp,"&gt;"&amp;(TODAY()+WarnDays)))</f>
        <v>0</v>
      </c>
      <c r="CF57">
        <f ca="1">IF(BJ57=0,0,COUNTIFS(Rec_Emp,الموظفون!$A$55,Rec_Course,'مصفوفة التدريب'!U$6,Rec_Done,1,Rec_Exp,"&gt;"&amp;(TODAY()+WarnDays)))</f>
        <v>0</v>
      </c>
      <c r="CG57">
        <f ca="1">IF(BK57=0,0,COUNTIFS(Rec_Emp,الموظفون!$A$55,Rec_Course,'مصفوفة التدريب'!V$6,Rec_Done,1,Rec_Exp,"&gt;"&amp;(TODAY()+WarnDays)))</f>
        <v>0</v>
      </c>
      <c r="CH57">
        <f ca="1">IF(BL57=0,0,COUNTIFS(Rec_Emp,الموظفون!$A$55,Rec_Course,'مصفوفة التدريب'!W$6,Rec_Done,1,Rec_Exp,"&gt;"&amp;(TODAY()+WarnDays)))</f>
        <v>0</v>
      </c>
      <c r="CI57">
        <f ca="1">IF(BM57=0,0,COUNTIFS(Rec_Emp,الموظفون!$A$55,Rec_Course,'مصفوفة التدريب'!X$6,Rec_Done,1,Rec_Exp,"&gt;"&amp;(TODAY()+WarnDays)))</f>
        <v>0</v>
      </c>
      <c r="CJ57">
        <f ca="1">IF(BN57=0,0,COUNTIFS(Rec_Emp,الموظفون!$A$55,Rec_Course,'مصفوفة التدريب'!Y$6,Rec_Done,1,Rec_Exp,"&gt;"&amp;(TODAY()+WarnDays)))</f>
        <v>0</v>
      </c>
      <c r="CK57">
        <f ca="1">IF(BO57=0,0,COUNTIFS(Rec_Emp,الموظفون!$A$55,Rec_Course,'مصفوفة التدريب'!Z$6,Rec_Done,1,Rec_Exp,"&gt;"&amp;(TODAY()+WarnDays)))</f>
        <v>0</v>
      </c>
      <c r="CL57">
        <f ca="1">IF(BP57=0,0,COUNTIFS(Rec_Emp,الموظفون!$A$55,Rec_Course,'مصفوفة التدريب'!AA$6,Rec_Done,1,Rec_Exp,"&gt;"&amp;(TODAY()+WarnDays)))</f>
        <v>0</v>
      </c>
      <c r="CO57">
        <f>IF(OR(E57=0,AA57&gt;0),0,COUNTIFS(Rec_Emp,الموظفون!$A$55,Rec_Course,'مصفوفة التدريب'!H$6,Rec_Result,"راسب"))</f>
        <v>0</v>
      </c>
      <c r="CP57">
        <f>IF(OR(F57=0,AB57&gt;0),0,COUNTIFS(Rec_Emp,الموظفون!$A$55,Rec_Course,'مصفوفة التدريب'!I$6,Rec_Result,"راسب"))</f>
        <v>0</v>
      </c>
      <c r="CQ57">
        <f>IF(OR(G57=0,AC57&gt;0),0,COUNTIFS(Rec_Emp,الموظفون!$A$55,Rec_Course,'مصفوفة التدريب'!J$6,Rec_Result,"راسب"))</f>
        <v>0</v>
      </c>
      <c r="CR57">
        <f>IF(OR(H57=0,AD57&gt;0),0,COUNTIFS(Rec_Emp,الموظفون!$A$55,Rec_Course,'مصفوفة التدريب'!K$6,Rec_Result,"راسب"))</f>
        <v>0</v>
      </c>
      <c r="CS57">
        <f>IF(OR(I57=0,AE57&gt;0),0,COUNTIFS(Rec_Emp,الموظفون!$A$55,Rec_Course,'مصفوفة التدريب'!L$6,Rec_Result,"راسب"))</f>
        <v>0</v>
      </c>
      <c r="CT57">
        <f>IF(OR(J57=0,AF57&gt;0),0,COUNTIFS(Rec_Emp,الموظفون!$A$55,Rec_Course,'مصفوفة التدريب'!M$6,Rec_Result,"راسب"))</f>
        <v>0</v>
      </c>
      <c r="CU57">
        <f>IF(OR(K57=0,AG57&gt;0),0,COUNTIFS(Rec_Emp,الموظفون!$A$55,Rec_Course,'مصفوفة التدريب'!N$6,Rec_Result,"راسب"))</f>
        <v>0</v>
      </c>
      <c r="CV57">
        <f>IF(OR(L57=0,AH57&gt;0),0,COUNTIFS(Rec_Emp,الموظفون!$A$55,Rec_Course,'مصفوفة التدريب'!O$6,Rec_Result,"راسب"))</f>
        <v>0</v>
      </c>
      <c r="CW57">
        <f>IF(OR(M57=0,AI57&gt;0),0,COUNTIFS(Rec_Emp,الموظفون!$A$55,Rec_Course,'مصفوفة التدريب'!P$6,Rec_Result,"راسب"))</f>
        <v>0</v>
      </c>
      <c r="CX57">
        <f>IF(OR(N57=0,AJ57&gt;0),0,COUNTIFS(Rec_Emp,الموظفون!$A$55,Rec_Course,'مصفوفة التدريب'!Q$6,Rec_Result,"راسب"))</f>
        <v>0</v>
      </c>
      <c r="CY57">
        <f>IF(OR(O57=0,AK57&gt;0),0,COUNTIFS(Rec_Emp,الموظفون!$A$55,Rec_Course,'مصفوفة التدريب'!R$6,Rec_Result,"راسب"))</f>
        <v>0</v>
      </c>
      <c r="CZ57">
        <f>IF(OR(P57=0,AL57&gt;0),0,COUNTIFS(Rec_Emp,الموظفون!$A$55,Rec_Course,'مصفوفة التدريب'!S$6,Rec_Result,"راسب"))</f>
        <v>0</v>
      </c>
      <c r="DA57">
        <f>IF(OR(Q57=0,AM57&gt;0),0,COUNTIFS(Rec_Emp,الموظفون!$A$55,Rec_Course,'مصفوفة التدريب'!T$6,Rec_Result,"راسب"))</f>
        <v>0</v>
      </c>
      <c r="DB57">
        <f>IF(OR(R57=0,AN57&gt;0),0,COUNTIFS(Rec_Emp,الموظفون!$A$55,Rec_Course,'مصفوفة التدريب'!U$6,Rec_Result,"راسب"))</f>
        <v>0</v>
      </c>
      <c r="DC57">
        <f>IF(OR(S57=0,AO57&gt;0),0,COUNTIFS(Rec_Emp,الموظفون!$A$55,Rec_Course,'مصفوفة التدريب'!V$6,Rec_Result,"راسب"))</f>
        <v>0</v>
      </c>
      <c r="DD57">
        <f>IF(OR(T57=0,AP57&gt;0),0,COUNTIFS(Rec_Emp,الموظفون!$A$55,Rec_Course,'مصفوفة التدريب'!W$6,Rec_Result,"راسب"))</f>
        <v>0</v>
      </c>
      <c r="DE57">
        <f>IF(OR(U57=0,AQ57&gt;0),0,COUNTIFS(Rec_Emp,الموظفون!$A$55,Rec_Course,'مصفوفة التدريب'!X$6,Rec_Result,"راسب"))</f>
        <v>0</v>
      </c>
      <c r="DF57">
        <f>IF(OR(V57=0,AR57&gt;0),0,COUNTIFS(Rec_Emp,الموظفون!$A$55,Rec_Course,'مصفوفة التدريب'!Y$6,Rec_Result,"راسب"))</f>
        <v>0</v>
      </c>
      <c r="DG57">
        <f>IF(OR(W57=0,AS57&gt;0),0,COUNTIFS(Rec_Emp,الموظفون!$A$55,Rec_Course,'مصفوفة التدريب'!Z$6,Rec_Result,"راسب"))</f>
        <v>0</v>
      </c>
      <c r="DH57">
        <f>IF(OR(X57=0,AT57&gt;0),0,COUNTIFS(Rec_Emp,الموظفون!$A$55,Rec_Course,'مصفوفة التدريب'!AA$6,Rec_Result,"راسب"))</f>
        <v>0</v>
      </c>
      <c r="DK57">
        <f>IF(OR(E57=0,AA57&gt;0),0,IFERROR(AVERAGEIFS(Plan_End,Plan_Role,الموظفون!$D$55,Plan_Course,'مصفوفة التدريب'!H$6,Plan_Sched,"فترة محددة"),IFERROR(AVERAGEIFS(Plan_End,Plan_Role,"جميع الموظفين",Plan_Course,'مصفوفة التدريب'!H$6,Plan_Sched,"فترة محددة"),0)))</f>
        <v>0</v>
      </c>
      <c r="DL57">
        <f>IF(OR(F57=0,AB57&gt;0),0,IFERROR(AVERAGEIFS(Plan_End,Plan_Role,الموظفون!$D$55,Plan_Course,'مصفوفة التدريب'!I$6,Plan_Sched,"فترة محددة"),IFERROR(AVERAGEIFS(Plan_End,Plan_Role,"جميع الموظفين",Plan_Course,'مصفوفة التدريب'!I$6,Plan_Sched,"فترة محددة"),0)))</f>
        <v>0</v>
      </c>
      <c r="DM57">
        <f>IF(OR(G57=0,AC57&gt;0),0,IFERROR(AVERAGEIFS(Plan_End,Plan_Role,الموظفون!$D$55,Plan_Course,'مصفوفة التدريب'!J$6,Plan_Sched,"فترة محددة"),IFERROR(AVERAGEIFS(Plan_End,Plan_Role,"جميع الموظفين",Plan_Course,'مصفوفة التدريب'!J$6,Plan_Sched,"فترة محددة"),0)))</f>
        <v>0</v>
      </c>
      <c r="DN57">
        <f>IF(OR(H57=0,AD57&gt;0),0,IFERROR(AVERAGEIFS(Plan_End,Plan_Role,الموظفون!$D$55,Plan_Course,'مصفوفة التدريب'!K$6,Plan_Sched,"فترة محددة"),IFERROR(AVERAGEIFS(Plan_End,Plan_Role,"جميع الموظفين",Plan_Course,'مصفوفة التدريب'!K$6,Plan_Sched,"فترة محددة"),0)))</f>
        <v>0</v>
      </c>
      <c r="DO57">
        <f>IF(OR(I57=0,AE57&gt;0),0,IFERROR(AVERAGEIFS(Plan_End,Plan_Role,الموظفون!$D$55,Plan_Course,'مصفوفة التدريب'!L$6,Plan_Sched,"فترة محددة"),IFERROR(AVERAGEIFS(Plan_End,Plan_Role,"جميع الموظفين",Plan_Course,'مصفوفة التدريب'!L$6,Plan_Sched,"فترة محددة"),0)))</f>
        <v>0</v>
      </c>
      <c r="DP57">
        <f>IF(OR(J57=0,AF57&gt;0),0,IFERROR(AVERAGEIFS(Plan_End,Plan_Role,الموظفون!$D$55,Plan_Course,'مصفوفة التدريب'!M$6,Plan_Sched,"فترة محددة"),IFERROR(AVERAGEIFS(Plan_End,Plan_Role,"جميع الموظفين",Plan_Course,'مصفوفة التدريب'!M$6,Plan_Sched,"فترة محددة"),0)))</f>
        <v>0</v>
      </c>
      <c r="DQ57">
        <f>IF(OR(K57=0,AG57&gt;0),0,IFERROR(AVERAGEIFS(Plan_End,Plan_Role,الموظفون!$D$55,Plan_Course,'مصفوفة التدريب'!N$6,Plan_Sched,"فترة محددة"),IFERROR(AVERAGEIFS(Plan_End,Plan_Role,"جميع الموظفين",Plan_Course,'مصفوفة التدريب'!N$6,Plan_Sched,"فترة محددة"),0)))</f>
        <v>0</v>
      </c>
      <c r="DR57">
        <f>IF(OR(L57=0,AH57&gt;0),0,IFERROR(AVERAGEIFS(Plan_End,Plan_Role,الموظفون!$D$55,Plan_Course,'مصفوفة التدريب'!O$6,Plan_Sched,"فترة محددة"),IFERROR(AVERAGEIFS(Plan_End,Plan_Role,"جميع الموظفين",Plan_Course,'مصفوفة التدريب'!O$6,Plan_Sched,"فترة محددة"),0)))</f>
        <v>0</v>
      </c>
      <c r="DS57">
        <f>IF(OR(M57=0,AI57&gt;0),0,IFERROR(AVERAGEIFS(Plan_End,Plan_Role,الموظفون!$D$55,Plan_Course,'مصفوفة التدريب'!P$6,Plan_Sched,"فترة محددة"),IFERROR(AVERAGEIFS(Plan_End,Plan_Role,"جميع الموظفين",Plan_Course,'مصفوفة التدريب'!P$6,Plan_Sched,"فترة محددة"),0)))</f>
        <v>0</v>
      </c>
      <c r="DT57">
        <f>IF(OR(N57=0,AJ57&gt;0),0,IFERROR(AVERAGEIFS(Plan_End,Plan_Role,الموظفون!$D$55,Plan_Course,'مصفوفة التدريب'!Q$6,Plan_Sched,"فترة محددة"),IFERROR(AVERAGEIFS(Plan_End,Plan_Role,"جميع الموظفين",Plan_Course,'مصفوفة التدريب'!Q$6,Plan_Sched,"فترة محددة"),0)))</f>
        <v>0</v>
      </c>
      <c r="DU57">
        <f>IF(OR(O57=0,AK57&gt;0),0,IFERROR(AVERAGEIFS(Plan_End,Plan_Role,الموظفون!$D$55,Plan_Course,'مصفوفة التدريب'!R$6,Plan_Sched,"فترة محددة"),IFERROR(AVERAGEIFS(Plan_End,Plan_Role,"جميع الموظفين",Plan_Course,'مصفوفة التدريب'!R$6,Plan_Sched,"فترة محددة"),0)))</f>
        <v>0</v>
      </c>
      <c r="DV57">
        <f>IF(OR(P57=0,AL57&gt;0),0,IFERROR(AVERAGEIFS(Plan_End,Plan_Role,الموظفون!$D$55,Plan_Course,'مصفوفة التدريب'!S$6,Plan_Sched,"فترة محددة"),IFERROR(AVERAGEIFS(Plan_End,Plan_Role,"جميع الموظفين",Plan_Course,'مصفوفة التدريب'!S$6,Plan_Sched,"فترة محددة"),0)))</f>
        <v>0</v>
      </c>
      <c r="DW57">
        <f>IF(OR(Q57=0,AM57&gt;0),0,IFERROR(AVERAGEIFS(Plan_End,Plan_Role,الموظفون!$D$55,Plan_Course,'مصفوفة التدريب'!T$6,Plan_Sched,"فترة محددة"),IFERROR(AVERAGEIFS(Plan_End,Plan_Role,"جميع الموظفين",Plan_Course,'مصفوفة التدريب'!T$6,Plan_Sched,"فترة محددة"),0)))</f>
        <v>0</v>
      </c>
      <c r="DX57">
        <f>IF(OR(R57=0,AN57&gt;0),0,IFERROR(AVERAGEIFS(Plan_End,Plan_Role,الموظفون!$D$55,Plan_Course,'مصفوفة التدريب'!U$6,Plan_Sched,"فترة محددة"),IFERROR(AVERAGEIFS(Plan_End,Plan_Role,"جميع الموظفين",Plan_Course,'مصفوفة التدريب'!U$6,Plan_Sched,"فترة محددة"),0)))</f>
        <v>0</v>
      </c>
      <c r="DY57">
        <f>IF(OR(S57=0,AO57&gt;0),0,IFERROR(AVERAGEIFS(Plan_End,Plan_Role,الموظفون!$D$55,Plan_Course,'مصفوفة التدريب'!V$6,Plan_Sched,"فترة محددة"),IFERROR(AVERAGEIFS(Plan_End,Plan_Role,"جميع الموظفين",Plan_Course,'مصفوفة التدريب'!V$6,Plan_Sched,"فترة محددة"),0)))</f>
        <v>0</v>
      </c>
      <c r="DZ57">
        <f>IF(OR(T57=0,AP57&gt;0),0,IFERROR(AVERAGEIFS(Plan_End,Plan_Role,الموظفون!$D$55,Plan_Course,'مصفوفة التدريب'!W$6,Plan_Sched,"فترة محددة"),IFERROR(AVERAGEIFS(Plan_End,Plan_Role,"جميع الموظفين",Plan_Course,'مصفوفة التدريب'!W$6,Plan_Sched,"فترة محددة"),0)))</f>
        <v>0</v>
      </c>
      <c r="EA57">
        <f>IF(OR(U57=0,AQ57&gt;0),0,IFERROR(AVERAGEIFS(Plan_End,Plan_Role,الموظفون!$D$55,Plan_Course,'مصفوفة التدريب'!X$6,Plan_Sched,"فترة محددة"),IFERROR(AVERAGEIFS(Plan_End,Plan_Role,"جميع الموظفين",Plan_Course,'مصفوفة التدريب'!X$6,Plan_Sched,"فترة محددة"),0)))</f>
        <v>0</v>
      </c>
      <c r="EB57">
        <f>IF(OR(V57=0,AR57&gt;0),0,IFERROR(AVERAGEIFS(Plan_End,Plan_Role,الموظفون!$D$55,Plan_Course,'مصفوفة التدريب'!Y$6,Plan_Sched,"فترة محددة"),IFERROR(AVERAGEIFS(Plan_End,Plan_Role,"جميع الموظفين",Plan_Course,'مصفوفة التدريب'!Y$6,Plan_Sched,"فترة محددة"),0)))</f>
        <v>0</v>
      </c>
      <c r="EC57">
        <f>IF(OR(W57=0,AS57&gt;0),0,IFERROR(AVERAGEIFS(Plan_End,Plan_Role,الموظفون!$D$55,Plan_Course,'مصفوفة التدريب'!Z$6,Plan_Sched,"فترة محددة"),IFERROR(AVERAGEIFS(Plan_End,Plan_Role,"جميع الموظفين",Plan_Course,'مصفوفة التدريب'!Z$6,Plan_Sched,"فترة محددة"),0)))</f>
        <v>0</v>
      </c>
      <c r="ED57">
        <f>IF(OR(X57=0,AT57&gt;0),0,IFERROR(AVERAGEIFS(Plan_End,Plan_Role,الموظفون!$D$55,Plan_Course,'مصفوفة التدريب'!AA$6,Plan_Sched,"فترة محددة"),IFERROR(AVERAGEIFS(Plan_End,Plan_Role,"جميع الموظفين",Plan_Course,'مصفوفة التدريب'!AA$6,Plan_Sched,"فترة محددة"),0)))</f>
        <v>0</v>
      </c>
      <c r="EG57">
        <f>IF(OR(E57=0,AA57&gt;0),0,IFERROR(AVERAGEIFS(Plan_Days,Plan_Role,الموظفون!$D$55,Plan_Course,'مصفوفة التدريب'!H$6,Plan_Sched,"خلال أيام من التعيين"),IFERROR(AVERAGEIFS(Plan_Days,Plan_Role,"جميع الموظفين",Plan_Course,'مصفوفة التدريب'!H$6,Plan_Sched,"خلال أيام من التعيين"),0)))</f>
        <v>0</v>
      </c>
      <c r="EH57">
        <f>IF(OR(F57=0,AB57&gt;0),0,IFERROR(AVERAGEIFS(Plan_Days,Plan_Role,الموظفون!$D$55,Plan_Course,'مصفوفة التدريب'!I$6,Plan_Sched,"خلال أيام من التعيين"),IFERROR(AVERAGEIFS(Plan_Days,Plan_Role,"جميع الموظفين",Plan_Course,'مصفوفة التدريب'!I$6,Plan_Sched,"خلال أيام من التعيين"),0)))</f>
        <v>0</v>
      </c>
      <c r="EI57">
        <f>IF(OR(G57=0,AC57&gt;0),0,IFERROR(AVERAGEIFS(Plan_Days,Plan_Role,الموظفون!$D$55,Plan_Course,'مصفوفة التدريب'!J$6,Plan_Sched,"خلال أيام من التعيين"),IFERROR(AVERAGEIFS(Plan_Days,Plan_Role,"جميع الموظفين",Plan_Course,'مصفوفة التدريب'!J$6,Plan_Sched,"خلال أيام من التعيين"),0)))</f>
        <v>0</v>
      </c>
      <c r="EJ57">
        <f>IF(OR(H57=0,AD57&gt;0),0,IFERROR(AVERAGEIFS(Plan_Days,Plan_Role,الموظفون!$D$55,Plan_Course,'مصفوفة التدريب'!K$6,Plan_Sched,"خلال أيام من التعيين"),IFERROR(AVERAGEIFS(Plan_Days,Plan_Role,"جميع الموظفين",Plan_Course,'مصفوفة التدريب'!K$6,Plan_Sched,"خلال أيام من التعيين"),0)))</f>
        <v>0</v>
      </c>
      <c r="EK57">
        <f>IF(OR(I57=0,AE57&gt;0),0,IFERROR(AVERAGEIFS(Plan_Days,Plan_Role,الموظفون!$D$55,Plan_Course,'مصفوفة التدريب'!L$6,Plan_Sched,"خلال أيام من التعيين"),IFERROR(AVERAGEIFS(Plan_Days,Plan_Role,"جميع الموظفين",Plan_Course,'مصفوفة التدريب'!L$6,Plan_Sched,"خلال أيام من التعيين"),0)))</f>
        <v>0</v>
      </c>
      <c r="EL57">
        <f>IF(OR(J57=0,AF57&gt;0),0,IFERROR(AVERAGEIFS(Plan_Days,Plan_Role,الموظفون!$D$55,Plan_Course,'مصفوفة التدريب'!M$6,Plan_Sched,"خلال أيام من التعيين"),IFERROR(AVERAGEIFS(Plan_Days,Plan_Role,"جميع الموظفين",Plan_Course,'مصفوفة التدريب'!M$6,Plan_Sched,"خلال أيام من التعيين"),0)))</f>
        <v>0</v>
      </c>
      <c r="EM57">
        <f>IF(OR(K57=0,AG57&gt;0),0,IFERROR(AVERAGEIFS(Plan_Days,Plan_Role,الموظفون!$D$55,Plan_Course,'مصفوفة التدريب'!N$6,Plan_Sched,"خلال أيام من التعيين"),IFERROR(AVERAGEIFS(Plan_Days,Plan_Role,"جميع الموظفين",Plan_Course,'مصفوفة التدريب'!N$6,Plan_Sched,"خلال أيام من التعيين"),0)))</f>
        <v>0</v>
      </c>
      <c r="EN57">
        <f>IF(OR(L57=0,AH57&gt;0),0,IFERROR(AVERAGEIFS(Plan_Days,Plan_Role,الموظفون!$D$55,Plan_Course,'مصفوفة التدريب'!O$6,Plan_Sched,"خلال أيام من التعيين"),IFERROR(AVERAGEIFS(Plan_Days,Plan_Role,"جميع الموظفين",Plan_Course,'مصفوفة التدريب'!O$6,Plan_Sched,"خلال أيام من التعيين"),0)))</f>
        <v>0</v>
      </c>
      <c r="EO57">
        <f>IF(OR(M57=0,AI57&gt;0),0,IFERROR(AVERAGEIFS(Plan_Days,Plan_Role,الموظفون!$D$55,Plan_Course,'مصفوفة التدريب'!P$6,Plan_Sched,"خلال أيام من التعيين"),IFERROR(AVERAGEIFS(Plan_Days,Plan_Role,"جميع الموظفين",Plan_Course,'مصفوفة التدريب'!P$6,Plan_Sched,"خلال أيام من التعيين"),0)))</f>
        <v>0</v>
      </c>
      <c r="EP57">
        <f>IF(OR(N57=0,AJ57&gt;0),0,IFERROR(AVERAGEIFS(Plan_Days,Plan_Role,الموظفون!$D$55,Plan_Course,'مصفوفة التدريب'!Q$6,Plan_Sched,"خلال أيام من التعيين"),IFERROR(AVERAGEIFS(Plan_Days,Plan_Role,"جميع الموظفين",Plan_Course,'مصفوفة التدريب'!Q$6,Plan_Sched,"خلال أيام من التعيين"),0)))</f>
        <v>0</v>
      </c>
      <c r="EQ57">
        <f>IF(OR(O57=0,AK57&gt;0),0,IFERROR(AVERAGEIFS(Plan_Days,Plan_Role,الموظفون!$D$55,Plan_Course,'مصفوفة التدريب'!R$6,Plan_Sched,"خلال أيام من التعيين"),IFERROR(AVERAGEIFS(Plan_Days,Plan_Role,"جميع الموظفين",Plan_Course,'مصفوفة التدريب'!R$6,Plan_Sched,"خلال أيام من التعيين"),0)))</f>
        <v>0</v>
      </c>
      <c r="ER57">
        <f>IF(OR(P57=0,AL57&gt;0),0,IFERROR(AVERAGEIFS(Plan_Days,Plan_Role,الموظفون!$D$55,Plan_Course,'مصفوفة التدريب'!S$6,Plan_Sched,"خلال أيام من التعيين"),IFERROR(AVERAGEIFS(Plan_Days,Plan_Role,"جميع الموظفين",Plan_Course,'مصفوفة التدريب'!S$6,Plan_Sched,"خلال أيام من التعيين"),0)))</f>
        <v>0</v>
      </c>
      <c r="ES57">
        <f>IF(OR(Q57=0,AM57&gt;0),0,IFERROR(AVERAGEIFS(Plan_Days,Plan_Role,الموظفون!$D$55,Plan_Course,'مصفوفة التدريب'!T$6,Plan_Sched,"خلال أيام من التعيين"),IFERROR(AVERAGEIFS(Plan_Days,Plan_Role,"جميع الموظفين",Plan_Course,'مصفوفة التدريب'!T$6,Plan_Sched,"خلال أيام من التعيين"),0)))</f>
        <v>0</v>
      </c>
      <c r="ET57">
        <f>IF(OR(R57=0,AN57&gt;0),0,IFERROR(AVERAGEIFS(Plan_Days,Plan_Role,الموظفون!$D$55,Plan_Course,'مصفوفة التدريب'!U$6,Plan_Sched,"خلال أيام من التعيين"),IFERROR(AVERAGEIFS(Plan_Days,Plan_Role,"جميع الموظفين",Plan_Course,'مصفوفة التدريب'!U$6,Plan_Sched,"خلال أيام من التعيين"),0)))</f>
        <v>0</v>
      </c>
      <c r="EU57">
        <f>IF(OR(S57=0,AO57&gt;0),0,IFERROR(AVERAGEIFS(Plan_Days,Plan_Role,الموظفون!$D$55,Plan_Course,'مصفوفة التدريب'!V$6,Plan_Sched,"خلال أيام من التعيين"),IFERROR(AVERAGEIFS(Plan_Days,Plan_Role,"جميع الموظفين",Plan_Course,'مصفوفة التدريب'!V$6,Plan_Sched,"خلال أيام من التعيين"),0)))</f>
        <v>0</v>
      </c>
      <c r="EV57">
        <f>IF(OR(T57=0,AP57&gt;0),0,IFERROR(AVERAGEIFS(Plan_Days,Plan_Role,الموظفون!$D$55,Plan_Course,'مصفوفة التدريب'!W$6,Plan_Sched,"خلال أيام من التعيين"),IFERROR(AVERAGEIFS(Plan_Days,Plan_Role,"جميع الموظفين",Plan_Course,'مصفوفة التدريب'!W$6,Plan_Sched,"خلال أيام من التعيين"),0)))</f>
        <v>0</v>
      </c>
      <c r="EW57">
        <f>IF(OR(U57=0,AQ57&gt;0),0,IFERROR(AVERAGEIFS(Plan_Days,Plan_Role,الموظفون!$D$55,Plan_Course,'مصفوفة التدريب'!X$6,Plan_Sched,"خلال أيام من التعيين"),IFERROR(AVERAGEIFS(Plan_Days,Plan_Role,"جميع الموظفين",Plan_Course,'مصفوفة التدريب'!X$6,Plan_Sched,"خلال أيام من التعيين"),0)))</f>
        <v>0</v>
      </c>
      <c r="EX57">
        <f>IF(OR(V57=0,AR57&gt;0),0,IFERROR(AVERAGEIFS(Plan_Days,Plan_Role,الموظفون!$D$55,Plan_Course,'مصفوفة التدريب'!Y$6,Plan_Sched,"خلال أيام من التعيين"),IFERROR(AVERAGEIFS(Plan_Days,Plan_Role,"جميع الموظفين",Plan_Course,'مصفوفة التدريب'!Y$6,Plan_Sched,"خلال أيام من التعيين"),0)))</f>
        <v>0</v>
      </c>
      <c r="EY57">
        <f>IF(OR(W57=0,AS57&gt;0),0,IFERROR(AVERAGEIFS(Plan_Days,Plan_Role,الموظفون!$D$55,Plan_Course,'مصفوفة التدريب'!Z$6,Plan_Sched,"خلال أيام من التعيين"),IFERROR(AVERAGEIFS(Plan_Days,Plan_Role,"جميع الموظفين",Plan_Course,'مصفوفة التدريب'!Z$6,Plan_Sched,"خلال أيام من التعيين"),0)))</f>
        <v>0</v>
      </c>
      <c r="EZ57">
        <f>IF(OR(X57=0,AT57&gt;0),0,IFERROR(AVERAGEIFS(Plan_Days,Plan_Role,الموظفون!$D$55,Plan_Course,'مصفوفة التدريب'!AA$6,Plan_Sched,"خلال أيام من التعيين"),IFERROR(AVERAGEIFS(Plan_Days,Plan_Role,"جميع الموظفين",Plan_Course,'مصفوفة التدريب'!AA$6,Plan_Sched,"خلال أيام من التعيين"),0)))</f>
        <v>0</v>
      </c>
      <c r="FC57">
        <f>IF(OR(E57=0,AA57&gt;0),0,MAX(IF(AND(الموظفون!$F$55&lt;&gt;"",DK57&lt;الموظفون!$F$55),0,DK57),IF(AND(الموظفون!$F$55&lt;&gt;"",EG57&gt;0),الموظفون!$F$55+EG57,0)))</f>
        <v>0</v>
      </c>
      <c r="FD57">
        <f>IF(OR(F57=0,AB57&gt;0),0,MAX(IF(AND(الموظفون!$F$55&lt;&gt;"",DL57&lt;الموظفون!$F$55),0,DL57),IF(AND(الموظفون!$F$55&lt;&gt;"",EH57&gt;0),الموظفون!$F$55+EH57,0)))</f>
        <v>0</v>
      </c>
      <c r="FE57">
        <f>IF(OR(G57=0,AC57&gt;0),0,MAX(IF(AND(الموظفون!$F$55&lt;&gt;"",DM57&lt;الموظفون!$F$55),0,DM57),IF(AND(الموظفون!$F$55&lt;&gt;"",EI57&gt;0),الموظفون!$F$55+EI57,0)))</f>
        <v>0</v>
      </c>
      <c r="FF57">
        <f>IF(OR(H57=0,AD57&gt;0),0,MAX(IF(AND(الموظفون!$F$55&lt;&gt;"",DN57&lt;الموظفون!$F$55),0,DN57),IF(AND(الموظفون!$F$55&lt;&gt;"",EJ57&gt;0),الموظفون!$F$55+EJ57,0)))</f>
        <v>0</v>
      </c>
      <c r="FG57">
        <f>IF(OR(I57=0,AE57&gt;0),0,MAX(IF(AND(الموظفون!$F$55&lt;&gt;"",DO57&lt;الموظفون!$F$55),0,DO57),IF(AND(الموظفون!$F$55&lt;&gt;"",EK57&gt;0),الموظفون!$F$55+EK57,0)))</f>
        <v>0</v>
      </c>
      <c r="FH57">
        <f>IF(OR(J57=0,AF57&gt;0),0,MAX(IF(AND(الموظفون!$F$55&lt;&gt;"",DP57&lt;الموظفون!$F$55),0,DP57),IF(AND(الموظفون!$F$55&lt;&gt;"",EL57&gt;0),الموظفون!$F$55+EL57,0)))</f>
        <v>0</v>
      </c>
      <c r="FI57">
        <f>IF(OR(K57=0,AG57&gt;0),0,MAX(IF(AND(الموظفون!$F$55&lt;&gt;"",DQ57&lt;الموظفون!$F$55),0,DQ57),IF(AND(الموظفون!$F$55&lt;&gt;"",EM57&gt;0),الموظفون!$F$55+EM57,0)))</f>
        <v>0</v>
      </c>
      <c r="FJ57">
        <f>IF(OR(L57=0,AH57&gt;0),0,MAX(IF(AND(الموظفون!$F$55&lt;&gt;"",DR57&lt;الموظفون!$F$55),0,DR57),IF(AND(الموظفون!$F$55&lt;&gt;"",EN57&gt;0),الموظفون!$F$55+EN57,0)))</f>
        <v>0</v>
      </c>
      <c r="FK57">
        <f>IF(OR(M57=0,AI57&gt;0),0,MAX(IF(AND(الموظفون!$F$55&lt;&gt;"",DS57&lt;الموظفون!$F$55),0,DS57),IF(AND(الموظفون!$F$55&lt;&gt;"",EO57&gt;0),الموظفون!$F$55+EO57,0)))</f>
        <v>0</v>
      </c>
      <c r="FL57">
        <f>IF(OR(N57=0,AJ57&gt;0),0,MAX(IF(AND(الموظفون!$F$55&lt;&gt;"",DT57&lt;الموظفون!$F$55),0,DT57),IF(AND(الموظفون!$F$55&lt;&gt;"",EP57&gt;0),الموظفون!$F$55+EP57,0)))</f>
        <v>0</v>
      </c>
      <c r="FM57">
        <f>IF(OR(O57=0,AK57&gt;0),0,MAX(IF(AND(الموظفون!$F$55&lt;&gt;"",DU57&lt;الموظفون!$F$55),0,DU57),IF(AND(الموظفون!$F$55&lt;&gt;"",EQ57&gt;0),الموظفون!$F$55+EQ57,0)))</f>
        <v>0</v>
      </c>
      <c r="FN57">
        <f>IF(OR(P57=0,AL57&gt;0),0,MAX(IF(AND(الموظفون!$F$55&lt;&gt;"",DV57&lt;الموظفون!$F$55),0,DV57),IF(AND(الموظفون!$F$55&lt;&gt;"",ER57&gt;0),الموظفون!$F$55+ER57,0)))</f>
        <v>0</v>
      </c>
      <c r="FO57">
        <f>IF(OR(Q57=0,AM57&gt;0),0,MAX(IF(AND(الموظفون!$F$55&lt;&gt;"",DW57&lt;الموظفون!$F$55),0,DW57),IF(AND(الموظفون!$F$55&lt;&gt;"",ES57&gt;0),الموظفون!$F$55+ES57,0)))</f>
        <v>0</v>
      </c>
      <c r="FP57">
        <f>IF(OR(R57=0,AN57&gt;0),0,MAX(IF(AND(الموظفون!$F$55&lt;&gt;"",DX57&lt;الموظفون!$F$55),0,DX57),IF(AND(الموظفون!$F$55&lt;&gt;"",ET57&gt;0),الموظفون!$F$55+ET57,0)))</f>
        <v>0</v>
      </c>
      <c r="FQ57">
        <f>IF(OR(S57=0,AO57&gt;0),0,MAX(IF(AND(الموظفون!$F$55&lt;&gt;"",DY57&lt;الموظفون!$F$55),0,DY57),IF(AND(الموظفون!$F$55&lt;&gt;"",EU57&gt;0),الموظفون!$F$55+EU57,0)))</f>
        <v>0</v>
      </c>
      <c r="FR57">
        <f>IF(OR(T57=0,AP57&gt;0),0,MAX(IF(AND(الموظفون!$F$55&lt;&gt;"",DZ57&lt;الموظفون!$F$55),0,DZ57),IF(AND(الموظفون!$F$55&lt;&gt;"",EV57&gt;0),الموظفون!$F$55+EV57,0)))</f>
        <v>0</v>
      </c>
      <c r="FS57">
        <f>IF(OR(U57=0,AQ57&gt;0),0,MAX(IF(AND(الموظفون!$F$55&lt;&gt;"",EA57&lt;الموظفون!$F$55),0,EA57),IF(AND(الموظفون!$F$55&lt;&gt;"",EW57&gt;0),الموظفون!$F$55+EW57,0)))</f>
        <v>0</v>
      </c>
      <c r="FT57">
        <f>IF(OR(V57=0,AR57&gt;0),0,MAX(IF(AND(الموظفون!$F$55&lt;&gt;"",EB57&lt;الموظفون!$F$55),0,EB57),IF(AND(الموظفون!$F$55&lt;&gt;"",EX57&gt;0),الموظفون!$F$55+EX57,0)))</f>
        <v>0</v>
      </c>
      <c r="FU57">
        <f>IF(OR(W57=0,AS57&gt;0),0,MAX(IF(AND(الموظفون!$F$55&lt;&gt;"",EC57&lt;الموظفون!$F$55),0,EC57),IF(AND(الموظفون!$F$55&lt;&gt;"",EY57&gt;0),الموظفون!$F$55+EY57,0)))</f>
        <v>0</v>
      </c>
      <c r="FV57">
        <f>IF(OR(X57=0,AT57&gt;0),0,MAX(IF(AND(الموظفون!$F$55&lt;&gt;"",ED57&lt;الموظفون!$F$55),0,ED57),IF(AND(الموظفون!$F$55&lt;&gt;"",EZ57&gt;0),الموظفون!$F$55+EZ57,0)))</f>
        <v>0</v>
      </c>
    </row>
    <row r="58" spans="5:178" x14ac:dyDescent="0.3">
      <c r="E58">
        <f>IF(OR(الموظفون!$A$56="",'مصفوفة التدريب'!H$6=""),0,COUNTIFS(Plan_Role,الموظفون!$D$56,Plan_Course,'مصفوفة التدريب'!H$6)+COUNTIFS(Plan_Role,"جميع الموظفين",Plan_Course,'مصفوفة التدريب'!H$6))</f>
        <v>0</v>
      </c>
      <c r="F58">
        <f>IF(OR(الموظفون!$A$56="",'مصفوفة التدريب'!I$6=""),0,COUNTIFS(Plan_Role,الموظفون!$D$56,Plan_Course,'مصفوفة التدريب'!I$6)+COUNTIFS(Plan_Role,"جميع الموظفين",Plan_Course,'مصفوفة التدريب'!I$6))</f>
        <v>0</v>
      </c>
      <c r="G58">
        <f>IF(OR(الموظفون!$A$56="",'مصفوفة التدريب'!J$6=""),0,COUNTIFS(Plan_Role,الموظفون!$D$56,Plan_Course,'مصفوفة التدريب'!J$6)+COUNTIFS(Plan_Role,"جميع الموظفين",Plan_Course,'مصفوفة التدريب'!J$6))</f>
        <v>0</v>
      </c>
      <c r="H58">
        <f>IF(OR(الموظفون!$A$56="",'مصفوفة التدريب'!K$6=""),0,COUNTIFS(Plan_Role,الموظفون!$D$56,Plan_Course,'مصفوفة التدريب'!K$6)+COUNTIFS(Plan_Role,"جميع الموظفين",Plan_Course,'مصفوفة التدريب'!K$6))</f>
        <v>0</v>
      </c>
      <c r="I58">
        <f>IF(OR(الموظفون!$A$56="",'مصفوفة التدريب'!L$6=""),0,COUNTIFS(Plan_Role,الموظفون!$D$56,Plan_Course,'مصفوفة التدريب'!L$6)+COUNTIFS(Plan_Role,"جميع الموظفين",Plan_Course,'مصفوفة التدريب'!L$6))</f>
        <v>0</v>
      </c>
      <c r="J58">
        <f>IF(OR(الموظفون!$A$56="",'مصفوفة التدريب'!M$6=""),0,COUNTIFS(Plan_Role,الموظفون!$D$56,Plan_Course,'مصفوفة التدريب'!M$6)+COUNTIFS(Plan_Role,"جميع الموظفين",Plan_Course,'مصفوفة التدريب'!M$6))</f>
        <v>0</v>
      </c>
      <c r="K58">
        <f>IF(OR(الموظفون!$A$56="",'مصفوفة التدريب'!N$6=""),0,COUNTIFS(Plan_Role,الموظفون!$D$56,Plan_Course,'مصفوفة التدريب'!N$6)+COUNTIFS(Plan_Role,"جميع الموظفين",Plan_Course,'مصفوفة التدريب'!N$6))</f>
        <v>0</v>
      </c>
      <c r="L58">
        <f>IF(OR(الموظفون!$A$56="",'مصفوفة التدريب'!O$6=""),0,COUNTIFS(Plan_Role,الموظفون!$D$56,Plan_Course,'مصفوفة التدريب'!O$6)+COUNTIFS(Plan_Role,"جميع الموظفين",Plan_Course,'مصفوفة التدريب'!O$6))</f>
        <v>0</v>
      </c>
      <c r="M58">
        <f>IF(OR(الموظفون!$A$56="",'مصفوفة التدريب'!P$6=""),0,COUNTIFS(Plan_Role,الموظفون!$D$56,Plan_Course,'مصفوفة التدريب'!P$6)+COUNTIFS(Plan_Role,"جميع الموظفين",Plan_Course,'مصفوفة التدريب'!P$6))</f>
        <v>0</v>
      </c>
      <c r="N58">
        <f>IF(OR(الموظفون!$A$56="",'مصفوفة التدريب'!Q$6=""),0,COUNTIFS(Plan_Role,الموظفون!$D$56,Plan_Course,'مصفوفة التدريب'!Q$6)+COUNTIFS(Plan_Role,"جميع الموظفين",Plan_Course,'مصفوفة التدريب'!Q$6))</f>
        <v>0</v>
      </c>
      <c r="O58">
        <f>IF(OR(الموظفون!$A$56="",'مصفوفة التدريب'!R$6=""),0,COUNTIFS(Plan_Role,الموظفون!$D$56,Plan_Course,'مصفوفة التدريب'!R$6)+COUNTIFS(Plan_Role,"جميع الموظفين",Plan_Course,'مصفوفة التدريب'!R$6))</f>
        <v>0</v>
      </c>
      <c r="P58">
        <f>IF(OR(الموظفون!$A$56="",'مصفوفة التدريب'!S$6=""),0,COUNTIFS(Plan_Role,الموظفون!$D$56,Plan_Course,'مصفوفة التدريب'!S$6)+COUNTIFS(Plan_Role,"جميع الموظفين",Plan_Course,'مصفوفة التدريب'!S$6))</f>
        <v>0</v>
      </c>
      <c r="Q58">
        <f>IF(OR(الموظفون!$A$56="",'مصفوفة التدريب'!T$6=""),0,COUNTIFS(Plan_Role,الموظفون!$D$56,Plan_Course,'مصفوفة التدريب'!T$6)+COUNTIFS(Plan_Role,"جميع الموظفين",Plan_Course,'مصفوفة التدريب'!T$6))</f>
        <v>0</v>
      </c>
      <c r="R58">
        <f>IF(OR(الموظفون!$A$56="",'مصفوفة التدريب'!U$6=""),0,COUNTIFS(Plan_Role,الموظفون!$D$56,Plan_Course,'مصفوفة التدريب'!U$6)+COUNTIFS(Plan_Role,"جميع الموظفين",Plan_Course,'مصفوفة التدريب'!U$6))</f>
        <v>0</v>
      </c>
      <c r="S58">
        <f>IF(OR(الموظفون!$A$56="",'مصفوفة التدريب'!V$6=""),0,COUNTIFS(Plan_Role,الموظفون!$D$56,Plan_Course,'مصفوفة التدريب'!V$6)+COUNTIFS(Plan_Role,"جميع الموظفين",Plan_Course,'مصفوفة التدريب'!V$6))</f>
        <v>0</v>
      </c>
      <c r="T58">
        <f>IF(OR(الموظفون!$A$56="",'مصفوفة التدريب'!W$6=""),0,COUNTIFS(Plan_Role,الموظفون!$D$56,Plan_Course,'مصفوفة التدريب'!W$6)+COUNTIFS(Plan_Role,"جميع الموظفين",Plan_Course,'مصفوفة التدريب'!W$6))</f>
        <v>0</v>
      </c>
      <c r="U58">
        <f>IF(OR(الموظفون!$A$56="",'مصفوفة التدريب'!X$6=""),0,COUNTIFS(Plan_Role,الموظفون!$D$56,Plan_Course,'مصفوفة التدريب'!X$6)+COUNTIFS(Plan_Role,"جميع الموظفين",Plan_Course,'مصفوفة التدريب'!X$6))</f>
        <v>0</v>
      </c>
      <c r="V58">
        <f>IF(OR(الموظفون!$A$56="",'مصفوفة التدريب'!Y$6=""),0,COUNTIFS(Plan_Role,الموظفون!$D$56,Plan_Course,'مصفوفة التدريب'!Y$6)+COUNTIFS(Plan_Role,"جميع الموظفين",Plan_Course,'مصفوفة التدريب'!Y$6))</f>
        <v>0</v>
      </c>
      <c r="W58">
        <f>IF(OR(الموظفون!$A$56="",'مصفوفة التدريب'!Z$6=""),0,COUNTIFS(Plan_Role,الموظفون!$D$56,Plan_Course,'مصفوفة التدريب'!Z$6)+COUNTIFS(Plan_Role,"جميع الموظفين",Plan_Course,'مصفوفة التدريب'!Z$6))</f>
        <v>0</v>
      </c>
      <c r="X58">
        <f>IF(OR(الموظفون!$A$56="",'مصفوفة التدريب'!AA$6=""),0,COUNTIFS(Plan_Role,الموظفون!$D$56,Plan_Course,'مصفوفة التدريب'!AA$6)+COUNTIFS(Plan_Role,"جميع الموظفين",Plan_Course,'مصفوفة التدريب'!AA$6))</f>
        <v>0</v>
      </c>
      <c r="AA58">
        <f>IF(E58=0,0,COUNTIFS(Rec_Emp,الموظفون!$A$56,Rec_Course,'مصفوفة التدريب'!H$6,Rec_Done,1))</f>
        <v>0</v>
      </c>
      <c r="AB58">
        <f>IF(F58=0,0,COUNTIFS(Rec_Emp,الموظفون!$A$56,Rec_Course,'مصفوفة التدريب'!I$6,Rec_Done,1))</f>
        <v>0</v>
      </c>
      <c r="AC58">
        <f>IF(G58=0,0,COUNTIFS(Rec_Emp,الموظفون!$A$56,Rec_Course,'مصفوفة التدريب'!J$6,Rec_Done,1))</f>
        <v>0</v>
      </c>
      <c r="AD58">
        <f>IF(H58=0,0,COUNTIFS(Rec_Emp,الموظفون!$A$56,Rec_Course,'مصفوفة التدريب'!K$6,Rec_Done,1))</f>
        <v>0</v>
      </c>
      <c r="AE58">
        <f>IF(I58=0,0,COUNTIFS(Rec_Emp,الموظفون!$A$56,Rec_Course,'مصفوفة التدريب'!L$6,Rec_Done,1))</f>
        <v>0</v>
      </c>
      <c r="AF58">
        <f>IF(J58=0,0,COUNTIFS(Rec_Emp,الموظفون!$A$56,Rec_Course,'مصفوفة التدريب'!M$6,Rec_Done,1))</f>
        <v>0</v>
      </c>
      <c r="AG58">
        <f>IF(K58=0,0,COUNTIFS(Rec_Emp,الموظفون!$A$56,Rec_Course,'مصفوفة التدريب'!N$6,Rec_Done,1))</f>
        <v>0</v>
      </c>
      <c r="AH58">
        <f>IF(L58=0,0,COUNTIFS(Rec_Emp,الموظفون!$A$56,Rec_Course,'مصفوفة التدريب'!O$6,Rec_Done,1))</f>
        <v>0</v>
      </c>
      <c r="AI58">
        <f>IF(M58=0,0,COUNTIFS(Rec_Emp,الموظفون!$A$56,Rec_Course,'مصفوفة التدريب'!P$6,Rec_Done,1))</f>
        <v>0</v>
      </c>
      <c r="AJ58">
        <f>IF(N58=0,0,COUNTIFS(Rec_Emp,الموظفون!$A$56,Rec_Course,'مصفوفة التدريب'!Q$6,Rec_Done,1))</f>
        <v>0</v>
      </c>
      <c r="AK58">
        <f>IF(O58=0,0,COUNTIFS(Rec_Emp,الموظفون!$A$56,Rec_Course,'مصفوفة التدريب'!R$6,Rec_Done,1))</f>
        <v>0</v>
      </c>
      <c r="AL58">
        <f>IF(P58=0,0,COUNTIFS(Rec_Emp,الموظفون!$A$56,Rec_Course,'مصفوفة التدريب'!S$6,Rec_Done,1))</f>
        <v>0</v>
      </c>
      <c r="AM58">
        <f>IF(Q58=0,0,COUNTIFS(Rec_Emp,الموظفون!$A$56,Rec_Course,'مصفوفة التدريب'!T$6,Rec_Done,1))</f>
        <v>0</v>
      </c>
      <c r="AN58">
        <f>IF(R58=0,0,COUNTIFS(Rec_Emp,الموظفون!$A$56,Rec_Course,'مصفوفة التدريب'!U$6,Rec_Done,1))</f>
        <v>0</v>
      </c>
      <c r="AO58">
        <f>IF(S58=0,0,COUNTIFS(Rec_Emp,الموظفون!$A$56,Rec_Course,'مصفوفة التدريب'!V$6,Rec_Done,1))</f>
        <v>0</v>
      </c>
      <c r="AP58">
        <f>IF(T58=0,0,COUNTIFS(Rec_Emp,الموظفون!$A$56,Rec_Course,'مصفوفة التدريب'!W$6,Rec_Done,1))</f>
        <v>0</v>
      </c>
      <c r="AQ58">
        <f>IF(U58=0,0,COUNTIFS(Rec_Emp,الموظفون!$A$56,Rec_Course,'مصفوفة التدريب'!X$6,Rec_Done,1))</f>
        <v>0</v>
      </c>
      <c r="AR58">
        <f>IF(V58=0,0,COUNTIFS(Rec_Emp,الموظفون!$A$56,Rec_Course,'مصفوفة التدريب'!Y$6,Rec_Done,1))</f>
        <v>0</v>
      </c>
      <c r="AS58">
        <f>IF(W58=0,0,COUNTIFS(Rec_Emp,الموظفون!$A$56,Rec_Course,'مصفوفة التدريب'!Z$6,Rec_Done,1))</f>
        <v>0</v>
      </c>
      <c r="AT58">
        <f>IF(X58=0,0,COUNTIFS(Rec_Emp,الموظفون!$A$56,Rec_Course,'مصفوفة التدريب'!AA$6,Rec_Done,1))</f>
        <v>0</v>
      </c>
      <c r="AW58">
        <f ca="1">IF(AA58=0,0,COUNTIFS(Rec_Emp,الموظفون!$A$56,Rec_Course,'مصفوفة التدريب'!H$6,Rec_Done,1,Rec_Exp,"&gt;="&amp;TODAY()))</f>
        <v>0</v>
      </c>
      <c r="AX58">
        <f ca="1">IF(AB58=0,0,COUNTIFS(Rec_Emp,الموظفون!$A$56,Rec_Course,'مصفوفة التدريب'!I$6,Rec_Done,1,Rec_Exp,"&gt;="&amp;TODAY()))</f>
        <v>0</v>
      </c>
      <c r="AY58">
        <f ca="1">IF(AC58=0,0,COUNTIFS(Rec_Emp,الموظفون!$A$56,Rec_Course,'مصفوفة التدريب'!J$6,Rec_Done,1,Rec_Exp,"&gt;="&amp;TODAY()))</f>
        <v>0</v>
      </c>
      <c r="AZ58">
        <f ca="1">IF(AD58=0,0,COUNTIFS(Rec_Emp,الموظفون!$A$56,Rec_Course,'مصفوفة التدريب'!K$6,Rec_Done,1,Rec_Exp,"&gt;="&amp;TODAY()))</f>
        <v>0</v>
      </c>
      <c r="BA58">
        <f ca="1">IF(AE58=0,0,COUNTIFS(Rec_Emp,الموظفون!$A$56,Rec_Course,'مصفوفة التدريب'!L$6,Rec_Done,1,Rec_Exp,"&gt;="&amp;TODAY()))</f>
        <v>0</v>
      </c>
      <c r="BB58">
        <f ca="1">IF(AF58=0,0,COUNTIFS(Rec_Emp,الموظفون!$A$56,Rec_Course,'مصفوفة التدريب'!M$6,Rec_Done,1,Rec_Exp,"&gt;="&amp;TODAY()))</f>
        <v>0</v>
      </c>
      <c r="BC58">
        <f ca="1">IF(AG58=0,0,COUNTIFS(Rec_Emp,الموظفون!$A$56,Rec_Course,'مصفوفة التدريب'!N$6,Rec_Done,1,Rec_Exp,"&gt;="&amp;TODAY()))</f>
        <v>0</v>
      </c>
      <c r="BD58">
        <f ca="1">IF(AH58=0,0,COUNTIFS(Rec_Emp,الموظفون!$A$56,Rec_Course,'مصفوفة التدريب'!O$6,Rec_Done,1,Rec_Exp,"&gt;="&amp;TODAY()))</f>
        <v>0</v>
      </c>
      <c r="BE58">
        <f ca="1">IF(AI58=0,0,COUNTIFS(Rec_Emp,الموظفون!$A$56,Rec_Course,'مصفوفة التدريب'!P$6,Rec_Done,1,Rec_Exp,"&gt;="&amp;TODAY()))</f>
        <v>0</v>
      </c>
      <c r="BF58">
        <f ca="1">IF(AJ58=0,0,COUNTIFS(Rec_Emp,الموظفون!$A$56,Rec_Course,'مصفوفة التدريب'!Q$6,Rec_Done,1,Rec_Exp,"&gt;="&amp;TODAY()))</f>
        <v>0</v>
      </c>
      <c r="BG58">
        <f ca="1">IF(AK58=0,0,COUNTIFS(Rec_Emp,الموظفون!$A$56,Rec_Course,'مصفوفة التدريب'!R$6,Rec_Done,1,Rec_Exp,"&gt;="&amp;TODAY()))</f>
        <v>0</v>
      </c>
      <c r="BH58">
        <f ca="1">IF(AL58=0,0,COUNTIFS(Rec_Emp,الموظفون!$A$56,Rec_Course,'مصفوفة التدريب'!S$6,Rec_Done,1,Rec_Exp,"&gt;="&amp;TODAY()))</f>
        <v>0</v>
      </c>
      <c r="BI58">
        <f ca="1">IF(AM58=0,0,COUNTIFS(Rec_Emp,الموظفون!$A$56,Rec_Course,'مصفوفة التدريب'!T$6,Rec_Done,1,Rec_Exp,"&gt;="&amp;TODAY()))</f>
        <v>0</v>
      </c>
      <c r="BJ58">
        <f ca="1">IF(AN58=0,0,COUNTIFS(Rec_Emp,الموظفون!$A$56,Rec_Course,'مصفوفة التدريب'!U$6,Rec_Done,1,Rec_Exp,"&gt;="&amp;TODAY()))</f>
        <v>0</v>
      </c>
      <c r="BK58">
        <f ca="1">IF(AO58=0,0,COUNTIFS(Rec_Emp,الموظفون!$A$56,Rec_Course,'مصفوفة التدريب'!V$6,Rec_Done,1,Rec_Exp,"&gt;="&amp;TODAY()))</f>
        <v>0</v>
      </c>
      <c r="BL58">
        <f ca="1">IF(AP58=0,0,COUNTIFS(Rec_Emp,الموظفون!$A$56,Rec_Course,'مصفوفة التدريب'!W$6,Rec_Done,1,Rec_Exp,"&gt;="&amp;TODAY()))</f>
        <v>0</v>
      </c>
      <c r="BM58">
        <f ca="1">IF(AQ58=0,0,COUNTIFS(Rec_Emp,الموظفون!$A$56,Rec_Course,'مصفوفة التدريب'!X$6,Rec_Done,1,Rec_Exp,"&gt;="&amp;TODAY()))</f>
        <v>0</v>
      </c>
      <c r="BN58">
        <f ca="1">IF(AR58=0,0,COUNTIFS(Rec_Emp,الموظفون!$A$56,Rec_Course,'مصفوفة التدريب'!Y$6,Rec_Done,1,Rec_Exp,"&gt;="&amp;TODAY()))</f>
        <v>0</v>
      </c>
      <c r="BO58">
        <f ca="1">IF(AS58=0,0,COUNTIFS(Rec_Emp,الموظفون!$A$56,Rec_Course,'مصفوفة التدريب'!Z$6,Rec_Done,1,Rec_Exp,"&gt;="&amp;TODAY()))</f>
        <v>0</v>
      </c>
      <c r="BP58">
        <f ca="1">IF(AT58=0,0,COUNTIFS(Rec_Emp,الموظفون!$A$56,Rec_Course,'مصفوفة التدريب'!AA$6,Rec_Done,1,Rec_Exp,"&gt;="&amp;TODAY()))</f>
        <v>0</v>
      </c>
      <c r="BS58">
        <f ca="1">IF(AW58=0,0,COUNTIFS(Rec_Emp,الموظفون!$A$56,Rec_Course,'مصفوفة التدريب'!H$6,Rec_Done,1,Rec_Exp,"&gt;"&amp;(TODAY()+WarnDays)))</f>
        <v>0</v>
      </c>
      <c r="BT58">
        <f ca="1">IF(AX58=0,0,COUNTIFS(Rec_Emp,الموظفون!$A$56,Rec_Course,'مصفوفة التدريب'!I$6,Rec_Done,1,Rec_Exp,"&gt;"&amp;(TODAY()+WarnDays)))</f>
        <v>0</v>
      </c>
      <c r="BU58">
        <f ca="1">IF(AY58=0,0,COUNTIFS(Rec_Emp,الموظفون!$A$56,Rec_Course,'مصفوفة التدريب'!J$6,Rec_Done,1,Rec_Exp,"&gt;"&amp;(TODAY()+WarnDays)))</f>
        <v>0</v>
      </c>
      <c r="BV58">
        <f ca="1">IF(AZ58=0,0,COUNTIFS(Rec_Emp,الموظفون!$A$56,Rec_Course,'مصفوفة التدريب'!K$6,Rec_Done,1,Rec_Exp,"&gt;"&amp;(TODAY()+WarnDays)))</f>
        <v>0</v>
      </c>
      <c r="BW58">
        <f ca="1">IF(BA58=0,0,COUNTIFS(Rec_Emp,الموظفون!$A$56,Rec_Course,'مصفوفة التدريب'!L$6,Rec_Done,1,Rec_Exp,"&gt;"&amp;(TODAY()+WarnDays)))</f>
        <v>0</v>
      </c>
      <c r="BX58">
        <f ca="1">IF(BB58=0,0,COUNTIFS(Rec_Emp,الموظفون!$A$56,Rec_Course,'مصفوفة التدريب'!M$6,Rec_Done,1,Rec_Exp,"&gt;"&amp;(TODAY()+WarnDays)))</f>
        <v>0</v>
      </c>
      <c r="BY58">
        <f ca="1">IF(BC58=0,0,COUNTIFS(Rec_Emp,الموظفون!$A$56,Rec_Course,'مصفوفة التدريب'!N$6,Rec_Done,1,Rec_Exp,"&gt;"&amp;(TODAY()+WarnDays)))</f>
        <v>0</v>
      </c>
      <c r="BZ58">
        <f ca="1">IF(BD58=0,0,COUNTIFS(Rec_Emp,الموظفون!$A$56,Rec_Course,'مصفوفة التدريب'!O$6,Rec_Done,1,Rec_Exp,"&gt;"&amp;(TODAY()+WarnDays)))</f>
        <v>0</v>
      </c>
      <c r="CA58">
        <f ca="1">IF(BE58=0,0,COUNTIFS(Rec_Emp,الموظفون!$A$56,Rec_Course,'مصفوفة التدريب'!P$6,Rec_Done,1,Rec_Exp,"&gt;"&amp;(TODAY()+WarnDays)))</f>
        <v>0</v>
      </c>
      <c r="CB58">
        <f ca="1">IF(BF58=0,0,COUNTIFS(Rec_Emp,الموظفون!$A$56,Rec_Course,'مصفوفة التدريب'!Q$6,Rec_Done,1,Rec_Exp,"&gt;"&amp;(TODAY()+WarnDays)))</f>
        <v>0</v>
      </c>
      <c r="CC58">
        <f ca="1">IF(BG58=0,0,COUNTIFS(Rec_Emp,الموظفون!$A$56,Rec_Course,'مصفوفة التدريب'!R$6,Rec_Done,1,Rec_Exp,"&gt;"&amp;(TODAY()+WarnDays)))</f>
        <v>0</v>
      </c>
      <c r="CD58">
        <f ca="1">IF(BH58=0,0,COUNTIFS(Rec_Emp,الموظفون!$A$56,Rec_Course,'مصفوفة التدريب'!S$6,Rec_Done,1,Rec_Exp,"&gt;"&amp;(TODAY()+WarnDays)))</f>
        <v>0</v>
      </c>
      <c r="CE58">
        <f ca="1">IF(BI58=0,0,COUNTIFS(Rec_Emp,الموظفون!$A$56,Rec_Course,'مصفوفة التدريب'!T$6,Rec_Done,1,Rec_Exp,"&gt;"&amp;(TODAY()+WarnDays)))</f>
        <v>0</v>
      </c>
      <c r="CF58">
        <f ca="1">IF(BJ58=0,0,COUNTIFS(Rec_Emp,الموظفون!$A$56,Rec_Course,'مصفوفة التدريب'!U$6,Rec_Done,1,Rec_Exp,"&gt;"&amp;(TODAY()+WarnDays)))</f>
        <v>0</v>
      </c>
      <c r="CG58">
        <f ca="1">IF(BK58=0,0,COUNTIFS(Rec_Emp,الموظفون!$A$56,Rec_Course,'مصفوفة التدريب'!V$6,Rec_Done,1,Rec_Exp,"&gt;"&amp;(TODAY()+WarnDays)))</f>
        <v>0</v>
      </c>
      <c r="CH58">
        <f ca="1">IF(BL58=0,0,COUNTIFS(Rec_Emp,الموظفون!$A$56,Rec_Course,'مصفوفة التدريب'!W$6,Rec_Done,1,Rec_Exp,"&gt;"&amp;(TODAY()+WarnDays)))</f>
        <v>0</v>
      </c>
      <c r="CI58">
        <f ca="1">IF(BM58=0,0,COUNTIFS(Rec_Emp,الموظفون!$A$56,Rec_Course,'مصفوفة التدريب'!X$6,Rec_Done,1,Rec_Exp,"&gt;"&amp;(TODAY()+WarnDays)))</f>
        <v>0</v>
      </c>
      <c r="CJ58">
        <f ca="1">IF(BN58=0,0,COUNTIFS(Rec_Emp,الموظفون!$A$56,Rec_Course,'مصفوفة التدريب'!Y$6,Rec_Done,1,Rec_Exp,"&gt;"&amp;(TODAY()+WarnDays)))</f>
        <v>0</v>
      </c>
      <c r="CK58">
        <f ca="1">IF(BO58=0,0,COUNTIFS(Rec_Emp,الموظفون!$A$56,Rec_Course,'مصفوفة التدريب'!Z$6,Rec_Done,1,Rec_Exp,"&gt;"&amp;(TODAY()+WarnDays)))</f>
        <v>0</v>
      </c>
      <c r="CL58">
        <f ca="1">IF(BP58=0,0,COUNTIFS(Rec_Emp,الموظفون!$A$56,Rec_Course,'مصفوفة التدريب'!AA$6,Rec_Done,1,Rec_Exp,"&gt;"&amp;(TODAY()+WarnDays)))</f>
        <v>0</v>
      </c>
      <c r="CO58">
        <f>IF(OR(E58=0,AA58&gt;0),0,COUNTIFS(Rec_Emp,الموظفون!$A$56,Rec_Course,'مصفوفة التدريب'!H$6,Rec_Result,"راسب"))</f>
        <v>0</v>
      </c>
      <c r="CP58">
        <f>IF(OR(F58=0,AB58&gt;0),0,COUNTIFS(Rec_Emp,الموظفون!$A$56,Rec_Course,'مصفوفة التدريب'!I$6,Rec_Result,"راسب"))</f>
        <v>0</v>
      </c>
      <c r="CQ58">
        <f>IF(OR(G58=0,AC58&gt;0),0,COUNTIFS(Rec_Emp,الموظفون!$A$56,Rec_Course,'مصفوفة التدريب'!J$6,Rec_Result,"راسب"))</f>
        <v>0</v>
      </c>
      <c r="CR58">
        <f>IF(OR(H58=0,AD58&gt;0),0,COUNTIFS(Rec_Emp,الموظفون!$A$56,Rec_Course,'مصفوفة التدريب'!K$6,Rec_Result,"راسب"))</f>
        <v>0</v>
      </c>
      <c r="CS58">
        <f>IF(OR(I58=0,AE58&gt;0),0,COUNTIFS(Rec_Emp,الموظفون!$A$56,Rec_Course,'مصفوفة التدريب'!L$6,Rec_Result,"راسب"))</f>
        <v>0</v>
      </c>
      <c r="CT58">
        <f>IF(OR(J58=0,AF58&gt;0),0,COUNTIFS(Rec_Emp,الموظفون!$A$56,Rec_Course,'مصفوفة التدريب'!M$6,Rec_Result,"راسب"))</f>
        <v>0</v>
      </c>
      <c r="CU58">
        <f>IF(OR(K58=0,AG58&gt;0),0,COUNTIFS(Rec_Emp,الموظفون!$A$56,Rec_Course,'مصفوفة التدريب'!N$6,Rec_Result,"راسب"))</f>
        <v>0</v>
      </c>
      <c r="CV58">
        <f>IF(OR(L58=0,AH58&gt;0),0,COUNTIFS(Rec_Emp,الموظفون!$A$56,Rec_Course,'مصفوفة التدريب'!O$6,Rec_Result,"راسب"))</f>
        <v>0</v>
      </c>
      <c r="CW58">
        <f>IF(OR(M58=0,AI58&gt;0),0,COUNTIFS(Rec_Emp,الموظفون!$A$56,Rec_Course,'مصفوفة التدريب'!P$6,Rec_Result,"راسب"))</f>
        <v>0</v>
      </c>
      <c r="CX58">
        <f>IF(OR(N58=0,AJ58&gt;0),0,COUNTIFS(Rec_Emp,الموظفون!$A$56,Rec_Course,'مصفوفة التدريب'!Q$6,Rec_Result,"راسب"))</f>
        <v>0</v>
      </c>
      <c r="CY58">
        <f>IF(OR(O58=0,AK58&gt;0),0,COUNTIFS(Rec_Emp,الموظفون!$A$56,Rec_Course,'مصفوفة التدريب'!R$6,Rec_Result,"راسب"))</f>
        <v>0</v>
      </c>
      <c r="CZ58">
        <f>IF(OR(P58=0,AL58&gt;0),0,COUNTIFS(Rec_Emp,الموظفون!$A$56,Rec_Course,'مصفوفة التدريب'!S$6,Rec_Result,"راسب"))</f>
        <v>0</v>
      </c>
      <c r="DA58">
        <f>IF(OR(Q58=0,AM58&gt;0),0,COUNTIFS(Rec_Emp,الموظفون!$A$56,Rec_Course,'مصفوفة التدريب'!T$6,Rec_Result,"راسب"))</f>
        <v>0</v>
      </c>
      <c r="DB58">
        <f>IF(OR(R58=0,AN58&gt;0),0,COUNTIFS(Rec_Emp,الموظفون!$A$56,Rec_Course,'مصفوفة التدريب'!U$6,Rec_Result,"راسب"))</f>
        <v>0</v>
      </c>
      <c r="DC58">
        <f>IF(OR(S58=0,AO58&gt;0),0,COUNTIFS(Rec_Emp,الموظفون!$A$56,Rec_Course,'مصفوفة التدريب'!V$6,Rec_Result,"راسب"))</f>
        <v>0</v>
      </c>
      <c r="DD58">
        <f>IF(OR(T58=0,AP58&gt;0),0,COUNTIFS(Rec_Emp,الموظفون!$A$56,Rec_Course,'مصفوفة التدريب'!W$6,Rec_Result,"راسب"))</f>
        <v>0</v>
      </c>
      <c r="DE58">
        <f>IF(OR(U58=0,AQ58&gt;0),0,COUNTIFS(Rec_Emp,الموظفون!$A$56,Rec_Course,'مصفوفة التدريب'!X$6,Rec_Result,"راسب"))</f>
        <v>0</v>
      </c>
      <c r="DF58">
        <f>IF(OR(V58=0,AR58&gt;0),0,COUNTIFS(Rec_Emp,الموظفون!$A$56,Rec_Course,'مصفوفة التدريب'!Y$6,Rec_Result,"راسب"))</f>
        <v>0</v>
      </c>
      <c r="DG58">
        <f>IF(OR(W58=0,AS58&gt;0),0,COUNTIFS(Rec_Emp,الموظفون!$A$56,Rec_Course,'مصفوفة التدريب'!Z$6,Rec_Result,"راسب"))</f>
        <v>0</v>
      </c>
      <c r="DH58">
        <f>IF(OR(X58=0,AT58&gt;0),0,COUNTIFS(Rec_Emp,الموظفون!$A$56,Rec_Course,'مصفوفة التدريب'!AA$6,Rec_Result,"راسب"))</f>
        <v>0</v>
      </c>
      <c r="DK58">
        <f>IF(OR(E58=0,AA58&gt;0),0,IFERROR(AVERAGEIFS(Plan_End,Plan_Role,الموظفون!$D$56,Plan_Course,'مصفوفة التدريب'!H$6,Plan_Sched,"فترة محددة"),IFERROR(AVERAGEIFS(Plan_End,Plan_Role,"جميع الموظفين",Plan_Course,'مصفوفة التدريب'!H$6,Plan_Sched,"فترة محددة"),0)))</f>
        <v>0</v>
      </c>
      <c r="DL58">
        <f>IF(OR(F58=0,AB58&gt;0),0,IFERROR(AVERAGEIFS(Plan_End,Plan_Role,الموظفون!$D$56,Plan_Course,'مصفوفة التدريب'!I$6,Plan_Sched,"فترة محددة"),IFERROR(AVERAGEIFS(Plan_End,Plan_Role,"جميع الموظفين",Plan_Course,'مصفوفة التدريب'!I$6,Plan_Sched,"فترة محددة"),0)))</f>
        <v>0</v>
      </c>
      <c r="DM58">
        <f>IF(OR(G58=0,AC58&gt;0),0,IFERROR(AVERAGEIFS(Plan_End,Plan_Role,الموظفون!$D$56,Plan_Course,'مصفوفة التدريب'!J$6,Plan_Sched,"فترة محددة"),IFERROR(AVERAGEIFS(Plan_End,Plan_Role,"جميع الموظفين",Plan_Course,'مصفوفة التدريب'!J$6,Plan_Sched,"فترة محددة"),0)))</f>
        <v>0</v>
      </c>
      <c r="DN58">
        <f>IF(OR(H58=0,AD58&gt;0),0,IFERROR(AVERAGEIFS(Plan_End,Plan_Role,الموظفون!$D$56,Plan_Course,'مصفوفة التدريب'!K$6,Plan_Sched,"فترة محددة"),IFERROR(AVERAGEIFS(Plan_End,Plan_Role,"جميع الموظفين",Plan_Course,'مصفوفة التدريب'!K$6,Plan_Sched,"فترة محددة"),0)))</f>
        <v>0</v>
      </c>
      <c r="DO58">
        <f>IF(OR(I58=0,AE58&gt;0),0,IFERROR(AVERAGEIFS(Plan_End,Plan_Role,الموظفون!$D$56,Plan_Course,'مصفوفة التدريب'!L$6,Plan_Sched,"فترة محددة"),IFERROR(AVERAGEIFS(Plan_End,Plan_Role,"جميع الموظفين",Plan_Course,'مصفوفة التدريب'!L$6,Plan_Sched,"فترة محددة"),0)))</f>
        <v>0</v>
      </c>
      <c r="DP58">
        <f>IF(OR(J58=0,AF58&gt;0),0,IFERROR(AVERAGEIFS(Plan_End,Plan_Role,الموظفون!$D$56,Plan_Course,'مصفوفة التدريب'!M$6,Plan_Sched,"فترة محددة"),IFERROR(AVERAGEIFS(Plan_End,Plan_Role,"جميع الموظفين",Plan_Course,'مصفوفة التدريب'!M$6,Plan_Sched,"فترة محددة"),0)))</f>
        <v>0</v>
      </c>
      <c r="DQ58">
        <f>IF(OR(K58=0,AG58&gt;0),0,IFERROR(AVERAGEIFS(Plan_End,Plan_Role,الموظفون!$D$56,Plan_Course,'مصفوفة التدريب'!N$6,Plan_Sched,"فترة محددة"),IFERROR(AVERAGEIFS(Plan_End,Plan_Role,"جميع الموظفين",Plan_Course,'مصفوفة التدريب'!N$6,Plan_Sched,"فترة محددة"),0)))</f>
        <v>0</v>
      </c>
      <c r="DR58">
        <f>IF(OR(L58=0,AH58&gt;0),0,IFERROR(AVERAGEIFS(Plan_End,Plan_Role,الموظفون!$D$56,Plan_Course,'مصفوفة التدريب'!O$6,Plan_Sched,"فترة محددة"),IFERROR(AVERAGEIFS(Plan_End,Plan_Role,"جميع الموظفين",Plan_Course,'مصفوفة التدريب'!O$6,Plan_Sched,"فترة محددة"),0)))</f>
        <v>0</v>
      </c>
      <c r="DS58">
        <f>IF(OR(M58=0,AI58&gt;0),0,IFERROR(AVERAGEIFS(Plan_End,Plan_Role,الموظفون!$D$56,Plan_Course,'مصفوفة التدريب'!P$6,Plan_Sched,"فترة محددة"),IFERROR(AVERAGEIFS(Plan_End,Plan_Role,"جميع الموظفين",Plan_Course,'مصفوفة التدريب'!P$6,Plan_Sched,"فترة محددة"),0)))</f>
        <v>0</v>
      </c>
      <c r="DT58">
        <f>IF(OR(N58=0,AJ58&gt;0),0,IFERROR(AVERAGEIFS(Plan_End,Plan_Role,الموظفون!$D$56,Plan_Course,'مصفوفة التدريب'!Q$6,Plan_Sched,"فترة محددة"),IFERROR(AVERAGEIFS(Plan_End,Plan_Role,"جميع الموظفين",Plan_Course,'مصفوفة التدريب'!Q$6,Plan_Sched,"فترة محددة"),0)))</f>
        <v>0</v>
      </c>
      <c r="DU58">
        <f>IF(OR(O58=0,AK58&gt;0),0,IFERROR(AVERAGEIFS(Plan_End,Plan_Role,الموظفون!$D$56,Plan_Course,'مصفوفة التدريب'!R$6,Plan_Sched,"فترة محددة"),IFERROR(AVERAGEIFS(Plan_End,Plan_Role,"جميع الموظفين",Plan_Course,'مصفوفة التدريب'!R$6,Plan_Sched,"فترة محددة"),0)))</f>
        <v>0</v>
      </c>
      <c r="DV58">
        <f>IF(OR(P58=0,AL58&gt;0),0,IFERROR(AVERAGEIFS(Plan_End,Plan_Role,الموظفون!$D$56,Plan_Course,'مصفوفة التدريب'!S$6,Plan_Sched,"فترة محددة"),IFERROR(AVERAGEIFS(Plan_End,Plan_Role,"جميع الموظفين",Plan_Course,'مصفوفة التدريب'!S$6,Plan_Sched,"فترة محددة"),0)))</f>
        <v>0</v>
      </c>
      <c r="DW58">
        <f>IF(OR(Q58=0,AM58&gt;0),0,IFERROR(AVERAGEIFS(Plan_End,Plan_Role,الموظفون!$D$56,Plan_Course,'مصفوفة التدريب'!T$6,Plan_Sched,"فترة محددة"),IFERROR(AVERAGEIFS(Plan_End,Plan_Role,"جميع الموظفين",Plan_Course,'مصفوفة التدريب'!T$6,Plan_Sched,"فترة محددة"),0)))</f>
        <v>0</v>
      </c>
      <c r="DX58">
        <f>IF(OR(R58=0,AN58&gt;0),0,IFERROR(AVERAGEIFS(Plan_End,Plan_Role,الموظفون!$D$56,Plan_Course,'مصفوفة التدريب'!U$6,Plan_Sched,"فترة محددة"),IFERROR(AVERAGEIFS(Plan_End,Plan_Role,"جميع الموظفين",Plan_Course,'مصفوفة التدريب'!U$6,Plan_Sched,"فترة محددة"),0)))</f>
        <v>0</v>
      </c>
      <c r="DY58">
        <f>IF(OR(S58=0,AO58&gt;0),0,IFERROR(AVERAGEIFS(Plan_End,Plan_Role,الموظفون!$D$56,Plan_Course,'مصفوفة التدريب'!V$6,Plan_Sched,"فترة محددة"),IFERROR(AVERAGEIFS(Plan_End,Plan_Role,"جميع الموظفين",Plan_Course,'مصفوفة التدريب'!V$6,Plan_Sched,"فترة محددة"),0)))</f>
        <v>0</v>
      </c>
      <c r="DZ58">
        <f>IF(OR(T58=0,AP58&gt;0),0,IFERROR(AVERAGEIFS(Plan_End,Plan_Role,الموظفون!$D$56,Plan_Course,'مصفوفة التدريب'!W$6,Plan_Sched,"فترة محددة"),IFERROR(AVERAGEIFS(Plan_End,Plan_Role,"جميع الموظفين",Plan_Course,'مصفوفة التدريب'!W$6,Plan_Sched,"فترة محددة"),0)))</f>
        <v>0</v>
      </c>
      <c r="EA58">
        <f>IF(OR(U58=0,AQ58&gt;0),0,IFERROR(AVERAGEIFS(Plan_End,Plan_Role,الموظفون!$D$56,Plan_Course,'مصفوفة التدريب'!X$6,Plan_Sched,"فترة محددة"),IFERROR(AVERAGEIFS(Plan_End,Plan_Role,"جميع الموظفين",Plan_Course,'مصفوفة التدريب'!X$6,Plan_Sched,"فترة محددة"),0)))</f>
        <v>0</v>
      </c>
      <c r="EB58">
        <f>IF(OR(V58=0,AR58&gt;0),0,IFERROR(AVERAGEIFS(Plan_End,Plan_Role,الموظفون!$D$56,Plan_Course,'مصفوفة التدريب'!Y$6,Plan_Sched,"فترة محددة"),IFERROR(AVERAGEIFS(Plan_End,Plan_Role,"جميع الموظفين",Plan_Course,'مصفوفة التدريب'!Y$6,Plan_Sched,"فترة محددة"),0)))</f>
        <v>0</v>
      </c>
      <c r="EC58">
        <f>IF(OR(W58=0,AS58&gt;0),0,IFERROR(AVERAGEIFS(Plan_End,Plan_Role,الموظفون!$D$56,Plan_Course,'مصفوفة التدريب'!Z$6,Plan_Sched,"فترة محددة"),IFERROR(AVERAGEIFS(Plan_End,Plan_Role,"جميع الموظفين",Plan_Course,'مصفوفة التدريب'!Z$6,Plan_Sched,"فترة محددة"),0)))</f>
        <v>0</v>
      </c>
      <c r="ED58">
        <f>IF(OR(X58=0,AT58&gt;0),0,IFERROR(AVERAGEIFS(Plan_End,Plan_Role,الموظفون!$D$56,Plan_Course,'مصفوفة التدريب'!AA$6,Plan_Sched,"فترة محددة"),IFERROR(AVERAGEIFS(Plan_End,Plan_Role,"جميع الموظفين",Plan_Course,'مصفوفة التدريب'!AA$6,Plan_Sched,"فترة محددة"),0)))</f>
        <v>0</v>
      </c>
      <c r="EG58">
        <f>IF(OR(E58=0,AA58&gt;0),0,IFERROR(AVERAGEIFS(Plan_Days,Plan_Role,الموظفون!$D$56,Plan_Course,'مصفوفة التدريب'!H$6,Plan_Sched,"خلال أيام من التعيين"),IFERROR(AVERAGEIFS(Plan_Days,Plan_Role,"جميع الموظفين",Plan_Course,'مصفوفة التدريب'!H$6,Plan_Sched,"خلال أيام من التعيين"),0)))</f>
        <v>0</v>
      </c>
      <c r="EH58">
        <f>IF(OR(F58=0,AB58&gt;0),0,IFERROR(AVERAGEIFS(Plan_Days,Plan_Role,الموظفون!$D$56,Plan_Course,'مصفوفة التدريب'!I$6,Plan_Sched,"خلال أيام من التعيين"),IFERROR(AVERAGEIFS(Plan_Days,Plan_Role,"جميع الموظفين",Plan_Course,'مصفوفة التدريب'!I$6,Plan_Sched,"خلال أيام من التعيين"),0)))</f>
        <v>0</v>
      </c>
      <c r="EI58">
        <f>IF(OR(G58=0,AC58&gt;0),0,IFERROR(AVERAGEIFS(Plan_Days,Plan_Role,الموظفون!$D$56,Plan_Course,'مصفوفة التدريب'!J$6,Plan_Sched,"خلال أيام من التعيين"),IFERROR(AVERAGEIFS(Plan_Days,Plan_Role,"جميع الموظفين",Plan_Course,'مصفوفة التدريب'!J$6,Plan_Sched,"خلال أيام من التعيين"),0)))</f>
        <v>0</v>
      </c>
      <c r="EJ58">
        <f>IF(OR(H58=0,AD58&gt;0),0,IFERROR(AVERAGEIFS(Plan_Days,Plan_Role,الموظفون!$D$56,Plan_Course,'مصفوفة التدريب'!K$6,Plan_Sched,"خلال أيام من التعيين"),IFERROR(AVERAGEIFS(Plan_Days,Plan_Role,"جميع الموظفين",Plan_Course,'مصفوفة التدريب'!K$6,Plan_Sched,"خلال أيام من التعيين"),0)))</f>
        <v>0</v>
      </c>
      <c r="EK58">
        <f>IF(OR(I58=0,AE58&gt;0),0,IFERROR(AVERAGEIFS(Plan_Days,Plan_Role,الموظفون!$D$56,Plan_Course,'مصفوفة التدريب'!L$6,Plan_Sched,"خلال أيام من التعيين"),IFERROR(AVERAGEIFS(Plan_Days,Plan_Role,"جميع الموظفين",Plan_Course,'مصفوفة التدريب'!L$6,Plan_Sched,"خلال أيام من التعيين"),0)))</f>
        <v>0</v>
      </c>
      <c r="EL58">
        <f>IF(OR(J58=0,AF58&gt;0),0,IFERROR(AVERAGEIFS(Plan_Days,Plan_Role,الموظفون!$D$56,Plan_Course,'مصفوفة التدريب'!M$6,Plan_Sched,"خلال أيام من التعيين"),IFERROR(AVERAGEIFS(Plan_Days,Plan_Role,"جميع الموظفين",Plan_Course,'مصفوفة التدريب'!M$6,Plan_Sched,"خلال أيام من التعيين"),0)))</f>
        <v>0</v>
      </c>
      <c r="EM58">
        <f>IF(OR(K58=0,AG58&gt;0),0,IFERROR(AVERAGEIFS(Plan_Days,Plan_Role,الموظفون!$D$56,Plan_Course,'مصفوفة التدريب'!N$6,Plan_Sched,"خلال أيام من التعيين"),IFERROR(AVERAGEIFS(Plan_Days,Plan_Role,"جميع الموظفين",Plan_Course,'مصفوفة التدريب'!N$6,Plan_Sched,"خلال أيام من التعيين"),0)))</f>
        <v>0</v>
      </c>
      <c r="EN58">
        <f>IF(OR(L58=0,AH58&gt;0),0,IFERROR(AVERAGEIFS(Plan_Days,Plan_Role,الموظفون!$D$56,Plan_Course,'مصفوفة التدريب'!O$6,Plan_Sched,"خلال أيام من التعيين"),IFERROR(AVERAGEIFS(Plan_Days,Plan_Role,"جميع الموظفين",Plan_Course,'مصفوفة التدريب'!O$6,Plan_Sched,"خلال أيام من التعيين"),0)))</f>
        <v>0</v>
      </c>
      <c r="EO58">
        <f>IF(OR(M58=0,AI58&gt;0),0,IFERROR(AVERAGEIFS(Plan_Days,Plan_Role,الموظفون!$D$56,Plan_Course,'مصفوفة التدريب'!P$6,Plan_Sched,"خلال أيام من التعيين"),IFERROR(AVERAGEIFS(Plan_Days,Plan_Role,"جميع الموظفين",Plan_Course,'مصفوفة التدريب'!P$6,Plan_Sched,"خلال أيام من التعيين"),0)))</f>
        <v>0</v>
      </c>
      <c r="EP58">
        <f>IF(OR(N58=0,AJ58&gt;0),0,IFERROR(AVERAGEIFS(Plan_Days,Plan_Role,الموظفون!$D$56,Plan_Course,'مصفوفة التدريب'!Q$6,Plan_Sched,"خلال أيام من التعيين"),IFERROR(AVERAGEIFS(Plan_Days,Plan_Role,"جميع الموظفين",Plan_Course,'مصفوفة التدريب'!Q$6,Plan_Sched,"خلال أيام من التعيين"),0)))</f>
        <v>0</v>
      </c>
      <c r="EQ58">
        <f>IF(OR(O58=0,AK58&gt;0),0,IFERROR(AVERAGEIFS(Plan_Days,Plan_Role,الموظفون!$D$56,Plan_Course,'مصفوفة التدريب'!R$6,Plan_Sched,"خلال أيام من التعيين"),IFERROR(AVERAGEIFS(Plan_Days,Plan_Role,"جميع الموظفين",Plan_Course,'مصفوفة التدريب'!R$6,Plan_Sched,"خلال أيام من التعيين"),0)))</f>
        <v>0</v>
      </c>
      <c r="ER58">
        <f>IF(OR(P58=0,AL58&gt;0),0,IFERROR(AVERAGEIFS(Plan_Days,Plan_Role,الموظفون!$D$56,Plan_Course,'مصفوفة التدريب'!S$6,Plan_Sched,"خلال أيام من التعيين"),IFERROR(AVERAGEIFS(Plan_Days,Plan_Role,"جميع الموظفين",Plan_Course,'مصفوفة التدريب'!S$6,Plan_Sched,"خلال أيام من التعيين"),0)))</f>
        <v>0</v>
      </c>
      <c r="ES58">
        <f>IF(OR(Q58=0,AM58&gt;0),0,IFERROR(AVERAGEIFS(Plan_Days,Plan_Role,الموظفون!$D$56,Plan_Course,'مصفوفة التدريب'!T$6,Plan_Sched,"خلال أيام من التعيين"),IFERROR(AVERAGEIFS(Plan_Days,Plan_Role,"جميع الموظفين",Plan_Course,'مصفوفة التدريب'!T$6,Plan_Sched,"خلال أيام من التعيين"),0)))</f>
        <v>0</v>
      </c>
      <c r="ET58">
        <f>IF(OR(R58=0,AN58&gt;0),0,IFERROR(AVERAGEIFS(Plan_Days,Plan_Role,الموظفون!$D$56,Plan_Course,'مصفوفة التدريب'!U$6,Plan_Sched,"خلال أيام من التعيين"),IFERROR(AVERAGEIFS(Plan_Days,Plan_Role,"جميع الموظفين",Plan_Course,'مصفوفة التدريب'!U$6,Plan_Sched,"خلال أيام من التعيين"),0)))</f>
        <v>0</v>
      </c>
      <c r="EU58">
        <f>IF(OR(S58=0,AO58&gt;0),0,IFERROR(AVERAGEIFS(Plan_Days,Plan_Role,الموظفون!$D$56,Plan_Course,'مصفوفة التدريب'!V$6,Plan_Sched,"خلال أيام من التعيين"),IFERROR(AVERAGEIFS(Plan_Days,Plan_Role,"جميع الموظفين",Plan_Course,'مصفوفة التدريب'!V$6,Plan_Sched,"خلال أيام من التعيين"),0)))</f>
        <v>0</v>
      </c>
      <c r="EV58">
        <f>IF(OR(T58=0,AP58&gt;0),0,IFERROR(AVERAGEIFS(Plan_Days,Plan_Role,الموظفون!$D$56,Plan_Course,'مصفوفة التدريب'!W$6,Plan_Sched,"خلال أيام من التعيين"),IFERROR(AVERAGEIFS(Plan_Days,Plan_Role,"جميع الموظفين",Plan_Course,'مصفوفة التدريب'!W$6,Plan_Sched,"خلال أيام من التعيين"),0)))</f>
        <v>0</v>
      </c>
      <c r="EW58">
        <f>IF(OR(U58=0,AQ58&gt;0),0,IFERROR(AVERAGEIFS(Plan_Days,Plan_Role,الموظفون!$D$56,Plan_Course,'مصفوفة التدريب'!X$6,Plan_Sched,"خلال أيام من التعيين"),IFERROR(AVERAGEIFS(Plan_Days,Plan_Role,"جميع الموظفين",Plan_Course,'مصفوفة التدريب'!X$6,Plan_Sched,"خلال أيام من التعيين"),0)))</f>
        <v>0</v>
      </c>
      <c r="EX58">
        <f>IF(OR(V58=0,AR58&gt;0),0,IFERROR(AVERAGEIFS(Plan_Days,Plan_Role,الموظفون!$D$56,Plan_Course,'مصفوفة التدريب'!Y$6,Plan_Sched,"خلال أيام من التعيين"),IFERROR(AVERAGEIFS(Plan_Days,Plan_Role,"جميع الموظفين",Plan_Course,'مصفوفة التدريب'!Y$6,Plan_Sched,"خلال أيام من التعيين"),0)))</f>
        <v>0</v>
      </c>
      <c r="EY58">
        <f>IF(OR(W58=0,AS58&gt;0),0,IFERROR(AVERAGEIFS(Plan_Days,Plan_Role,الموظفون!$D$56,Plan_Course,'مصفوفة التدريب'!Z$6,Plan_Sched,"خلال أيام من التعيين"),IFERROR(AVERAGEIFS(Plan_Days,Plan_Role,"جميع الموظفين",Plan_Course,'مصفوفة التدريب'!Z$6,Plan_Sched,"خلال أيام من التعيين"),0)))</f>
        <v>0</v>
      </c>
      <c r="EZ58">
        <f>IF(OR(X58=0,AT58&gt;0),0,IFERROR(AVERAGEIFS(Plan_Days,Plan_Role,الموظفون!$D$56,Plan_Course,'مصفوفة التدريب'!AA$6,Plan_Sched,"خلال أيام من التعيين"),IFERROR(AVERAGEIFS(Plan_Days,Plan_Role,"جميع الموظفين",Plan_Course,'مصفوفة التدريب'!AA$6,Plan_Sched,"خلال أيام من التعيين"),0)))</f>
        <v>0</v>
      </c>
      <c r="FC58">
        <f>IF(OR(E58=0,AA58&gt;0),0,MAX(IF(AND(الموظفون!$F$56&lt;&gt;"",DK58&lt;الموظفون!$F$56),0,DK58),IF(AND(الموظفون!$F$56&lt;&gt;"",EG58&gt;0),الموظفون!$F$56+EG58,0)))</f>
        <v>0</v>
      </c>
      <c r="FD58">
        <f>IF(OR(F58=0,AB58&gt;0),0,MAX(IF(AND(الموظفون!$F$56&lt;&gt;"",DL58&lt;الموظفون!$F$56),0,DL58),IF(AND(الموظفون!$F$56&lt;&gt;"",EH58&gt;0),الموظفون!$F$56+EH58,0)))</f>
        <v>0</v>
      </c>
      <c r="FE58">
        <f>IF(OR(G58=0,AC58&gt;0),0,MAX(IF(AND(الموظفون!$F$56&lt;&gt;"",DM58&lt;الموظفون!$F$56),0,DM58),IF(AND(الموظفون!$F$56&lt;&gt;"",EI58&gt;0),الموظفون!$F$56+EI58,0)))</f>
        <v>0</v>
      </c>
      <c r="FF58">
        <f>IF(OR(H58=0,AD58&gt;0),0,MAX(IF(AND(الموظفون!$F$56&lt;&gt;"",DN58&lt;الموظفون!$F$56),0,DN58),IF(AND(الموظفون!$F$56&lt;&gt;"",EJ58&gt;0),الموظفون!$F$56+EJ58,0)))</f>
        <v>0</v>
      </c>
      <c r="FG58">
        <f>IF(OR(I58=0,AE58&gt;0),0,MAX(IF(AND(الموظفون!$F$56&lt;&gt;"",DO58&lt;الموظفون!$F$56),0,DO58),IF(AND(الموظفون!$F$56&lt;&gt;"",EK58&gt;0),الموظفون!$F$56+EK58,0)))</f>
        <v>0</v>
      </c>
      <c r="FH58">
        <f>IF(OR(J58=0,AF58&gt;0),0,MAX(IF(AND(الموظفون!$F$56&lt;&gt;"",DP58&lt;الموظفون!$F$56),0,DP58),IF(AND(الموظفون!$F$56&lt;&gt;"",EL58&gt;0),الموظفون!$F$56+EL58,0)))</f>
        <v>0</v>
      </c>
      <c r="FI58">
        <f>IF(OR(K58=0,AG58&gt;0),0,MAX(IF(AND(الموظفون!$F$56&lt;&gt;"",DQ58&lt;الموظفون!$F$56),0,DQ58),IF(AND(الموظفون!$F$56&lt;&gt;"",EM58&gt;0),الموظفون!$F$56+EM58,0)))</f>
        <v>0</v>
      </c>
      <c r="FJ58">
        <f>IF(OR(L58=0,AH58&gt;0),0,MAX(IF(AND(الموظفون!$F$56&lt;&gt;"",DR58&lt;الموظفون!$F$56),0,DR58),IF(AND(الموظفون!$F$56&lt;&gt;"",EN58&gt;0),الموظفون!$F$56+EN58,0)))</f>
        <v>0</v>
      </c>
      <c r="FK58">
        <f>IF(OR(M58=0,AI58&gt;0),0,MAX(IF(AND(الموظفون!$F$56&lt;&gt;"",DS58&lt;الموظفون!$F$56),0,DS58),IF(AND(الموظفون!$F$56&lt;&gt;"",EO58&gt;0),الموظفون!$F$56+EO58,0)))</f>
        <v>0</v>
      </c>
      <c r="FL58">
        <f>IF(OR(N58=0,AJ58&gt;0),0,MAX(IF(AND(الموظفون!$F$56&lt;&gt;"",DT58&lt;الموظفون!$F$56),0,DT58),IF(AND(الموظفون!$F$56&lt;&gt;"",EP58&gt;0),الموظفون!$F$56+EP58,0)))</f>
        <v>0</v>
      </c>
      <c r="FM58">
        <f>IF(OR(O58=0,AK58&gt;0),0,MAX(IF(AND(الموظفون!$F$56&lt;&gt;"",DU58&lt;الموظفون!$F$56),0,DU58),IF(AND(الموظفون!$F$56&lt;&gt;"",EQ58&gt;0),الموظفون!$F$56+EQ58,0)))</f>
        <v>0</v>
      </c>
      <c r="FN58">
        <f>IF(OR(P58=0,AL58&gt;0),0,MAX(IF(AND(الموظفون!$F$56&lt;&gt;"",DV58&lt;الموظفون!$F$56),0,DV58),IF(AND(الموظفون!$F$56&lt;&gt;"",ER58&gt;0),الموظفون!$F$56+ER58,0)))</f>
        <v>0</v>
      </c>
      <c r="FO58">
        <f>IF(OR(Q58=0,AM58&gt;0),0,MAX(IF(AND(الموظفون!$F$56&lt;&gt;"",DW58&lt;الموظفون!$F$56),0,DW58),IF(AND(الموظفون!$F$56&lt;&gt;"",ES58&gt;0),الموظفون!$F$56+ES58,0)))</f>
        <v>0</v>
      </c>
      <c r="FP58">
        <f>IF(OR(R58=0,AN58&gt;0),0,MAX(IF(AND(الموظفون!$F$56&lt;&gt;"",DX58&lt;الموظفون!$F$56),0,DX58),IF(AND(الموظفون!$F$56&lt;&gt;"",ET58&gt;0),الموظفون!$F$56+ET58,0)))</f>
        <v>0</v>
      </c>
      <c r="FQ58">
        <f>IF(OR(S58=0,AO58&gt;0),0,MAX(IF(AND(الموظفون!$F$56&lt;&gt;"",DY58&lt;الموظفون!$F$56),0,DY58),IF(AND(الموظفون!$F$56&lt;&gt;"",EU58&gt;0),الموظفون!$F$56+EU58,0)))</f>
        <v>0</v>
      </c>
      <c r="FR58">
        <f>IF(OR(T58=0,AP58&gt;0),0,MAX(IF(AND(الموظفون!$F$56&lt;&gt;"",DZ58&lt;الموظفون!$F$56),0,DZ58),IF(AND(الموظفون!$F$56&lt;&gt;"",EV58&gt;0),الموظفون!$F$56+EV58,0)))</f>
        <v>0</v>
      </c>
      <c r="FS58">
        <f>IF(OR(U58=0,AQ58&gt;0),0,MAX(IF(AND(الموظفون!$F$56&lt;&gt;"",EA58&lt;الموظفون!$F$56),0,EA58),IF(AND(الموظفون!$F$56&lt;&gt;"",EW58&gt;0),الموظفون!$F$56+EW58,0)))</f>
        <v>0</v>
      </c>
      <c r="FT58">
        <f>IF(OR(V58=0,AR58&gt;0),0,MAX(IF(AND(الموظفون!$F$56&lt;&gt;"",EB58&lt;الموظفون!$F$56),0,EB58),IF(AND(الموظفون!$F$56&lt;&gt;"",EX58&gt;0),الموظفون!$F$56+EX58,0)))</f>
        <v>0</v>
      </c>
      <c r="FU58">
        <f>IF(OR(W58=0,AS58&gt;0),0,MAX(IF(AND(الموظفون!$F$56&lt;&gt;"",EC58&lt;الموظفون!$F$56),0,EC58),IF(AND(الموظفون!$F$56&lt;&gt;"",EY58&gt;0),الموظفون!$F$56+EY58,0)))</f>
        <v>0</v>
      </c>
      <c r="FV58">
        <f>IF(OR(X58=0,AT58&gt;0),0,MAX(IF(AND(الموظفون!$F$56&lt;&gt;"",ED58&lt;الموظفون!$F$56),0,ED58),IF(AND(الموظفون!$F$56&lt;&gt;"",EZ58&gt;0),الموظفون!$F$56+EZ58,0)))</f>
        <v>0</v>
      </c>
    </row>
    <row r="59" spans="5:178" x14ac:dyDescent="0.3">
      <c r="E59">
        <f>IF(OR(الموظفون!$A$57="",'مصفوفة التدريب'!H$6=""),0,COUNTIFS(Plan_Role,الموظفون!$D$57,Plan_Course,'مصفوفة التدريب'!H$6)+COUNTIFS(Plan_Role,"جميع الموظفين",Plan_Course,'مصفوفة التدريب'!H$6))</f>
        <v>0</v>
      </c>
      <c r="F59">
        <f>IF(OR(الموظفون!$A$57="",'مصفوفة التدريب'!I$6=""),0,COUNTIFS(Plan_Role,الموظفون!$D$57,Plan_Course,'مصفوفة التدريب'!I$6)+COUNTIFS(Plan_Role,"جميع الموظفين",Plan_Course,'مصفوفة التدريب'!I$6))</f>
        <v>0</v>
      </c>
      <c r="G59">
        <f>IF(OR(الموظفون!$A$57="",'مصفوفة التدريب'!J$6=""),0,COUNTIFS(Plan_Role,الموظفون!$D$57,Plan_Course,'مصفوفة التدريب'!J$6)+COUNTIFS(Plan_Role,"جميع الموظفين",Plan_Course,'مصفوفة التدريب'!J$6))</f>
        <v>0</v>
      </c>
      <c r="H59">
        <f>IF(OR(الموظفون!$A$57="",'مصفوفة التدريب'!K$6=""),0,COUNTIFS(Plan_Role,الموظفون!$D$57,Plan_Course,'مصفوفة التدريب'!K$6)+COUNTIFS(Plan_Role,"جميع الموظفين",Plan_Course,'مصفوفة التدريب'!K$6))</f>
        <v>0</v>
      </c>
      <c r="I59">
        <f>IF(OR(الموظفون!$A$57="",'مصفوفة التدريب'!L$6=""),0,COUNTIFS(Plan_Role,الموظفون!$D$57,Plan_Course,'مصفوفة التدريب'!L$6)+COUNTIFS(Plan_Role,"جميع الموظفين",Plan_Course,'مصفوفة التدريب'!L$6))</f>
        <v>0</v>
      </c>
      <c r="J59">
        <f>IF(OR(الموظفون!$A$57="",'مصفوفة التدريب'!M$6=""),0,COUNTIFS(Plan_Role,الموظفون!$D$57,Plan_Course,'مصفوفة التدريب'!M$6)+COUNTIFS(Plan_Role,"جميع الموظفين",Plan_Course,'مصفوفة التدريب'!M$6))</f>
        <v>0</v>
      </c>
      <c r="K59">
        <f>IF(OR(الموظفون!$A$57="",'مصفوفة التدريب'!N$6=""),0,COUNTIFS(Plan_Role,الموظفون!$D$57,Plan_Course,'مصفوفة التدريب'!N$6)+COUNTIFS(Plan_Role,"جميع الموظفين",Plan_Course,'مصفوفة التدريب'!N$6))</f>
        <v>0</v>
      </c>
      <c r="L59">
        <f>IF(OR(الموظفون!$A$57="",'مصفوفة التدريب'!O$6=""),0,COUNTIFS(Plan_Role,الموظفون!$D$57,Plan_Course,'مصفوفة التدريب'!O$6)+COUNTIFS(Plan_Role,"جميع الموظفين",Plan_Course,'مصفوفة التدريب'!O$6))</f>
        <v>0</v>
      </c>
      <c r="M59">
        <f>IF(OR(الموظفون!$A$57="",'مصفوفة التدريب'!P$6=""),0,COUNTIFS(Plan_Role,الموظفون!$D$57,Plan_Course,'مصفوفة التدريب'!P$6)+COUNTIFS(Plan_Role,"جميع الموظفين",Plan_Course,'مصفوفة التدريب'!P$6))</f>
        <v>0</v>
      </c>
      <c r="N59">
        <f>IF(OR(الموظفون!$A$57="",'مصفوفة التدريب'!Q$6=""),0,COUNTIFS(Plan_Role,الموظفون!$D$57,Plan_Course,'مصفوفة التدريب'!Q$6)+COUNTIFS(Plan_Role,"جميع الموظفين",Plan_Course,'مصفوفة التدريب'!Q$6))</f>
        <v>0</v>
      </c>
      <c r="O59">
        <f>IF(OR(الموظفون!$A$57="",'مصفوفة التدريب'!R$6=""),0,COUNTIFS(Plan_Role,الموظفون!$D$57,Plan_Course,'مصفوفة التدريب'!R$6)+COUNTIFS(Plan_Role,"جميع الموظفين",Plan_Course,'مصفوفة التدريب'!R$6))</f>
        <v>0</v>
      </c>
      <c r="P59">
        <f>IF(OR(الموظفون!$A$57="",'مصفوفة التدريب'!S$6=""),0,COUNTIFS(Plan_Role,الموظفون!$D$57,Plan_Course,'مصفوفة التدريب'!S$6)+COUNTIFS(Plan_Role,"جميع الموظفين",Plan_Course,'مصفوفة التدريب'!S$6))</f>
        <v>0</v>
      </c>
      <c r="Q59">
        <f>IF(OR(الموظفون!$A$57="",'مصفوفة التدريب'!T$6=""),0,COUNTIFS(Plan_Role,الموظفون!$D$57,Plan_Course,'مصفوفة التدريب'!T$6)+COUNTIFS(Plan_Role,"جميع الموظفين",Plan_Course,'مصفوفة التدريب'!T$6))</f>
        <v>0</v>
      </c>
      <c r="R59">
        <f>IF(OR(الموظفون!$A$57="",'مصفوفة التدريب'!U$6=""),0,COUNTIFS(Plan_Role,الموظفون!$D$57,Plan_Course,'مصفوفة التدريب'!U$6)+COUNTIFS(Plan_Role,"جميع الموظفين",Plan_Course,'مصفوفة التدريب'!U$6))</f>
        <v>0</v>
      </c>
      <c r="S59">
        <f>IF(OR(الموظفون!$A$57="",'مصفوفة التدريب'!V$6=""),0,COUNTIFS(Plan_Role,الموظفون!$D$57,Plan_Course,'مصفوفة التدريب'!V$6)+COUNTIFS(Plan_Role,"جميع الموظفين",Plan_Course,'مصفوفة التدريب'!V$6))</f>
        <v>0</v>
      </c>
      <c r="T59">
        <f>IF(OR(الموظفون!$A$57="",'مصفوفة التدريب'!W$6=""),0,COUNTIFS(Plan_Role,الموظفون!$D$57,Plan_Course,'مصفوفة التدريب'!W$6)+COUNTIFS(Plan_Role,"جميع الموظفين",Plan_Course,'مصفوفة التدريب'!W$6))</f>
        <v>0</v>
      </c>
      <c r="U59">
        <f>IF(OR(الموظفون!$A$57="",'مصفوفة التدريب'!X$6=""),0,COUNTIFS(Plan_Role,الموظفون!$D$57,Plan_Course,'مصفوفة التدريب'!X$6)+COUNTIFS(Plan_Role,"جميع الموظفين",Plan_Course,'مصفوفة التدريب'!X$6))</f>
        <v>0</v>
      </c>
      <c r="V59">
        <f>IF(OR(الموظفون!$A$57="",'مصفوفة التدريب'!Y$6=""),0,COUNTIFS(Plan_Role,الموظفون!$D$57,Plan_Course,'مصفوفة التدريب'!Y$6)+COUNTIFS(Plan_Role,"جميع الموظفين",Plan_Course,'مصفوفة التدريب'!Y$6))</f>
        <v>0</v>
      </c>
      <c r="W59">
        <f>IF(OR(الموظفون!$A$57="",'مصفوفة التدريب'!Z$6=""),0,COUNTIFS(Plan_Role,الموظفون!$D$57,Plan_Course,'مصفوفة التدريب'!Z$6)+COUNTIFS(Plan_Role,"جميع الموظفين",Plan_Course,'مصفوفة التدريب'!Z$6))</f>
        <v>0</v>
      </c>
      <c r="X59">
        <f>IF(OR(الموظفون!$A$57="",'مصفوفة التدريب'!AA$6=""),0,COUNTIFS(Plan_Role,الموظفون!$D$57,Plan_Course,'مصفوفة التدريب'!AA$6)+COUNTIFS(Plan_Role,"جميع الموظفين",Plan_Course,'مصفوفة التدريب'!AA$6))</f>
        <v>0</v>
      </c>
      <c r="AA59">
        <f>IF(E59=0,0,COUNTIFS(Rec_Emp,الموظفون!$A$57,Rec_Course,'مصفوفة التدريب'!H$6,Rec_Done,1))</f>
        <v>0</v>
      </c>
      <c r="AB59">
        <f>IF(F59=0,0,COUNTIFS(Rec_Emp,الموظفون!$A$57,Rec_Course,'مصفوفة التدريب'!I$6,Rec_Done,1))</f>
        <v>0</v>
      </c>
      <c r="AC59">
        <f>IF(G59=0,0,COUNTIFS(Rec_Emp,الموظفون!$A$57,Rec_Course,'مصفوفة التدريب'!J$6,Rec_Done,1))</f>
        <v>0</v>
      </c>
      <c r="AD59">
        <f>IF(H59=0,0,COUNTIFS(Rec_Emp,الموظفون!$A$57,Rec_Course,'مصفوفة التدريب'!K$6,Rec_Done,1))</f>
        <v>0</v>
      </c>
      <c r="AE59">
        <f>IF(I59=0,0,COUNTIFS(Rec_Emp,الموظفون!$A$57,Rec_Course,'مصفوفة التدريب'!L$6,Rec_Done,1))</f>
        <v>0</v>
      </c>
      <c r="AF59">
        <f>IF(J59=0,0,COUNTIFS(Rec_Emp,الموظفون!$A$57,Rec_Course,'مصفوفة التدريب'!M$6,Rec_Done,1))</f>
        <v>0</v>
      </c>
      <c r="AG59">
        <f>IF(K59=0,0,COUNTIFS(Rec_Emp,الموظفون!$A$57,Rec_Course,'مصفوفة التدريب'!N$6,Rec_Done,1))</f>
        <v>0</v>
      </c>
      <c r="AH59">
        <f>IF(L59=0,0,COUNTIFS(Rec_Emp,الموظفون!$A$57,Rec_Course,'مصفوفة التدريب'!O$6,Rec_Done,1))</f>
        <v>0</v>
      </c>
      <c r="AI59">
        <f>IF(M59=0,0,COUNTIFS(Rec_Emp,الموظفون!$A$57,Rec_Course,'مصفوفة التدريب'!P$6,Rec_Done,1))</f>
        <v>0</v>
      </c>
      <c r="AJ59">
        <f>IF(N59=0,0,COUNTIFS(Rec_Emp,الموظفون!$A$57,Rec_Course,'مصفوفة التدريب'!Q$6,Rec_Done,1))</f>
        <v>0</v>
      </c>
      <c r="AK59">
        <f>IF(O59=0,0,COUNTIFS(Rec_Emp,الموظفون!$A$57,Rec_Course,'مصفوفة التدريب'!R$6,Rec_Done,1))</f>
        <v>0</v>
      </c>
      <c r="AL59">
        <f>IF(P59=0,0,COUNTIFS(Rec_Emp,الموظفون!$A$57,Rec_Course,'مصفوفة التدريب'!S$6,Rec_Done,1))</f>
        <v>0</v>
      </c>
      <c r="AM59">
        <f>IF(Q59=0,0,COUNTIFS(Rec_Emp,الموظفون!$A$57,Rec_Course,'مصفوفة التدريب'!T$6,Rec_Done,1))</f>
        <v>0</v>
      </c>
      <c r="AN59">
        <f>IF(R59=0,0,COUNTIFS(Rec_Emp,الموظفون!$A$57,Rec_Course,'مصفوفة التدريب'!U$6,Rec_Done,1))</f>
        <v>0</v>
      </c>
      <c r="AO59">
        <f>IF(S59=0,0,COUNTIFS(Rec_Emp,الموظفون!$A$57,Rec_Course,'مصفوفة التدريب'!V$6,Rec_Done,1))</f>
        <v>0</v>
      </c>
      <c r="AP59">
        <f>IF(T59=0,0,COUNTIFS(Rec_Emp,الموظفون!$A$57,Rec_Course,'مصفوفة التدريب'!W$6,Rec_Done,1))</f>
        <v>0</v>
      </c>
      <c r="AQ59">
        <f>IF(U59=0,0,COUNTIFS(Rec_Emp,الموظفون!$A$57,Rec_Course,'مصفوفة التدريب'!X$6,Rec_Done,1))</f>
        <v>0</v>
      </c>
      <c r="AR59">
        <f>IF(V59=0,0,COUNTIFS(Rec_Emp,الموظفون!$A$57,Rec_Course,'مصفوفة التدريب'!Y$6,Rec_Done,1))</f>
        <v>0</v>
      </c>
      <c r="AS59">
        <f>IF(W59=0,0,COUNTIFS(Rec_Emp,الموظفون!$A$57,Rec_Course,'مصفوفة التدريب'!Z$6,Rec_Done,1))</f>
        <v>0</v>
      </c>
      <c r="AT59">
        <f>IF(X59=0,0,COUNTIFS(Rec_Emp,الموظفون!$A$57,Rec_Course,'مصفوفة التدريب'!AA$6,Rec_Done,1))</f>
        <v>0</v>
      </c>
      <c r="AW59">
        <f ca="1">IF(AA59=0,0,COUNTIFS(Rec_Emp,الموظفون!$A$57,Rec_Course,'مصفوفة التدريب'!H$6,Rec_Done,1,Rec_Exp,"&gt;="&amp;TODAY()))</f>
        <v>0</v>
      </c>
      <c r="AX59">
        <f ca="1">IF(AB59=0,0,COUNTIFS(Rec_Emp,الموظفون!$A$57,Rec_Course,'مصفوفة التدريب'!I$6,Rec_Done,1,Rec_Exp,"&gt;="&amp;TODAY()))</f>
        <v>0</v>
      </c>
      <c r="AY59">
        <f ca="1">IF(AC59=0,0,COUNTIFS(Rec_Emp,الموظفون!$A$57,Rec_Course,'مصفوفة التدريب'!J$6,Rec_Done,1,Rec_Exp,"&gt;="&amp;TODAY()))</f>
        <v>0</v>
      </c>
      <c r="AZ59">
        <f ca="1">IF(AD59=0,0,COUNTIFS(Rec_Emp,الموظفون!$A$57,Rec_Course,'مصفوفة التدريب'!K$6,Rec_Done,1,Rec_Exp,"&gt;="&amp;TODAY()))</f>
        <v>0</v>
      </c>
      <c r="BA59">
        <f ca="1">IF(AE59=0,0,COUNTIFS(Rec_Emp,الموظفون!$A$57,Rec_Course,'مصفوفة التدريب'!L$6,Rec_Done,1,Rec_Exp,"&gt;="&amp;TODAY()))</f>
        <v>0</v>
      </c>
      <c r="BB59">
        <f ca="1">IF(AF59=0,0,COUNTIFS(Rec_Emp,الموظفون!$A$57,Rec_Course,'مصفوفة التدريب'!M$6,Rec_Done,1,Rec_Exp,"&gt;="&amp;TODAY()))</f>
        <v>0</v>
      </c>
      <c r="BC59">
        <f ca="1">IF(AG59=0,0,COUNTIFS(Rec_Emp,الموظفون!$A$57,Rec_Course,'مصفوفة التدريب'!N$6,Rec_Done,1,Rec_Exp,"&gt;="&amp;TODAY()))</f>
        <v>0</v>
      </c>
      <c r="BD59">
        <f ca="1">IF(AH59=0,0,COUNTIFS(Rec_Emp,الموظفون!$A$57,Rec_Course,'مصفوفة التدريب'!O$6,Rec_Done,1,Rec_Exp,"&gt;="&amp;TODAY()))</f>
        <v>0</v>
      </c>
      <c r="BE59">
        <f ca="1">IF(AI59=0,0,COUNTIFS(Rec_Emp,الموظفون!$A$57,Rec_Course,'مصفوفة التدريب'!P$6,Rec_Done,1,Rec_Exp,"&gt;="&amp;TODAY()))</f>
        <v>0</v>
      </c>
      <c r="BF59">
        <f ca="1">IF(AJ59=0,0,COUNTIFS(Rec_Emp,الموظفون!$A$57,Rec_Course,'مصفوفة التدريب'!Q$6,Rec_Done,1,Rec_Exp,"&gt;="&amp;TODAY()))</f>
        <v>0</v>
      </c>
      <c r="BG59">
        <f ca="1">IF(AK59=0,0,COUNTIFS(Rec_Emp,الموظفون!$A$57,Rec_Course,'مصفوفة التدريب'!R$6,Rec_Done,1,Rec_Exp,"&gt;="&amp;TODAY()))</f>
        <v>0</v>
      </c>
      <c r="BH59">
        <f ca="1">IF(AL59=0,0,COUNTIFS(Rec_Emp,الموظفون!$A$57,Rec_Course,'مصفوفة التدريب'!S$6,Rec_Done,1,Rec_Exp,"&gt;="&amp;TODAY()))</f>
        <v>0</v>
      </c>
      <c r="BI59">
        <f ca="1">IF(AM59=0,0,COUNTIFS(Rec_Emp,الموظفون!$A$57,Rec_Course,'مصفوفة التدريب'!T$6,Rec_Done,1,Rec_Exp,"&gt;="&amp;TODAY()))</f>
        <v>0</v>
      </c>
      <c r="BJ59">
        <f ca="1">IF(AN59=0,0,COUNTIFS(Rec_Emp,الموظفون!$A$57,Rec_Course,'مصفوفة التدريب'!U$6,Rec_Done,1,Rec_Exp,"&gt;="&amp;TODAY()))</f>
        <v>0</v>
      </c>
      <c r="BK59">
        <f ca="1">IF(AO59=0,0,COUNTIFS(Rec_Emp,الموظفون!$A$57,Rec_Course,'مصفوفة التدريب'!V$6,Rec_Done,1,Rec_Exp,"&gt;="&amp;TODAY()))</f>
        <v>0</v>
      </c>
      <c r="BL59">
        <f ca="1">IF(AP59=0,0,COUNTIFS(Rec_Emp,الموظفون!$A$57,Rec_Course,'مصفوفة التدريب'!W$6,Rec_Done,1,Rec_Exp,"&gt;="&amp;TODAY()))</f>
        <v>0</v>
      </c>
      <c r="BM59">
        <f ca="1">IF(AQ59=0,0,COUNTIFS(Rec_Emp,الموظفون!$A$57,Rec_Course,'مصفوفة التدريب'!X$6,Rec_Done,1,Rec_Exp,"&gt;="&amp;TODAY()))</f>
        <v>0</v>
      </c>
      <c r="BN59">
        <f ca="1">IF(AR59=0,0,COUNTIFS(Rec_Emp,الموظفون!$A$57,Rec_Course,'مصفوفة التدريب'!Y$6,Rec_Done,1,Rec_Exp,"&gt;="&amp;TODAY()))</f>
        <v>0</v>
      </c>
      <c r="BO59">
        <f ca="1">IF(AS59=0,0,COUNTIFS(Rec_Emp,الموظفون!$A$57,Rec_Course,'مصفوفة التدريب'!Z$6,Rec_Done,1,Rec_Exp,"&gt;="&amp;TODAY()))</f>
        <v>0</v>
      </c>
      <c r="BP59">
        <f ca="1">IF(AT59=0,0,COUNTIFS(Rec_Emp,الموظفون!$A$57,Rec_Course,'مصفوفة التدريب'!AA$6,Rec_Done,1,Rec_Exp,"&gt;="&amp;TODAY()))</f>
        <v>0</v>
      </c>
      <c r="BS59">
        <f ca="1">IF(AW59=0,0,COUNTIFS(Rec_Emp,الموظفون!$A$57,Rec_Course,'مصفوفة التدريب'!H$6,Rec_Done,1,Rec_Exp,"&gt;"&amp;(TODAY()+WarnDays)))</f>
        <v>0</v>
      </c>
      <c r="BT59">
        <f ca="1">IF(AX59=0,0,COUNTIFS(Rec_Emp,الموظفون!$A$57,Rec_Course,'مصفوفة التدريب'!I$6,Rec_Done,1,Rec_Exp,"&gt;"&amp;(TODAY()+WarnDays)))</f>
        <v>0</v>
      </c>
      <c r="BU59">
        <f ca="1">IF(AY59=0,0,COUNTIFS(Rec_Emp,الموظفون!$A$57,Rec_Course,'مصفوفة التدريب'!J$6,Rec_Done,1,Rec_Exp,"&gt;"&amp;(TODAY()+WarnDays)))</f>
        <v>0</v>
      </c>
      <c r="BV59">
        <f ca="1">IF(AZ59=0,0,COUNTIFS(Rec_Emp,الموظفون!$A$57,Rec_Course,'مصفوفة التدريب'!K$6,Rec_Done,1,Rec_Exp,"&gt;"&amp;(TODAY()+WarnDays)))</f>
        <v>0</v>
      </c>
      <c r="BW59">
        <f ca="1">IF(BA59=0,0,COUNTIFS(Rec_Emp,الموظفون!$A$57,Rec_Course,'مصفوفة التدريب'!L$6,Rec_Done,1,Rec_Exp,"&gt;"&amp;(TODAY()+WarnDays)))</f>
        <v>0</v>
      </c>
      <c r="BX59">
        <f ca="1">IF(BB59=0,0,COUNTIFS(Rec_Emp,الموظفون!$A$57,Rec_Course,'مصفوفة التدريب'!M$6,Rec_Done,1,Rec_Exp,"&gt;"&amp;(TODAY()+WarnDays)))</f>
        <v>0</v>
      </c>
      <c r="BY59">
        <f ca="1">IF(BC59=0,0,COUNTIFS(Rec_Emp,الموظفون!$A$57,Rec_Course,'مصفوفة التدريب'!N$6,Rec_Done,1,Rec_Exp,"&gt;"&amp;(TODAY()+WarnDays)))</f>
        <v>0</v>
      </c>
      <c r="BZ59">
        <f ca="1">IF(BD59=0,0,COUNTIFS(Rec_Emp,الموظفون!$A$57,Rec_Course,'مصفوفة التدريب'!O$6,Rec_Done,1,Rec_Exp,"&gt;"&amp;(TODAY()+WarnDays)))</f>
        <v>0</v>
      </c>
      <c r="CA59">
        <f ca="1">IF(BE59=0,0,COUNTIFS(Rec_Emp,الموظفون!$A$57,Rec_Course,'مصفوفة التدريب'!P$6,Rec_Done,1,Rec_Exp,"&gt;"&amp;(TODAY()+WarnDays)))</f>
        <v>0</v>
      </c>
      <c r="CB59">
        <f ca="1">IF(BF59=0,0,COUNTIFS(Rec_Emp,الموظفون!$A$57,Rec_Course,'مصفوفة التدريب'!Q$6,Rec_Done,1,Rec_Exp,"&gt;"&amp;(TODAY()+WarnDays)))</f>
        <v>0</v>
      </c>
      <c r="CC59">
        <f ca="1">IF(BG59=0,0,COUNTIFS(Rec_Emp,الموظفون!$A$57,Rec_Course,'مصفوفة التدريب'!R$6,Rec_Done,1,Rec_Exp,"&gt;"&amp;(TODAY()+WarnDays)))</f>
        <v>0</v>
      </c>
      <c r="CD59">
        <f ca="1">IF(BH59=0,0,COUNTIFS(Rec_Emp,الموظفون!$A$57,Rec_Course,'مصفوفة التدريب'!S$6,Rec_Done,1,Rec_Exp,"&gt;"&amp;(TODAY()+WarnDays)))</f>
        <v>0</v>
      </c>
      <c r="CE59">
        <f ca="1">IF(BI59=0,0,COUNTIFS(Rec_Emp,الموظفون!$A$57,Rec_Course,'مصفوفة التدريب'!T$6,Rec_Done,1,Rec_Exp,"&gt;"&amp;(TODAY()+WarnDays)))</f>
        <v>0</v>
      </c>
      <c r="CF59">
        <f ca="1">IF(BJ59=0,0,COUNTIFS(Rec_Emp,الموظفون!$A$57,Rec_Course,'مصفوفة التدريب'!U$6,Rec_Done,1,Rec_Exp,"&gt;"&amp;(TODAY()+WarnDays)))</f>
        <v>0</v>
      </c>
      <c r="CG59">
        <f ca="1">IF(BK59=0,0,COUNTIFS(Rec_Emp,الموظفون!$A$57,Rec_Course,'مصفوفة التدريب'!V$6,Rec_Done,1,Rec_Exp,"&gt;"&amp;(TODAY()+WarnDays)))</f>
        <v>0</v>
      </c>
      <c r="CH59">
        <f ca="1">IF(BL59=0,0,COUNTIFS(Rec_Emp,الموظفون!$A$57,Rec_Course,'مصفوفة التدريب'!W$6,Rec_Done,1,Rec_Exp,"&gt;"&amp;(TODAY()+WarnDays)))</f>
        <v>0</v>
      </c>
      <c r="CI59">
        <f ca="1">IF(BM59=0,0,COUNTIFS(Rec_Emp,الموظفون!$A$57,Rec_Course,'مصفوفة التدريب'!X$6,Rec_Done,1,Rec_Exp,"&gt;"&amp;(TODAY()+WarnDays)))</f>
        <v>0</v>
      </c>
      <c r="CJ59">
        <f ca="1">IF(BN59=0,0,COUNTIFS(Rec_Emp,الموظفون!$A$57,Rec_Course,'مصفوفة التدريب'!Y$6,Rec_Done,1,Rec_Exp,"&gt;"&amp;(TODAY()+WarnDays)))</f>
        <v>0</v>
      </c>
      <c r="CK59">
        <f ca="1">IF(BO59=0,0,COUNTIFS(Rec_Emp,الموظفون!$A$57,Rec_Course,'مصفوفة التدريب'!Z$6,Rec_Done,1,Rec_Exp,"&gt;"&amp;(TODAY()+WarnDays)))</f>
        <v>0</v>
      </c>
      <c r="CL59">
        <f ca="1">IF(BP59=0,0,COUNTIFS(Rec_Emp,الموظفون!$A$57,Rec_Course,'مصفوفة التدريب'!AA$6,Rec_Done,1,Rec_Exp,"&gt;"&amp;(TODAY()+WarnDays)))</f>
        <v>0</v>
      </c>
      <c r="CO59">
        <f>IF(OR(E59=0,AA59&gt;0),0,COUNTIFS(Rec_Emp,الموظفون!$A$57,Rec_Course,'مصفوفة التدريب'!H$6,Rec_Result,"راسب"))</f>
        <v>0</v>
      </c>
      <c r="CP59">
        <f>IF(OR(F59=0,AB59&gt;0),0,COUNTIFS(Rec_Emp,الموظفون!$A$57,Rec_Course,'مصفوفة التدريب'!I$6,Rec_Result,"راسب"))</f>
        <v>0</v>
      </c>
      <c r="CQ59">
        <f>IF(OR(G59=0,AC59&gt;0),0,COUNTIFS(Rec_Emp,الموظفون!$A$57,Rec_Course,'مصفوفة التدريب'!J$6,Rec_Result,"راسب"))</f>
        <v>0</v>
      </c>
      <c r="CR59">
        <f>IF(OR(H59=0,AD59&gt;0),0,COUNTIFS(Rec_Emp,الموظفون!$A$57,Rec_Course,'مصفوفة التدريب'!K$6,Rec_Result,"راسب"))</f>
        <v>0</v>
      </c>
      <c r="CS59">
        <f>IF(OR(I59=0,AE59&gt;0),0,COUNTIFS(Rec_Emp,الموظفون!$A$57,Rec_Course,'مصفوفة التدريب'!L$6,Rec_Result,"راسب"))</f>
        <v>0</v>
      </c>
      <c r="CT59">
        <f>IF(OR(J59=0,AF59&gt;0),0,COUNTIFS(Rec_Emp,الموظفون!$A$57,Rec_Course,'مصفوفة التدريب'!M$6,Rec_Result,"راسب"))</f>
        <v>0</v>
      </c>
      <c r="CU59">
        <f>IF(OR(K59=0,AG59&gt;0),0,COUNTIFS(Rec_Emp,الموظفون!$A$57,Rec_Course,'مصفوفة التدريب'!N$6,Rec_Result,"راسب"))</f>
        <v>0</v>
      </c>
      <c r="CV59">
        <f>IF(OR(L59=0,AH59&gt;0),0,COUNTIFS(Rec_Emp,الموظفون!$A$57,Rec_Course,'مصفوفة التدريب'!O$6,Rec_Result,"راسب"))</f>
        <v>0</v>
      </c>
      <c r="CW59">
        <f>IF(OR(M59=0,AI59&gt;0),0,COUNTIFS(Rec_Emp,الموظفون!$A$57,Rec_Course,'مصفوفة التدريب'!P$6,Rec_Result,"راسب"))</f>
        <v>0</v>
      </c>
      <c r="CX59">
        <f>IF(OR(N59=0,AJ59&gt;0),0,COUNTIFS(Rec_Emp,الموظفون!$A$57,Rec_Course,'مصفوفة التدريب'!Q$6,Rec_Result,"راسب"))</f>
        <v>0</v>
      </c>
      <c r="CY59">
        <f>IF(OR(O59=0,AK59&gt;0),0,COUNTIFS(Rec_Emp,الموظفون!$A$57,Rec_Course,'مصفوفة التدريب'!R$6,Rec_Result,"راسب"))</f>
        <v>0</v>
      </c>
      <c r="CZ59">
        <f>IF(OR(P59=0,AL59&gt;0),0,COUNTIFS(Rec_Emp,الموظفون!$A$57,Rec_Course,'مصفوفة التدريب'!S$6,Rec_Result,"راسب"))</f>
        <v>0</v>
      </c>
      <c r="DA59">
        <f>IF(OR(Q59=0,AM59&gt;0),0,COUNTIFS(Rec_Emp,الموظفون!$A$57,Rec_Course,'مصفوفة التدريب'!T$6,Rec_Result,"راسب"))</f>
        <v>0</v>
      </c>
      <c r="DB59">
        <f>IF(OR(R59=0,AN59&gt;0),0,COUNTIFS(Rec_Emp,الموظفون!$A$57,Rec_Course,'مصفوفة التدريب'!U$6,Rec_Result,"راسب"))</f>
        <v>0</v>
      </c>
      <c r="DC59">
        <f>IF(OR(S59=0,AO59&gt;0),0,COUNTIFS(Rec_Emp,الموظفون!$A$57,Rec_Course,'مصفوفة التدريب'!V$6,Rec_Result,"راسب"))</f>
        <v>0</v>
      </c>
      <c r="DD59">
        <f>IF(OR(T59=0,AP59&gt;0),0,COUNTIFS(Rec_Emp,الموظفون!$A$57,Rec_Course,'مصفوفة التدريب'!W$6,Rec_Result,"راسب"))</f>
        <v>0</v>
      </c>
      <c r="DE59">
        <f>IF(OR(U59=0,AQ59&gt;0),0,COUNTIFS(Rec_Emp,الموظفون!$A$57,Rec_Course,'مصفوفة التدريب'!X$6,Rec_Result,"راسب"))</f>
        <v>0</v>
      </c>
      <c r="DF59">
        <f>IF(OR(V59=0,AR59&gt;0),0,COUNTIFS(Rec_Emp,الموظفون!$A$57,Rec_Course,'مصفوفة التدريب'!Y$6,Rec_Result,"راسب"))</f>
        <v>0</v>
      </c>
      <c r="DG59">
        <f>IF(OR(W59=0,AS59&gt;0),0,COUNTIFS(Rec_Emp,الموظفون!$A$57,Rec_Course,'مصفوفة التدريب'!Z$6,Rec_Result,"راسب"))</f>
        <v>0</v>
      </c>
      <c r="DH59">
        <f>IF(OR(X59=0,AT59&gt;0),0,COUNTIFS(Rec_Emp,الموظفون!$A$57,Rec_Course,'مصفوفة التدريب'!AA$6,Rec_Result,"راسب"))</f>
        <v>0</v>
      </c>
      <c r="DK59">
        <f>IF(OR(E59=0,AA59&gt;0),0,IFERROR(AVERAGEIFS(Plan_End,Plan_Role,الموظفون!$D$57,Plan_Course,'مصفوفة التدريب'!H$6,Plan_Sched,"فترة محددة"),IFERROR(AVERAGEIFS(Plan_End,Plan_Role,"جميع الموظفين",Plan_Course,'مصفوفة التدريب'!H$6,Plan_Sched,"فترة محددة"),0)))</f>
        <v>0</v>
      </c>
      <c r="DL59">
        <f>IF(OR(F59=0,AB59&gt;0),0,IFERROR(AVERAGEIFS(Plan_End,Plan_Role,الموظفون!$D$57,Plan_Course,'مصفوفة التدريب'!I$6,Plan_Sched,"فترة محددة"),IFERROR(AVERAGEIFS(Plan_End,Plan_Role,"جميع الموظفين",Plan_Course,'مصفوفة التدريب'!I$6,Plan_Sched,"فترة محددة"),0)))</f>
        <v>0</v>
      </c>
      <c r="DM59">
        <f>IF(OR(G59=0,AC59&gt;0),0,IFERROR(AVERAGEIFS(Plan_End,Plan_Role,الموظفون!$D$57,Plan_Course,'مصفوفة التدريب'!J$6,Plan_Sched,"فترة محددة"),IFERROR(AVERAGEIFS(Plan_End,Plan_Role,"جميع الموظفين",Plan_Course,'مصفوفة التدريب'!J$6,Plan_Sched,"فترة محددة"),0)))</f>
        <v>0</v>
      </c>
      <c r="DN59">
        <f>IF(OR(H59=0,AD59&gt;0),0,IFERROR(AVERAGEIFS(Plan_End,Plan_Role,الموظفون!$D$57,Plan_Course,'مصفوفة التدريب'!K$6,Plan_Sched,"فترة محددة"),IFERROR(AVERAGEIFS(Plan_End,Plan_Role,"جميع الموظفين",Plan_Course,'مصفوفة التدريب'!K$6,Plan_Sched,"فترة محددة"),0)))</f>
        <v>0</v>
      </c>
      <c r="DO59">
        <f>IF(OR(I59=0,AE59&gt;0),0,IFERROR(AVERAGEIFS(Plan_End,Plan_Role,الموظفون!$D$57,Plan_Course,'مصفوفة التدريب'!L$6,Plan_Sched,"فترة محددة"),IFERROR(AVERAGEIFS(Plan_End,Plan_Role,"جميع الموظفين",Plan_Course,'مصفوفة التدريب'!L$6,Plan_Sched,"فترة محددة"),0)))</f>
        <v>0</v>
      </c>
      <c r="DP59">
        <f>IF(OR(J59=0,AF59&gt;0),0,IFERROR(AVERAGEIFS(Plan_End,Plan_Role,الموظفون!$D$57,Plan_Course,'مصفوفة التدريب'!M$6,Plan_Sched,"فترة محددة"),IFERROR(AVERAGEIFS(Plan_End,Plan_Role,"جميع الموظفين",Plan_Course,'مصفوفة التدريب'!M$6,Plan_Sched,"فترة محددة"),0)))</f>
        <v>0</v>
      </c>
      <c r="DQ59">
        <f>IF(OR(K59=0,AG59&gt;0),0,IFERROR(AVERAGEIFS(Plan_End,Plan_Role,الموظفون!$D$57,Plan_Course,'مصفوفة التدريب'!N$6,Plan_Sched,"فترة محددة"),IFERROR(AVERAGEIFS(Plan_End,Plan_Role,"جميع الموظفين",Plan_Course,'مصفوفة التدريب'!N$6,Plan_Sched,"فترة محددة"),0)))</f>
        <v>0</v>
      </c>
      <c r="DR59">
        <f>IF(OR(L59=0,AH59&gt;0),0,IFERROR(AVERAGEIFS(Plan_End,Plan_Role,الموظفون!$D$57,Plan_Course,'مصفوفة التدريب'!O$6,Plan_Sched,"فترة محددة"),IFERROR(AVERAGEIFS(Plan_End,Plan_Role,"جميع الموظفين",Plan_Course,'مصفوفة التدريب'!O$6,Plan_Sched,"فترة محددة"),0)))</f>
        <v>0</v>
      </c>
      <c r="DS59">
        <f>IF(OR(M59=0,AI59&gt;0),0,IFERROR(AVERAGEIFS(Plan_End,Plan_Role,الموظفون!$D$57,Plan_Course,'مصفوفة التدريب'!P$6,Plan_Sched,"فترة محددة"),IFERROR(AVERAGEIFS(Plan_End,Plan_Role,"جميع الموظفين",Plan_Course,'مصفوفة التدريب'!P$6,Plan_Sched,"فترة محددة"),0)))</f>
        <v>0</v>
      </c>
      <c r="DT59">
        <f>IF(OR(N59=0,AJ59&gt;0),0,IFERROR(AVERAGEIFS(Plan_End,Plan_Role,الموظفون!$D$57,Plan_Course,'مصفوفة التدريب'!Q$6,Plan_Sched,"فترة محددة"),IFERROR(AVERAGEIFS(Plan_End,Plan_Role,"جميع الموظفين",Plan_Course,'مصفوفة التدريب'!Q$6,Plan_Sched,"فترة محددة"),0)))</f>
        <v>0</v>
      </c>
      <c r="DU59">
        <f>IF(OR(O59=0,AK59&gt;0),0,IFERROR(AVERAGEIFS(Plan_End,Plan_Role,الموظفون!$D$57,Plan_Course,'مصفوفة التدريب'!R$6,Plan_Sched,"فترة محددة"),IFERROR(AVERAGEIFS(Plan_End,Plan_Role,"جميع الموظفين",Plan_Course,'مصفوفة التدريب'!R$6,Plan_Sched,"فترة محددة"),0)))</f>
        <v>0</v>
      </c>
      <c r="DV59">
        <f>IF(OR(P59=0,AL59&gt;0),0,IFERROR(AVERAGEIFS(Plan_End,Plan_Role,الموظفون!$D$57,Plan_Course,'مصفوفة التدريب'!S$6,Plan_Sched,"فترة محددة"),IFERROR(AVERAGEIFS(Plan_End,Plan_Role,"جميع الموظفين",Plan_Course,'مصفوفة التدريب'!S$6,Plan_Sched,"فترة محددة"),0)))</f>
        <v>0</v>
      </c>
      <c r="DW59">
        <f>IF(OR(Q59=0,AM59&gt;0),0,IFERROR(AVERAGEIFS(Plan_End,Plan_Role,الموظفون!$D$57,Plan_Course,'مصفوفة التدريب'!T$6,Plan_Sched,"فترة محددة"),IFERROR(AVERAGEIFS(Plan_End,Plan_Role,"جميع الموظفين",Plan_Course,'مصفوفة التدريب'!T$6,Plan_Sched,"فترة محددة"),0)))</f>
        <v>0</v>
      </c>
      <c r="DX59">
        <f>IF(OR(R59=0,AN59&gt;0),0,IFERROR(AVERAGEIFS(Plan_End,Plan_Role,الموظفون!$D$57,Plan_Course,'مصفوفة التدريب'!U$6,Plan_Sched,"فترة محددة"),IFERROR(AVERAGEIFS(Plan_End,Plan_Role,"جميع الموظفين",Plan_Course,'مصفوفة التدريب'!U$6,Plan_Sched,"فترة محددة"),0)))</f>
        <v>0</v>
      </c>
      <c r="DY59">
        <f>IF(OR(S59=0,AO59&gt;0),0,IFERROR(AVERAGEIFS(Plan_End,Plan_Role,الموظفون!$D$57,Plan_Course,'مصفوفة التدريب'!V$6,Plan_Sched,"فترة محددة"),IFERROR(AVERAGEIFS(Plan_End,Plan_Role,"جميع الموظفين",Plan_Course,'مصفوفة التدريب'!V$6,Plan_Sched,"فترة محددة"),0)))</f>
        <v>0</v>
      </c>
      <c r="DZ59">
        <f>IF(OR(T59=0,AP59&gt;0),0,IFERROR(AVERAGEIFS(Plan_End,Plan_Role,الموظفون!$D$57,Plan_Course,'مصفوفة التدريب'!W$6,Plan_Sched,"فترة محددة"),IFERROR(AVERAGEIFS(Plan_End,Plan_Role,"جميع الموظفين",Plan_Course,'مصفوفة التدريب'!W$6,Plan_Sched,"فترة محددة"),0)))</f>
        <v>0</v>
      </c>
      <c r="EA59">
        <f>IF(OR(U59=0,AQ59&gt;0),0,IFERROR(AVERAGEIFS(Plan_End,Plan_Role,الموظفون!$D$57,Plan_Course,'مصفوفة التدريب'!X$6,Plan_Sched,"فترة محددة"),IFERROR(AVERAGEIFS(Plan_End,Plan_Role,"جميع الموظفين",Plan_Course,'مصفوفة التدريب'!X$6,Plan_Sched,"فترة محددة"),0)))</f>
        <v>0</v>
      </c>
      <c r="EB59">
        <f>IF(OR(V59=0,AR59&gt;0),0,IFERROR(AVERAGEIFS(Plan_End,Plan_Role,الموظفون!$D$57,Plan_Course,'مصفوفة التدريب'!Y$6,Plan_Sched,"فترة محددة"),IFERROR(AVERAGEIFS(Plan_End,Plan_Role,"جميع الموظفين",Plan_Course,'مصفوفة التدريب'!Y$6,Plan_Sched,"فترة محددة"),0)))</f>
        <v>0</v>
      </c>
      <c r="EC59">
        <f>IF(OR(W59=0,AS59&gt;0),0,IFERROR(AVERAGEIFS(Plan_End,Plan_Role,الموظفون!$D$57,Plan_Course,'مصفوفة التدريب'!Z$6,Plan_Sched,"فترة محددة"),IFERROR(AVERAGEIFS(Plan_End,Plan_Role,"جميع الموظفين",Plan_Course,'مصفوفة التدريب'!Z$6,Plan_Sched,"فترة محددة"),0)))</f>
        <v>0</v>
      </c>
      <c r="ED59">
        <f>IF(OR(X59=0,AT59&gt;0),0,IFERROR(AVERAGEIFS(Plan_End,Plan_Role,الموظفون!$D$57,Plan_Course,'مصفوفة التدريب'!AA$6,Plan_Sched,"فترة محددة"),IFERROR(AVERAGEIFS(Plan_End,Plan_Role,"جميع الموظفين",Plan_Course,'مصفوفة التدريب'!AA$6,Plan_Sched,"فترة محددة"),0)))</f>
        <v>0</v>
      </c>
      <c r="EG59">
        <f>IF(OR(E59=0,AA59&gt;0),0,IFERROR(AVERAGEIFS(Plan_Days,Plan_Role,الموظفون!$D$57,Plan_Course,'مصفوفة التدريب'!H$6,Plan_Sched,"خلال أيام من التعيين"),IFERROR(AVERAGEIFS(Plan_Days,Plan_Role,"جميع الموظفين",Plan_Course,'مصفوفة التدريب'!H$6,Plan_Sched,"خلال أيام من التعيين"),0)))</f>
        <v>0</v>
      </c>
      <c r="EH59">
        <f>IF(OR(F59=0,AB59&gt;0),0,IFERROR(AVERAGEIFS(Plan_Days,Plan_Role,الموظفون!$D$57,Plan_Course,'مصفوفة التدريب'!I$6,Plan_Sched,"خلال أيام من التعيين"),IFERROR(AVERAGEIFS(Plan_Days,Plan_Role,"جميع الموظفين",Plan_Course,'مصفوفة التدريب'!I$6,Plan_Sched,"خلال أيام من التعيين"),0)))</f>
        <v>0</v>
      </c>
      <c r="EI59">
        <f>IF(OR(G59=0,AC59&gt;0),0,IFERROR(AVERAGEIFS(Plan_Days,Plan_Role,الموظفون!$D$57,Plan_Course,'مصفوفة التدريب'!J$6,Plan_Sched,"خلال أيام من التعيين"),IFERROR(AVERAGEIFS(Plan_Days,Plan_Role,"جميع الموظفين",Plan_Course,'مصفوفة التدريب'!J$6,Plan_Sched,"خلال أيام من التعيين"),0)))</f>
        <v>0</v>
      </c>
      <c r="EJ59">
        <f>IF(OR(H59=0,AD59&gt;0),0,IFERROR(AVERAGEIFS(Plan_Days,Plan_Role,الموظفون!$D$57,Plan_Course,'مصفوفة التدريب'!K$6,Plan_Sched,"خلال أيام من التعيين"),IFERROR(AVERAGEIFS(Plan_Days,Plan_Role,"جميع الموظفين",Plan_Course,'مصفوفة التدريب'!K$6,Plan_Sched,"خلال أيام من التعيين"),0)))</f>
        <v>0</v>
      </c>
      <c r="EK59">
        <f>IF(OR(I59=0,AE59&gt;0),0,IFERROR(AVERAGEIFS(Plan_Days,Plan_Role,الموظفون!$D$57,Plan_Course,'مصفوفة التدريب'!L$6,Plan_Sched,"خلال أيام من التعيين"),IFERROR(AVERAGEIFS(Plan_Days,Plan_Role,"جميع الموظفين",Plan_Course,'مصفوفة التدريب'!L$6,Plan_Sched,"خلال أيام من التعيين"),0)))</f>
        <v>0</v>
      </c>
      <c r="EL59">
        <f>IF(OR(J59=0,AF59&gt;0),0,IFERROR(AVERAGEIFS(Plan_Days,Plan_Role,الموظفون!$D$57,Plan_Course,'مصفوفة التدريب'!M$6,Plan_Sched,"خلال أيام من التعيين"),IFERROR(AVERAGEIFS(Plan_Days,Plan_Role,"جميع الموظفين",Plan_Course,'مصفوفة التدريب'!M$6,Plan_Sched,"خلال أيام من التعيين"),0)))</f>
        <v>0</v>
      </c>
      <c r="EM59">
        <f>IF(OR(K59=0,AG59&gt;0),0,IFERROR(AVERAGEIFS(Plan_Days,Plan_Role,الموظفون!$D$57,Plan_Course,'مصفوفة التدريب'!N$6,Plan_Sched,"خلال أيام من التعيين"),IFERROR(AVERAGEIFS(Plan_Days,Plan_Role,"جميع الموظفين",Plan_Course,'مصفوفة التدريب'!N$6,Plan_Sched,"خلال أيام من التعيين"),0)))</f>
        <v>0</v>
      </c>
      <c r="EN59">
        <f>IF(OR(L59=0,AH59&gt;0),0,IFERROR(AVERAGEIFS(Plan_Days,Plan_Role,الموظفون!$D$57,Plan_Course,'مصفوفة التدريب'!O$6,Plan_Sched,"خلال أيام من التعيين"),IFERROR(AVERAGEIFS(Plan_Days,Plan_Role,"جميع الموظفين",Plan_Course,'مصفوفة التدريب'!O$6,Plan_Sched,"خلال أيام من التعيين"),0)))</f>
        <v>0</v>
      </c>
      <c r="EO59">
        <f>IF(OR(M59=0,AI59&gt;0),0,IFERROR(AVERAGEIFS(Plan_Days,Plan_Role,الموظفون!$D$57,Plan_Course,'مصفوفة التدريب'!P$6,Plan_Sched,"خلال أيام من التعيين"),IFERROR(AVERAGEIFS(Plan_Days,Plan_Role,"جميع الموظفين",Plan_Course,'مصفوفة التدريب'!P$6,Plan_Sched,"خلال أيام من التعيين"),0)))</f>
        <v>0</v>
      </c>
      <c r="EP59">
        <f>IF(OR(N59=0,AJ59&gt;0),0,IFERROR(AVERAGEIFS(Plan_Days,Plan_Role,الموظفون!$D$57,Plan_Course,'مصفوفة التدريب'!Q$6,Plan_Sched,"خلال أيام من التعيين"),IFERROR(AVERAGEIFS(Plan_Days,Plan_Role,"جميع الموظفين",Plan_Course,'مصفوفة التدريب'!Q$6,Plan_Sched,"خلال أيام من التعيين"),0)))</f>
        <v>0</v>
      </c>
      <c r="EQ59">
        <f>IF(OR(O59=0,AK59&gt;0),0,IFERROR(AVERAGEIFS(Plan_Days,Plan_Role,الموظفون!$D$57,Plan_Course,'مصفوفة التدريب'!R$6,Plan_Sched,"خلال أيام من التعيين"),IFERROR(AVERAGEIFS(Plan_Days,Plan_Role,"جميع الموظفين",Plan_Course,'مصفوفة التدريب'!R$6,Plan_Sched,"خلال أيام من التعيين"),0)))</f>
        <v>0</v>
      </c>
      <c r="ER59">
        <f>IF(OR(P59=0,AL59&gt;0),0,IFERROR(AVERAGEIFS(Plan_Days,Plan_Role,الموظفون!$D$57,Plan_Course,'مصفوفة التدريب'!S$6,Plan_Sched,"خلال أيام من التعيين"),IFERROR(AVERAGEIFS(Plan_Days,Plan_Role,"جميع الموظفين",Plan_Course,'مصفوفة التدريب'!S$6,Plan_Sched,"خلال أيام من التعيين"),0)))</f>
        <v>0</v>
      </c>
      <c r="ES59">
        <f>IF(OR(Q59=0,AM59&gt;0),0,IFERROR(AVERAGEIFS(Plan_Days,Plan_Role,الموظفون!$D$57,Plan_Course,'مصفوفة التدريب'!T$6,Plan_Sched,"خلال أيام من التعيين"),IFERROR(AVERAGEIFS(Plan_Days,Plan_Role,"جميع الموظفين",Plan_Course,'مصفوفة التدريب'!T$6,Plan_Sched,"خلال أيام من التعيين"),0)))</f>
        <v>0</v>
      </c>
      <c r="ET59">
        <f>IF(OR(R59=0,AN59&gt;0),0,IFERROR(AVERAGEIFS(Plan_Days,Plan_Role,الموظفون!$D$57,Plan_Course,'مصفوفة التدريب'!U$6,Plan_Sched,"خلال أيام من التعيين"),IFERROR(AVERAGEIFS(Plan_Days,Plan_Role,"جميع الموظفين",Plan_Course,'مصفوفة التدريب'!U$6,Plan_Sched,"خلال أيام من التعيين"),0)))</f>
        <v>0</v>
      </c>
      <c r="EU59">
        <f>IF(OR(S59=0,AO59&gt;0),0,IFERROR(AVERAGEIFS(Plan_Days,Plan_Role,الموظفون!$D$57,Plan_Course,'مصفوفة التدريب'!V$6,Plan_Sched,"خلال أيام من التعيين"),IFERROR(AVERAGEIFS(Plan_Days,Plan_Role,"جميع الموظفين",Plan_Course,'مصفوفة التدريب'!V$6,Plan_Sched,"خلال أيام من التعيين"),0)))</f>
        <v>0</v>
      </c>
      <c r="EV59">
        <f>IF(OR(T59=0,AP59&gt;0),0,IFERROR(AVERAGEIFS(Plan_Days,Plan_Role,الموظفون!$D$57,Plan_Course,'مصفوفة التدريب'!W$6,Plan_Sched,"خلال أيام من التعيين"),IFERROR(AVERAGEIFS(Plan_Days,Plan_Role,"جميع الموظفين",Plan_Course,'مصفوفة التدريب'!W$6,Plan_Sched,"خلال أيام من التعيين"),0)))</f>
        <v>0</v>
      </c>
      <c r="EW59">
        <f>IF(OR(U59=0,AQ59&gt;0),0,IFERROR(AVERAGEIFS(Plan_Days,Plan_Role,الموظفون!$D$57,Plan_Course,'مصفوفة التدريب'!X$6,Plan_Sched,"خلال أيام من التعيين"),IFERROR(AVERAGEIFS(Plan_Days,Plan_Role,"جميع الموظفين",Plan_Course,'مصفوفة التدريب'!X$6,Plan_Sched,"خلال أيام من التعيين"),0)))</f>
        <v>0</v>
      </c>
      <c r="EX59">
        <f>IF(OR(V59=0,AR59&gt;0),0,IFERROR(AVERAGEIFS(Plan_Days,Plan_Role,الموظفون!$D$57,Plan_Course,'مصفوفة التدريب'!Y$6,Plan_Sched,"خلال أيام من التعيين"),IFERROR(AVERAGEIFS(Plan_Days,Plan_Role,"جميع الموظفين",Plan_Course,'مصفوفة التدريب'!Y$6,Plan_Sched,"خلال أيام من التعيين"),0)))</f>
        <v>0</v>
      </c>
      <c r="EY59">
        <f>IF(OR(W59=0,AS59&gt;0),0,IFERROR(AVERAGEIFS(Plan_Days,Plan_Role,الموظفون!$D$57,Plan_Course,'مصفوفة التدريب'!Z$6,Plan_Sched,"خلال أيام من التعيين"),IFERROR(AVERAGEIFS(Plan_Days,Plan_Role,"جميع الموظفين",Plan_Course,'مصفوفة التدريب'!Z$6,Plan_Sched,"خلال أيام من التعيين"),0)))</f>
        <v>0</v>
      </c>
      <c r="EZ59">
        <f>IF(OR(X59=0,AT59&gt;0),0,IFERROR(AVERAGEIFS(Plan_Days,Plan_Role,الموظفون!$D$57,Plan_Course,'مصفوفة التدريب'!AA$6,Plan_Sched,"خلال أيام من التعيين"),IFERROR(AVERAGEIFS(Plan_Days,Plan_Role,"جميع الموظفين",Plan_Course,'مصفوفة التدريب'!AA$6,Plan_Sched,"خلال أيام من التعيين"),0)))</f>
        <v>0</v>
      </c>
      <c r="FC59">
        <f>IF(OR(E59=0,AA59&gt;0),0,MAX(IF(AND(الموظفون!$F$57&lt;&gt;"",DK59&lt;الموظفون!$F$57),0,DK59),IF(AND(الموظفون!$F$57&lt;&gt;"",EG59&gt;0),الموظفون!$F$57+EG59,0)))</f>
        <v>0</v>
      </c>
      <c r="FD59">
        <f>IF(OR(F59=0,AB59&gt;0),0,MAX(IF(AND(الموظفون!$F$57&lt;&gt;"",DL59&lt;الموظفون!$F$57),0,DL59),IF(AND(الموظفون!$F$57&lt;&gt;"",EH59&gt;0),الموظفون!$F$57+EH59,0)))</f>
        <v>0</v>
      </c>
      <c r="FE59">
        <f>IF(OR(G59=0,AC59&gt;0),0,MAX(IF(AND(الموظفون!$F$57&lt;&gt;"",DM59&lt;الموظفون!$F$57),0,DM59),IF(AND(الموظفون!$F$57&lt;&gt;"",EI59&gt;0),الموظفون!$F$57+EI59,0)))</f>
        <v>0</v>
      </c>
      <c r="FF59">
        <f>IF(OR(H59=0,AD59&gt;0),0,MAX(IF(AND(الموظفون!$F$57&lt;&gt;"",DN59&lt;الموظفون!$F$57),0,DN59),IF(AND(الموظفون!$F$57&lt;&gt;"",EJ59&gt;0),الموظفون!$F$57+EJ59,0)))</f>
        <v>0</v>
      </c>
      <c r="FG59">
        <f>IF(OR(I59=0,AE59&gt;0),0,MAX(IF(AND(الموظفون!$F$57&lt;&gt;"",DO59&lt;الموظفون!$F$57),0,DO59),IF(AND(الموظفون!$F$57&lt;&gt;"",EK59&gt;0),الموظفون!$F$57+EK59,0)))</f>
        <v>0</v>
      </c>
      <c r="FH59">
        <f>IF(OR(J59=0,AF59&gt;0),0,MAX(IF(AND(الموظفون!$F$57&lt;&gt;"",DP59&lt;الموظفون!$F$57),0,DP59),IF(AND(الموظفون!$F$57&lt;&gt;"",EL59&gt;0),الموظفون!$F$57+EL59,0)))</f>
        <v>0</v>
      </c>
      <c r="FI59">
        <f>IF(OR(K59=0,AG59&gt;0),0,MAX(IF(AND(الموظفون!$F$57&lt;&gt;"",DQ59&lt;الموظفون!$F$57),0,DQ59),IF(AND(الموظفون!$F$57&lt;&gt;"",EM59&gt;0),الموظفون!$F$57+EM59,0)))</f>
        <v>0</v>
      </c>
      <c r="FJ59">
        <f>IF(OR(L59=0,AH59&gt;0),0,MAX(IF(AND(الموظفون!$F$57&lt;&gt;"",DR59&lt;الموظفون!$F$57),0,DR59),IF(AND(الموظفون!$F$57&lt;&gt;"",EN59&gt;0),الموظفون!$F$57+EN59,0)))</f>
        <v>0</v>
      </c>
      <c r="FK59">
        <f>IF(OR(M59=0,AI59&gt;0),0,MAX(IF(AND(الموظفون!$F$57&lt;&gt;"",DS59&lt;الموظفون!$F$57),0,DS59),IF(AND(الموظفون!$F$57&lt;&gt;"",EO59&gt;0),الموظفون!$F$57+EO59,0)))</f>
        <v>0</v>
      </c>
      <c r="FL59">
        <f>IF(OR(N59=0,AJ59&gt;0),0,MAX(IF(AND(الموظفون!$F$57&lt;&gt;"",DT59&lt;الموظفون!$F$57),0,DT59),IF(AND(الموظفون!$F$57&lt;&gt;"",EP59&gt;0),الموظفون!$F$57+EP59,0)))</f>
        <v>0</v>
      </c>
      <c r="FM59">
        <f>IF(OR(O59=0,AK59&gt;0),0,MAX(IF(AND(الموظفون!$F$57&lt;&gt;"",DU59&lt;الموظفون!$F$57),0,DU59),IF(AND(الموظفون!$F$57&lt;&gt;"",EQ59&gt;0),الموظفون!$F$57+EQ59,0)))</f>
        <v>0</v>
      </c>
      <c r="FN59">
        <f>IF(OR(P59=0,AL59&gt;0),0,MAX(IF(AND(الموظفون!$F$57&lt;&gt;"",DV59&lt;الموظفون!$F$57),0,DV59),IF(AND(الموظفون!$F$57&lt;&gt;"",ER59&gt;0),الموظفون!$F$57+ER59,0)))</f>
        <v>0</v>
      </c>
      <c r="FO59">
        <f>IF(OR(Q59=0,AM59&gt;0),0,MAX(IF(AND(الموظفون!$F$57&lt;&gt;"",DW59&lt;الموظفون!$F$57),0,DW59),IF(AND(الموظفون!$F$57&lt;&gt;"",ES59&gt;0),الموظفون!$F$57+ES59,0)))</f>
        <v>0</v>
      </c>
      <c r="FP59">
        <f>IF(OR(R59=0,AN59&gt;0),0,MAX(IF(AND(الموظفون!$F$57&lt;&gt;"",DX59&lt;الموظفون!$F$57),0,DX59),IF(AND(الموظفون!$F$57&lt;&gt;"",ET59&gt;0),الموظفون!$F$57+ET59,0)))</f>
        <v>0</v>
      </c>
      <c r="FQ59">
        <f>IF(OR(S59=0,AO59&gt;0),0,MAX(IF(AND(الموظفون!$F$57&lt;&gt;"",DY59&lt;الموظفون!$F$57),0,DY59),IF(AND(الموظفون!$F$57&lt;&gt;"",EU59&gt;0),الموظفون!$F$57+EU59,0)))</f>
        <v>0</v>
      </c>
      <c r="FR59">
        <f>IF(OR(T59=0,AP59&gt;0),0,MAX(IF(AND(الموظفون!$F$57&lt;&gt;"",DZ59&lt;الموظفون!$F$57),0,DZ59),IF(AND(الموظفون!$F$57&lt;&gt;"",EV59&gt;0),الموظفون!$F$57+EV59,0)))</f>
        <v>0</v>
      </c>
      <c r="FS59">
        <f>IF(OR(U59=0,AQ59&gt;0),0,MAX(IF(AND(الموظفون!$F$57&lt;&gt;"",EA59&lt;الموظفون!$F$57),0,EA59),IF(AND(الموظفون!$F$57&lt;&gt;"",EW59&gt;0),الموظفون!$F$57+EW59,0)))</f>
        <v>0</v>
      </c>
      <c r="FT59">
        <f>IF(OR(V59=0,AR59&gt;0),0,MAX(IF(AND(الموظفون!$F$57&lt;&gt;"",EB59&lt;الموظفون!$F$57),0,EB59),IF(AND(الموظفون!$F$57&lt;&gt;"",EX59&gt;0),الموظفون!$F$57+EX59,0)))</f>
        <v>0</v>
      </c>
      <c r="FU59">
        <f>IF(OR(W59=0,AS59&gt;0),0,MAX(IF(AND(الموظفون!$F$57&lt;&gt;"",EC59&lt;الموظفون!$F$57),0,EC59),IF(AND(الموظفون!$F$57&lt;&gt;"",EY59&gt;0),الموظفون!$F$57+EY59,0)))</f>
        <v>0</v>
      </c>
      <c r="FV59">
        <f>IF(OR(X59=0,AT59&gt;0),0,MAX(IF(AND(الموظفون!$F$57&lt;&gt;"",ED59&lt;الموظفون!$F$57),0,ED59),IF(AND(الموظفون!$F$57&lt;&gt;"",EZ59&gt;0),الموظفون!$F$57+EZ59,0)))</f>
        <v>0</v>
      </c>
    </row>
    <row r="60" spans="5:178" x14ac:dyDescent="0.3">
      <c r="E60">
        <f>IF(OR(الموظفون!$A$58="",'مصفوفة التدريب'!H$6=""),0,COUNTIFS(Plan_Role,الموظفون!$D$58,Plan_Course,'مصفوفة التدريب'!H$6)+COUNTIFS(Plan_Role,"جميع الموظفين",Plan_Course,'مصفوفة التدريب'!H$6))</f>
        <v>0</v>
      </c>
      <c r="F60">
        <f>IF(OR(الموظفون!$A$58="",'مصفوفة التدريب'!I$6=""),0,COUNTIFS(Plan_Role,الموظفون!$D$58,Plan_Course,'مصفوفة التدريب'!I$6)+COUNTIFS(Plan_Role,"جميع الموظفين",Plan_Course,'مصفوفة التدريب'!I$6))</f>
        <v>0</v>
      </c>
      <c r="G60">
        <f>IF(OR(الموظفون!$A$58="",'مصفوفة التدريب'!J$6=""),0,COUNTIFS(Plan_Role,الموظفون!$D$58,Plan_Course,'مصفوفة التدريب'!J$6)+COUNTIFS(Plan_Role,"جميع الموظفين",Plan_Course,'مصفوفة التدريب'!J$6))</f>
        <v>0</v>
      </c>
      <c r="H60">
        <f>IF(OR(الموظفون!$A$58="",'مصفوفة التدريب'!K$6=""),0,COUNTIFS(Plan_Role,الموظفون!$D$58,Plan_Course,'مصفوفة التدريب'!K$6)+COUNTIFS(Plan_Role,"جميع الموظفين",Plan_Course,'مصفوفة التدريب'!K$6))</f>
        <v>0</v>
      </c>
      <c r="I60">
        <f>IF(OR(الموظفون!$A$58="",'مصفوفة التدريب'!L$6=""),0,COUNTIFS(Plan_Role,الموظفون!$D$58,Plan_Course,'مصفوفة التدريب'!L$6)+COUNTIFS(Plan_Role,"جميع الموظفين",Plan_Course,'مصفوفة التدريب'!L$6))</f>
        <v>0</v>
      </c>
      <c r="J60">
        <f>IF(OR(الموظفون!$A$58="",'مصفوفة التدريب'!M$6=""),0,COUNTIFS(Plan_Role,الموظفون!$D$58,Plan_Course,'مصفوفة التدريب'!M$6)+COUNTIFS(Plan_Role,"جميع الموظفين",Plan_Course,'مصفوفة التدريب'!M$6))</f>
        <v>0</v>
      </c>
      <c r="K60">
        <f>IF(OR(الموظفون!$A$58="",'مصفوفة التدريب'!N$6=""),0,COUNTIFS(Plan_Role,الموظفون!$D$58,Plan_Course,'مصفوفة التدريب'!N$6)+COUNTIFS(Plan_Role,"جميع الموظفين",Plan_Course,'مصفوفة التدريب'!N$6))</f>
        <v>0</v>
      </c>
      <c r="L60">
        <f>IF(OR(الموظفون!$A$58="",'مصفوفة التدريب'!O$6=""),0,COUNTIFS(Plan_Role,الموظفون!$D$58,Plan_Course,'مصفوفة التدريب'!O$6)+COUNTIFS(Plan_Role,"جميع الموظفين",Plan_Course,'مصفوفة التدريب'!O$6))</f>
        <v>0</v>
      </c>
      <c r="M60">
        <f>IF(OR(الموظفون!$A$58="",'مصفوفة التدريب'!P$6=""),0,COUNTIFS(Plan_Role,الموظفون!$D$58,Plan_Course,'مصفوفة التدريب'!P$6)+COUNTIFS(Plan_Role,"جميع الموظفين",Plan_Course,'مصفوفة التدريب'!P$6))</f>
        <v>0</v>
      </c>
      <c r="N60">
        <f>IF(OR(الموظفون!$A$58="",'مصفوفة التدريب'!Q$6=""),0,COUNTIFS(Plan_Role,الموظفون!$D$58,Plan_Course,'مصفوفة التدريب'!Q$6)+COUNTIFS(Plan_Role,"جميع الموظفين",Plan_Course,'مصفوفة التدريب'!Q$6))</f>
        <v>0</v>
      </c>
      <c r="O60">
        <f>IF(OR(الموظفون!$A$58="",'مصفوفة التدريب'!R$6=""),0,COUNTIFS(Plan_Role,الموظفون!$D$58,Plan_Course,'مصفوفة التدريب'!R$6)+COUNTIFS(Plan_Role,"جميع الموظفين",Plan_Course,'مصفوفة التدريب'!R$6))</f>
        <v>0</v>
      </c>
      <c r="P60">
        <f>IF(OR(الموظفون!$A$58="",'مصفوفة التدريب'!S$6=""),0,COUNTIFS(Plan_Role,الموظفون!$D$58,Plan_Course,'مصفوفة التدريب'!S$6)+COUNTIFS(Plan_Role,"جميع الموظفين",Plan_Course,'مصفوفة التدريب'!S$6))</f>
        <v>0</v>
      </c>
      <c r="Q60">
        <f>IF(OR(الموظفون!$A$58="",'مصفوفة التدريب'!T$6=""),0,COUNTIFS(Plan_Role,الموظفون!$D$58,Plan_Course,'مصفوفة التدريب'!T$6)+COUNTIFS(Plan_Role,"جميع الموظفين",Plan_Course,'مصفوفة التدريب'!T$6))</f>
        <v>0</v>
      </c>
      <c r="R60">
        <f>IF(OR(الموظفون!$A$58="",'مصفوفة التدريب'!U$6=""),0,COUNTIFS(Plan_Role,الموظفون!$D$58,Plan_Course,'مصفوفة التدريب'!U$6)+COUNTIFS(Plan_Role,"جميع الموظفين",Plan_Course,'مصفوفة التدريب'!U$6))</f>
        <v>0</v>
      </c>
      <c r="S60">
        <f>IF(OR(الموظفون!$A$58="",'مصفوفة التدريب'!V$6=""),0,COUNTIFS(Plan_Role,الموظفون!$D$58,Plan_Course,'مصفوفة التدريب'!V$6)+COUNTIFS(Plan_Role,"جميع الموظفين",Plan_Course,'مصفوفة التدريب'!V$6))</f>
        <v>0</v>
      </c>
      <c r="T60">
        <f>IF(OR(الموظفون!$A$58="",'مصفوفة التدريب'!W$6=""),0,COUNTIFS(Plan_Role,الموظفون!$D$58,Plan_Course,'مصفوفة التدريب'!W$6)+COUNTIFS(Plan_Role,"جميع الموظفين",Plan_Course,'مصفوفة التدريب'!W$6))</f>
        <v>0</v>
      </c>
      <c r="U60">
        <f>IF(OR(الموظفون!$A$58="",'مصفوفة التدريب'!X$6=""),0,COUNTIFS(Plan_Role,الموظفون!$D$58,Plan_Course,'مصفوفة التدريب'!X$6)+COUNTIFS(Plan_Role,"جميع الموظفين",Plan_Course,'مصفوفة التدريب'!X$6))</f>
        <v>0</v>
      </c>
      <c r="V60">
        <f>IF(OR(الموظفون!$A$58="",'مصفوفة التدريب'!Y$6=""),0,COUNTIFS(Plan_Role,الموظفون!$D$58,Plan_Course,'مصفوفة التدريب'!Y$6)+COUNTIFS(Plan_Role,"جميع الموظفين",Plan_Course,'مصفوفة التدريب'!Y$6))</f>
        <v>0</v>
      </c>
      <c r="W60">
        <f>IF(OR(الموظفون!$A$58="",'مصفوفة التدريب'!Z$6=""),0,COUNTIFS(Plan_Role,الموظفون!$D$58,Plan_Course,'مصفوفة التدريب'!Z$6)+COUNTIFS(Plan_Role,"جميع الموظفين",Plan_Course,'مصفوفة التدريب'!Z$6))</f>
        <v>0</v>
      </c>
      <c r="X60">
        <f>IF(OR(الموظفون!$A$58="",'مصفوفة التدريب'!AA$6=""),0,COUNTIFS(Plan_Role,الموظفون!$D$58,Plan_Course,'مصفوفة التدريب'!AA$6)+COUNTIFS(Plan_Role,"جميع الموظفين",Plan_Course,'مصفوفة التدريب'!AA$6))</f>
        <v>0</v>
      </c>
      <c r="AA60">
        <f>IF(E60=0,0,COUNTIFS(Rec_Emp,الموظفون!$A$58,Rec_Course,'مصفوفة التدريب'!H$6,Rec_Done,1))</f>
        <v>0</v>
      </c>
      <c r="AB60">
        <f>IF(F60=0,0,COUNTIFS(Rec_Emp,الموظفون!$A$58,Rec_Course,'مصفوفة التدريب'!I$6,Rec_Done,1))</f>
        <v>0</v>
      </c>
      <c r="AC60">
        <f>IF(G60=0,0,COUNTIFS(Rec_Emp,الموظفون!$A$58,Rec_Course,'مصفوفة التدريب'!J$6,Rec_Done,1))</f>
        <v>0</v>
      </c>
      <c r="AD60">
        <f>IF(H60=0,0,COUNTIFS(Rec_Emp,الموظفون!$A$58,Rec_Course,'مصفوفة التدريب'!K$6,Rec_Done,1))</f>
        <v>0</v>
      </c>
      <c r="AE60">
        <f>IF(I60=0,0,COUNTIFS(Rec_Emp,الموظفون!$A$58,Rec_Course,'مصفوفة التدريب'!L$6,Rec_Done,1))</f>
        <v>0</v>
      </c>
      <c r="AF60">
        <f>IF(J60=0,0,COUNTIFS(Rec_Emp,الموظفون!$A$58,Rec_Course,'مصفوفة التدريب'!M$6,Rec_Done,1))</f>
        <v>0</v>
      </c>
      <c r="AG60">
        <f>IF(K60=0,0,COUNTIFS(Rec_Emp,الموظفون!$A$58,Rec_Course,'مصفوفة التدريب'!N$6,Rec_Done,1))</f>
        <v>0</v>
      </c>
      <c r="AH60">
        <f>IF(L60=0,0,COUNTIFS(Rec_Emp,الموظفون!$A$58,Rec_Course,'مصفوفة التدريب'!O$6,Rec_Done,1))</f>
        <v>0</v>
      </c>
      <c r="AI60">
        <f>IF(M60=0,0,COUNTIFS(Rec_Emp,الموظفون!$A$58,Rec_Course,'مصفوفة التدريب'!P$6,Rec_Done,1))</f>
        <v>0</v>
      </c>
      <c r="AJ60">
        <f>IF(N60=0,0,COUNTIFS(Rec_Emp,الموظفون!$A$58,Rec_Course,'مصفوفة التدريب'!Q$6,Rec_Done,1))</f>
        <v>0</v>
      </c>
      <c r="AK60">
        <f>IF(O60=0,0,COUNTIFS(Rec_Emp,الموظفون!$A$58,Rec_Course,'مصفوفة التدريب'!R$6,Rec_Done,1))</f>
        <v>0</v>
      </c>
      <c r="AL60">
        <f>IF(P60=0,0,COUNTIFS(Rec_Emp,الموظفون!$A$58,Rec_Course,'مصفوفة التدريب'!S$6,Rec_Done,1))</f>
        <v>0</v>
      </c>
      <c r="AM60">
        <f>IF(Q60=0,0,COUNTIFS(Rec_Emp,الموظفون!$A$58,Rec_Course,'مصفوفة التدريب'!T$6,Rec_Done,1))</f>
        <v>0</v>
      </c>
      <c r="AN60">
        <f>IF(R60=0,0,COUNTIFS(Rec_Emp,الموظفون!$A$58,Rec_Course,'مصفوفة التدريب'!U$6,Rec_Done,1))</f>
        <v>0</v>
      </c>
      <c r="AO60">
        <f>IF(S60=0,0,COUNTIFS(Rec_Emp,الموظفون!$A$58,Rec_Course,'مصفوفة التدريب'!V$6,Rec_Done,1))</f>
        <v>0</v>
      </c>
      <c r="AP60">
        <f>IF(T60=0,0,COUNTIFS(Rec_Emp,الموظفون!$A$58,Rec_Course,'مصفوفة التدريب'!W$6,Rec_Done,1))</f>
        <v>0</v>
      </c>
      <c r="AQ60">
        <f>IF(U60=0,0,COUNTIFS(Rec_Emp,الموظفون!$A$58,Rec_Course,'مصفوفة التدريب'!X$6,Rec_Done,1))</f>
        <v>0</v>
      </c>
      <c r="AR60">
        <f>IF(V60=0,0,COUNTIFS(Rec_Emp,الموظفون!$A$58,Rec_Course,'مصفوفة التدريب'!Y$6,Rec_Done,1))</f>
        <v>0</v>
      </c>
      <c r="AS60">
        <f>IF(W60=0,0,COUNTIFS(Rec_Emp,الموظفون!$A$58,Rec_Course,'مصفوفة التدريب'!Z$6,Rec_Done,1))</f>
        <v>0</v>
      </c>
      <c r="AT60">
        <f>IF(X60=0,0,COUNTIFS(Rec_Emp,الموظفون!$A$58,Rec_Course,'مصفوفة التدريب'!AA$6,Rec_Done,1))</f>
        <v>0</v>
      </c>
      <c r="AW60">
        <f ca="1">IF(AA60=0,0,COUNTIFS(Rec_Emp,الموظفون!$A$58,Rec_Course,'مصفوفة التدريب'!H$6,Rec_Done,1,Rec_Exp,"&gt;="&amp;TODAY()))</f>
        <v>0</v>
      </c>
      <c r="AX60">
        <f ca="1">IF(AB60=0,0,COUNTIFS(Rec_Emp,الموظفون!$A$58,Rec_Course,'مصفوفة التدريب'!I$6,Rec_Done,1,Rec_Exp,"&gt;="&amp;TODAY()))</f>
        <v>0</v>
      </c>
      <c r="AY60">
        <f ca="1">IF(AC60=0,0,COUNTIFS(Rec_Emp,الموظفون!$A$58,Rec_Course,'مصفوفة التدريب'!J$6,Rec_Done,1,Rec_Exp,"&gt;="&amp;TODAY()))</f>
        <v>0</v>
      </c>
      <c r="AZ60">
        <f ca="1">IF(AD60=0,0,COUNTIFS(Rec_Emp,الموظفون!$A$58,Rec_Course,'مصفوفة التدريب'!K$6,Rec_Done,1,Rec_Exp,"&gt;="&amp;TODAY()))</f>
        <v>0</v>
      </c>
      <c r="BA60">
        <f ca="1">IF(AE60=0,0,COUNTIFS(Rec_Emp,الموظفون!$A$58,Rec_Course,'مصفوفة التدريب'!L$6,Rec_Done,1,Rec_Exp,"&gt;="&amp;TODAY()))</f>
        <v>0</v>
      </c>
      <c r="BB60">
        <f ca="1">IF(AF60=0,0,COUNTIFS(Rec_Emp,الموظفون!$A$58,Rec_Course,'مصفوفة التدريب'!M$6,Rec_Done,1,Rec_Exp,"&gt;="&amp;TODAY()))</f>
        <v>0</v>
      </c>
      <c r="BC60">
        <f ca="1">IF(AG60=0,0,COUNTIFS(Rec_Emp,الموظفون!$A$58,Rec_Course,'مصفوفة التدريب'!N$6,Rec_Done,1,Rec_Exp,"&gt;="&amp;TODAY()))</f>
        <v>0</v>
      </c>
      <c r="BD60">
        <f ca="1">IF(AH60=0,0,COUNTIFS(Rec_Emp,الموظفون!$A$58,Rec_Course,'مصفوفة التدريب'!O$6,Rec_Done,1,Rec_Exp,"&gt;="&amp;TODAY()))</f>
        <v>0</v>
      </c>
      <c r="BE60">
        <f ca="1">IF(AI60=0,0,COUNTIFS(Rec_Emp,الموظفون!$A$58,Rec_Course,'مصفوفة التدريب'!P$6,Rec_Done,1,Rec_Exp,"&gt;="&amp;TODAY()))</f>
        <v>0</v>
      </c>
      <c r="BF60">
        <f ca="1">IF(AJ60=0,0,COUNTIFS(Rec_Emp,الموظفون!$A$58,Rec_Course,'مصفوفة التدريب'!Q$6,Rec_Done,1,Rec_Exp,"&gt;="&amp;TODAY()))</f>
        <v>0</v>
      </c>
      <c r="BG60">
        <f ca="1">IF(AK60=0,0,COUNTIFS(Rec_Emp,الموظفون!$A$58,Rec_Course,'مصفوفة التدريب'!R$6,Rec_Done,1,Rec_Exp,"&gt;="&amp;TODAY()))</f>
        <v>0</v>
      </c>
      <c r="BH60">
        <f ca="1">IF(AL60=0,0,COUNTIFS(Rec_Emp,الموظفون!$A$58,Rec_Course,'مصفوفة التدريب'!S$6,Rec_Done,1,Rec_Exp,"&gt;="&amp;TODAY()))</f>
        <v>0</v>
      </c>
      <c r="BI60">
        <f ca="1">IF(AM60=0,0,COUNTIFS(Rec_Emp,الموظفون!$A$58,Rec_Course,'مصفوفة التدريب'!T$6,Rec_Done,1,Rec_Exp,"&gt;="&amp;TODAY()))</f>
        <v>0</v>
      </c>
      <c r="BJ60">
        <f ca="1">IF(AN60=0,0,COUNTIFS(Rec_Emp,الموظفون!$A$58,Rec_Course,'مصفوفة التدريب'!U$6,Rec_Done,1,Rec_Exp,"&gt;="&amp;TODAY()))</f>
        <v>0</v>
      </c>
      <c r="BK60">
        <f ca="1">IF(AO60=0,0,COUNTIFS(Rec_Emp,الموظفون!$A$58,Rec_Course,'مصفوفة التدريب'!V$6,Rec_Done,1,Rec_Exp,"&gt;="&amp;TODAY()))</f>
        <v>0</v>
      </c>
      <c r="BL60">
        <f ca="1">IF(AP60=0,0,COUNTIFS(Rec_Emp,الموظفون!$A$58,Rec_Course,'مصفوفة التدريب'!W$6,Rec_Done,1,Rec_Exp,"&gt;="&amp;TODAY()))</f>
        <v>0</v>
      </c>
      <c r="BM60">
        <f ca="1">IF(AQ60=0,0,COUNTIFS(Rec_Emp,الموظفون!$A$58,Rec_Course,'مصفوفة التدريب'!X$6,Rec_Done,1,Rec_Exp,"&gt;="&amp;TODAY()))</f>
        <v>0</v>
      </c>
      <c r="BN60">
        <f ca="1">IF(AR60=0,0,COUNTIFS(Rec_Emp,الموظفون!$A$58,Rec_Course,'مصفوفة التدريب'!Y$6,Rec_Done,1,Rec_Exp,"&gt;="&amp;TODAY()))</f>
        <v>0</v>
      </c>
      <c r="BO60">
        <f ca="1">IF(AS60=0,0,COUNTIFS(Rec_Emp,الموظفون!$A$58,Rec_Course,'مصفوفة التدريب'!Z$6,Rec_Done,1,Rec_Exp,"&gt;="&amp;TODAY()))</f>
        <v>0</v>
      </c>
      <c r="BP60">
        <f ca="1">IF(AT60=0,0,COUNTIFS(Rec_Emp,الموظفون!$A$58,Rec_Course,'مصفوفة التدريب'!AA$6,Rec_Done,1,Rec_Exp,"&gt;="&amp;TODAY()))</f>
        <v>0</v>
      </c>
      <c r="BS60">
        <f ca="1">IF(AW60=0,0,COUNTIFS(Rec_Emp,الموظفون!$A$58,Rec_Course,'مصفوفة التدريب'!H$6,Rec_Done,1,Rec_Exp,"&gt;"&amp;(TODAY()+WarnDays)))</f>
        <v>0</v>
      </c>
      <c r="BT60">
        <f ca="1">IF(AX60=0,0,COUNTIFS(Rec_Emp,الموظفون!$A$58,Rec_Course,'مصفوفة التدريب'!I$6,Rec_Done,1,Rec_Exp,"&gt;"&amp;(TODAY()+WarnDays)))</f>
        <v>0</v>
      </c>
      <c r="BU60">
        <f ca="1">IF(AY60=0,0,COUNTIFS(Rec_Emp,الموظفون!$A$58,Rec_Course,'مصفوفة التدريب'!J$6,Rec_Done,1,Rec_Exp,"&gt;"&amp;(TODAY()+WarnDays)))</f>
        <v>0</v>
      </c>
      <c r="BV60">
        <f ca="1">IF(AZ60=0,0,COUNTIFS(Rec_Emp,الموظفون!$A$58,Rec_Course,'مصفوفة التدريب'!K$6,Rec_Done,1,Rec_Exp,"&gt;"&amp;(TODAY()+WarnDays)))</f>
        <v>0</v>
      </c>
      <c r="BW60">
        <f ca="1">IF(BA60=0,0,COUNTIFS(Rec_Emp,الموظفون!$A$58,Rec_Course,'مصفوفة التدريب'!L$6,Rec_Done,1,Rec_Exp,"&gt;"&amp;(TODAY()+WarnDays)))</f>
        <v>0</v>
      </c>
      <c r="BX60">
        <f ca="1">IF(BB60=0,0,COUNTIFS(Rec_Emp,الموظفون!$A$58,Rec_Course,'مصفوفة التدريب'!M$6,Rec_Done,1,Rec_Exp,"&gt;"&amp;(TODAY()+WarnDays)))</f>
        <v>0</v>
      </c>
      <c r="BY60">
        <f ca="1">IF(BC60=0,0,COUNTIFS(Rec_Emp,الموظفون!$A$58,Rec_Course,'مصفوفة التدريب'!N$6,Rec_Done,1,Rec_Exp,"&gt;"&amp;(TODAY()+WarnDays)))</f>
        <v>0</v>
      </c>
      <c r="BZ60">
        <f ca="1">IF(BD60=0,0,COUNTIFS(Rec_Emp,الموظفون!$A$58,Rec_Course,'مصفوفة التدريب'!O$6,Rec_Done,1,Rec_Exp,"&gt;"&amp;(TODAY()+WarnDays)))</f>
        <v>0</v>
      </c>
      <c r="CA60">
        <f ca="1">IF(BE60=0,0,COUNTIFS(Rec_Emp,الموظفون!$A$58,Rec_Course,'مصفوفة التدريب'!P$6,Rec_Done,1,Rec_Exp,"&gt;"&amp;(TODAY()+WarnDays)))</f>
        <v>0</v>
      </c>
      <c r="CB60">
        <f ca="1">IF(BF60=0,0,COUNTIFS(Rec_Emp,الموظفون!$A$58,Rec_Course,'مصفوفة التدريب'!Q$6,Rec_Done,1,Rec_Exp,"&gt;"&amp;(TODAY()+WarnDays)))</f>
        <v>0</v>
      </c>
      <c r="CC60">
        <f ca="1">IF(BG60=0,0,COUNTIFS(Rec_Emp,الموظفون!$A$58,Rec_Course,'مصفوفة التدريب'!R$6,Rec_Done,1,Rec_Exp,"&gt;"&amp;(TODAY()+WarnDays)))</f>
        <v>0</v>
      </c>
      <c r="CD60">
        <f ca="1">IF(BH60=0,0,COUNTIFS(Rec_Emp,الموظفون!$A$58,Rec_Course,'مصفوفة التدريب'!S$6,Rec_Done,1,Rec_Exp,"&gt;"&amp;(TODAY()+WarnDays)))</f>
        <v>0</v>
      </c>
      <c r="CE60">
        <f ca="1">IF(BI60=0,0,COUNTIFS(Rec_Emp,الموظفون!$A$58,Rec_Course,'مصفوفة التدريب'!T$6,Rec_Done,1,Rec_Exp,"&gt;"&amp;(TODAY()+WarnDays)))</f>
        <v>0</v>
      </c>
      <c r="CF60">
        <f ca="1">IF(BJ60=0,0,COUNTIFS(Rec_Emp,الموظفون!$A$58,Rec_Course,'مصفوفة التدريب'!U$6,Rec_Done,1,Rec_Exp,"&gt;"&amp;(TODAY()+WarnDays)))</f>
        <v>0</v>
      </c>
      <c r="CG60">
        <f ca="1">IF(BK60=0,0,COUNTIFS(Rec_Emp,الموظفون!$A$58,Rec_Course,'مصفوفة التدريب'!V$6,Rec_Done,1,Rec_Exp,"&gt;"&amp;(TODAY()+WarnDays)))</f>
        <v>0</v>
      </c>
      <c r="CH60">
        <f ca="1">IF(BL60=0,0,COUNTIFS(Rec_Emp,الموظفون!$A$58,Rec_Course,'مصفوفة التدريب'!W$6,Rec_Done,1,Rec_Exp,"&gt;"&amp;(TODAY()+WarnDays)))</f>
        <v>0</v>
      </c>
      <c r="CI60">
        <f ca="1">IF(BM60=0,0,COUNTIFS(Rec_Emp,الموظفون!$A$58,Rec_Course,'مصفوفة التدريب'!X$6,Rec_Done,1,Rec_Exp,"&gt;"&amp;(TODAY()+WarnDays)))</f>
        <v>0</v>
      </c>
      <c r="CJ60">
        <f ca="1">IF(BN60=0,0,COUNTIFS(Rec_Emp,الموظفون!$A$58,Rec_Course,'مصفوفة التدريب'!Y$6,Rec_Done,1,Rec_Exp,"&gt;"&amp;(TODAY()+WarnDays)))</f>
        <v>0</v>
      </c>
      <c r="CK60">
        <f ca="1">IF(BO60=0,0,COUNTIFS(Rec_Emp,الموظفون!$A$58,Rec_Course,'مصفوفة التدريب'!Z$6,Rec_Done,1,Rec_Exp,"&gt;"&amp;(TODAY()+WarnDays)))</f>
        <v>0</v>
      </c>
      <c r="CL60">
        <f ca="1">IF(BP60=0,0,COUNTIFS(Rec_Emp,الموظفون!$A$58,Rec_Course,'مصفوفة التدريب'!AA$6,Rec_Done,1,Rec_Exp,"&gt;"&amp;(TODAY()+WarnDays)))</f>
        <v>0</v>
      </c>
      <c r="CO60">
        <f>IF(OR(E60=0,AA60&gt;0),0,COUNTIFS(Rec_Emp,الموظفون!$A$58,Rec_Course,'مصفوفة التدريب'!H$6,Rec_Result,"راسب"))</f>
        <v>0</v>
      </c>
      <c r="CP60">
        <f>IF(OR(F60=0,AB60&gt;0),0,COUNTIFS(Rec_Emp,الموظفون!$A$58,Rec_Course,'مصفوفة التدريب'!I$6,Rec_Result,"راسب"))</f>
        <v>0</v>
      </c>
      <c r="CQ60">
        <f>IF(OR(G60=0,AC60&gt;0),0,COUNTIFS(Rec_Emp,الموظفون!$A$58,Rec_Course,'مصفوفة التدريب'!J$6,Rec_Result,"راسب"))</f>
        <v>0</v>
      </c>
      <c r="CR60">
        <f>IF(OR(H60=0,AD60&gt;0),0,COUNTIFS(Rec_Emp,الموظفون!$A$58,Rec_Course,'مصفوفة التدريب'!K$6,Rec_Result,"راسب"))</f>
        <v>0</v>
      </c>
      <c r="CS60">
        <f>IF(OR(I60=0,AE60&gt;0),0,COUNTIFS(Rec_Emp,الموظفون!$A$58,Rec_Course,'مصفوفة التدريب'!L$6,Rec_Result,"راسب"))</f>
        <v>0</v>
      </c>
      <c r="CT60">
        <f>IF(OR(J60=0,AF60&gt;0),0,COUNTIFS(Rec_Emp,الموظفون!$A$58,Rec_Course,'مصفوفة التدريب'!M$6,Rec_Result,"راسب"))</f>
        <v>0</v>
      </c>
      <c r="CU60">
        <f>IF(OR(K60=0,AG60&gt;0),0,COUNTIFS(Rec_Emp,الموظفون!$A$58,Rec_Course,'مصفوفة التدريب'!N$6,Rec_Result,"راسب"))</f>
        <v>0</v>
      </c>
      <c r="CV60">
        <f>IF(OR(L60=0,AH60&gt;0),0,COUNTIFS(Rec_Emp,الموظفون!$A$58,Rec_Course,'مصفوفة التدريب'!O$6,Rec_Result,"راسب"))</f>
        <v>0</v>
      </c>
      <c r="CW60">
        <f>IF(OR(M60=0,AI60&gt;0),0,COUNTIFS(Rec_Emp,الموظفون!$A$58,Rec_Course,'مصفوفة التدريب'!P$6,Rec_Result,"راسب"))</f>
        <v>0</v>
      </c>
      <c r="CX60">
        <f>IF(OR(N60=0,AJ60&gt;0),0,COUNTIFS(Rec_Emp,الموظفون!$A$58,Rec_Course,'مصفوفة التدريب'!Q$6,Rec_Result,"راسب"))</f>
        <v>0</v>
      </c>
      <c r="CY60">
        <f>IF(OR(O60=0,AK60&gt;0),0,COUNTIFS(Rec_Emp,الموظفون!$A$58,Rec_Course,'مصفوفة التدريب'!R$6,Rec_Result,"راسب"))</f>
        <v>0</v>
      </c>
      <c r="CZ60">
        <f>IF(OR(P60=0,AL60&gt;0),0,COUNTIFS(Rec_Emp,الموظفون!$A$58,Rec_Course,'مصفوفة التدريب'!S$6,Rec_Result,"راسب"))</f>
        <v>0</v>
      </c>
      <c r="DA60">
        <f>IF(OR(Q60=0,AM60&gt;0),0,COUNTIFS(Rec_Emp,الموظفون!$A$58,Rec_Course,'مصفوفة التدريب'!T$6,Rec_Result,"راسب"))</f>
        <v>0</v>
      </c>
      <c r="DB60">
        <f>IF(OR(R60=0,AN60&gt;0),0,COUNTIFS(Rec_Emp,الموظفون!$A$58,Rec_Course,'مصفوفة التدريب'!U$6,Rec_Result,"راسب"))</f>
        <v>0</v>
      </c>
      <c r="DC60">
        <f>IF(OR(S60=0,AO60&gt;0),0,COUNTIFS(Rec_Emp,الموظفون!$A$58,Rec_Course,'مصفوفة التدريب'!V$6,Rec_Result,"راسب"))</f>
        <v>0</v>
      </c>
      <c r="DD60">
        <f>IF(OR(T60=0,AP60&gt;0),0,COUNTIFS(Rec_Emp,الموظفون!$A$58,Rec_Course,'مصفوفة التدريب'!W$6,Rec_Result,"راسب"))</f>
        <v>0</v>
      </c>
      <c r="DE60">
        <f>IF(OR(U60=0,AQ60&gt;0),0,COUNTIFS(Rec_Emp,الموظفون!$A$58,Rec_Course,'مصفوفة التدريب'!X$6,Rec_Result,"راسب"))</f>
        <v>0</v>
      </c>
      <c r="DF60">
        <f>IF(OR(V60=0,AR60&gt;0),0,COUNTIFS(Rec_Emp,الموظفون!$A$58,Rec_Course,'مصفوفة التدريب'!Y$6,Rec_Result,"راسب"))</f>
        <v>0</v>
      </c>
      <c r="DG60">
        <f>IF(OR(W60=0,AS60&gt;0),0,COUNTIFS(Rec_Emp,الموظفون!$A$58,Rec_Course,'مصفوفة التدريب'!Z$6,Rec_Result,"راسب"))</f>
        <v>0</v>
      </c>
      <c r="DH60">
        <f>IF(OR(X60=0,AT60&gt;0),0,COUNTIFS(Rec_Emp,الموظفون!$A$58,Rec_Course,'مصفوفة التدريب'!AA$6,Rec_Result,"راسب"))</f>
        <v>0</v>
      </c>
      <c r="DK60">
        <f>IF(OR(E60=0,AA60&gt;0),0,IFERROR(AVERAGEIFS(Plan_End,Plan_Role,الموظفون!$D$58,Plan_Course,'مصفوفة التدريب'!H$6,Plan_Sched,"فترة محددة"),IFERROR(AVERAGEIFS(Plan_End,Plan_Role,"جميع الموظفين",Plan_Course,'مصفوفة التدريب'!H$6,Plan_Sched,"فترة محددة"),0)))</f>
        <v>0</v>
      </c>
      <c r="DL60">
        <f>IF(OR(F60=0,AB60&gt;0),0,IFERROR(AVERAGEIFS(Plan_End,Plan_Role,الموظفون!$D$58,Plan_Course,'مصفوفة التدريب'!I$6,Plan_Sched,"فترة محددة"),IFERROR(AVERAGEIFS(Plan_End,Plan_Role,"جميع الموظفين",Plan_Course,'مصفوفة التدريب'!I$6,Plan_Sched,"فترة محددة"),0)))</f>
        <v>0</v>
      </c>
      <c r="DM60">
        <f>IF(OR(G60=0,AC60&gt;0),0,IFERROR(AVERAGEIFS(Plan_End,Plan_Role,الموظفون!$D$58,Plan_Course,'مصفوفة التدريب'!J$6,Plan_Sched,"فترة محددة"),IFERROR(AVERAGEIFS(Plan_End,Plan_Role,"جميع الموظفين",Plan_Course,'مصفوفة التدريب'!J$6,Plan_Sched,"فترة محددة"),0)))</f>
        <v>0</v>
      </c>
      <c r="DN60">
        <f>IF(OR(H60=0,AD60&gt;0),0,IFERROR(AVERAGEIFS(Plan_End,Plan_Role,الموظفون!$D$58,Plan_Course,'مصفوفة التدريب'!K$6,Plan_Sched,"فترة محددة"),IFERROR(AVERAGEIFS(Plan_End,Plan_Role,"جميع الموظفين",Plan_Course,'مصفوفة التدريب'!K$6,Plan_Sched,"فترة محددة"),0)))</f>
        <v>0</v>
      </c>
      <c r="DO60">
        <f>IF(OR(I60=0,AE60&gt;0),0,IFERROR(AVERAGEIFS(Plan_End,Plan_Role,الموظفون!$D$58,Plan_Course,'مصفوفة التدريب'!L$6,Plan_Sched,"فترة محددة"),IFERROR(AVERAGEIFS(Plan_End,Plan_Role,"جميع الموظفين",Plan_Course,'مصفوفة التدريب'!L$6,Plan_Sched,"فترة محددة"),0)))</f>
        <v>0</v>
      </c>
      <c r="DP60">
        <f>IF(OR(J60=0,AF60&gt;0),0,IFERROR(AVERAGEIFS(Plan_End,Plan_Role,الموظفون!$D$58,Plan_Course,'مصفوفة التدريب'!M$6,Plan_Sched,"فترة محددة"),IFERROR(AVERAGEIFS(Plan_End,Plan_Role,"جميع الموظفين",Plan_Course,'مصفوفة التدريب'!M$6,Plan_Sched,"فترة محددة"),0)))</f>
        <v>0</v>
      </c>
      <c r="DQ60">
        <f>IF(OR(K60=0,AG60&gt;0),0,IFERROR(AVERAGEIFS(Plan_End,Plan_Role,الموظفون!$D$58,Plan_Course,'مصفوفة التدريب'!N$6,Plan_Sched,"فترة محددة"),IFERROR(AVERAGEIFS(Plan_End,Plan_Role,"جميع الموظفين",Plan_Course,'مصفوفة التدريب'!N$6,Plan_Sched,"فترة محددة"),0)))</f>
        <v>0</v>
      </c>
      <c r="DR60">
        <f>IF(OR(L60=0,AH60&gt;0),0,IFERROR(AVERAGEIFS(Plan_End,Plan_Role,الموظفون!$D$58,Plan_Course,'مصفوفة التدريب'!O$6,Plan_Sched,"فترة محددة"),IFERROR(AVERAGEIFS(Plan_End,Plan_Role,"جميع الموظفين",Plan_Course,'مصفوفة التدريب'!O$6,Plan_Sched,"فترة محددة"),0)))</f>
        <v>0</v>
      </c>
      <c r="DS60">
        <f>IF(OR(M60=0,AI60&gt;0),0,IFERROR(AVERAGEIFS(Plan_End,Plan_Role,الموظفون!$D$58,Plan_Course,'مصفوفة التدريب'!P$6,Plan_Sched,"فترة محددة"),IFERROR(AVERAGEIFS(Plan_End,Plan_Role,"جميع الموظفين",Plan_Course,'مصفوفة التدريب'!P$6,Plan_Sched,"فترة محددة"),0)))</f>
        <v>0</v>
      </c>
      <c r="DT60">
        <f>IF(OR(N60=0,AJ60&gt;0),0,IFERROR(AVERAGEIFS(Plan_End,Plan_Role,الموظفون!$D$58,Plan_Course,'مصفوفة التدريب'!Q$6,Plan_Sched,"فترة محددة"),IFERROR(AVERAGEIFS(Plan_End,Plan_Role,"جميع الموظفين",Plan_Course,'مصفوفة التدريب'!Q$6,Plan_Sched,"فترة محددة"),0)))</f>
        <v>0</v>
      </c>
      <c r="DU60">
        <f>IF(OR(O60=0,AK60&gt;0),0,IFERROR(AVERAGEIFS(Plan_End,Plan_Role,الموظفون!$D$58,Plan_Course,'مصفوفة التدريب'!R$6,Plan_Sched,"فترة محددة"),IFERROR(AVERAGEIFS(Plan_End,Plan_Role,"جميع الموظفين",Plan_Course,'مصفوفة التدريب'!R$6,Plan_Sched,"فترة محددة"),0)))</f>
        <v>0</v>
      </c>
      <c r="DV60">
        <f>IF(OR(P60=0,AL60&gt;0),0,IFERROR(AVERAGEIFS(Plan_End,Plan_Role,الموظفون!$D$58,Plan_Course,'مصفوفة التدريب'!S$6,Plan_Sched,"فترة محددة"),IFERROR(AVERAGEIFS(Plan_End,Plan_Role,"جميع الموظفين",Plan_Course,'مصفوفة التدريب'!S$6,Plan_Sched,"فترة محددة"),0)))</f>
        <v>0</v>
      </c>
      <c r="DW60">
        <f>IF(OR(Q60=0,AM60&gt;0),0,IFERROR(AVERAGEIFS(Plan_End,Plan_Role,الموظفون!$D$58,Plan_Course,'مصفوفة التدريب'!T$6,Plan_Sched,"فترة محددة"),IFERROR(AVERAGEIFS(Plan_End,Plan_Role,"جميع الموظفين",Plan_Course,'مصفوفة التدريب'!T$6,Plan_Sched,"فترة محددة"),0)))</f>
        <v>0</v>
      </c>
      <c r="DX60">
        <f>IF(OR(R60=0,AN60&gt;0),0,IFERROR(AVERAGEIFS(Plan_End,Plan_Role,الموظفون!$D$58,Plan_Course,'مصفوفة التدريب'!U$6,Plan_Sched,"فترة محددة"),IFERROR(AVERAGEIFS(Plan_End,Plan_Role,"جميع الموظفين",Plan_Course,'مصفوفة التدريب'!U$6,Plan_Sched,"فترة محددة"),0)))</f>
        <v>0</v>
      </c>
      <c r="DY60">
        <f>IF(OR(S60=0,AO60&gt;0),0,IFERROR(AVERAGEIFS(Plan_End,Plan_Role,الموظفون!$D$58,Plan_Course,'مصفوفة التدريب'!V$6,Plan_Sched,"فترة محددة"),IFERROR(AVERAGEIFS(Plan_End,Plan_Role,"جميع الموظفين",Plan_Course,'مصفوفة التدريب'!V$6,Plan_Sched,"فترة محددة"),0)))</f>
        <v>0</v>
      </c>
      <c r="DZ60">
        <f>IF(OR(T60=0,AP60&gt;0),0,IFERROR(AVERAGEIFS(Plan_End,Plan_Role,الموظفون!$D$58,Plan_Course,'مصفوفة التدريب'!W$6,Plan_Sched,"فترة محددة"),IFERROR(AVERAGEIFS(Plan_End,Plan_Role,"جميع الموظفين",Plan_Course,'مصفوفة التدريب'!W$6,Plan_Sched,"فترة محددة"),0)))</f>
        <v>0</v>
      </c>
      <c r="EA60">
        <f>IF(OR(U60=0,AQ60&gt;0),0,IFERROR(AVERAGEIFS(Plan_End,Plan_Role,الموظفون!$D$58,Plan_Course,'مصفوفة التدريب'!X$6,Plan_Sched,"فترة محددة"),IFERROR(AVERAGEIFS(Plan_End,Plan_Role,"جميع الموظفين",Plan_Course,'مصفوفة التدريب'!X$6,Plan_Sched,"فترة محددة"),0)))</f>
        <v>0</v>
      </c>
      <c r="EB60">
        <f>IF(OR(V60=0,AR60&gt;0),0,IFERROR(AVERAGEIFS(Plan_End,Plan_Role,الموظفون!$D$58,Plan_Course,'مصفوفة التدريب'!Y$6,Plan_Sched,"فترة محددة"),IFERROR(AVERAGEIFS(Plan_End,Plan_Role,"جميع الموظفين",Plan_Course,'مصفوفة التدريب'!Y$6,Plan_Sched,"فترة محددة"),0)))</f>
        <v>0</v>
      </c>
      <c r="EC60">
        <f>IF(OR(W60=0,AS60&gt;0),0,IFERROR(AVERAGEIFS(Plan_End,Plan_Role,الموظفون!$D$58,Plan_Course,'مصفوفة التدريب'!Z$6,Plan_Sched,"فترة محددة"),IFERROR(AVERAGEIFS(Plan_End,Plan_Role,"جميع الموظفين",Plan_Course,'مصفوفة التدريب'!Z$6,Plan_Sched,"فترة محددة"),0)))</f>
        <v>0</v>
      </c>
      <c r="ED60">
        <f>IF(OR(X60=0,AT60&gt;0),0,IFERROR(AVERAGEIFS(Plan_End,Plan_Role,الموظفون!$D$58,Plan_Course,'مصفوفة التدريب'!AA$6,Plan_Sched,"فترة محددة"),IFERROR(AVERAGEIFS(Plan_End,Plan_Role,"جميع الموظفين",Plan_Course,'مصفوفة التدريب'!AA$6,Plan_Sched,"فترة محددة"),0)))</f>
        <v>0</v>
      </c>
      <c r="EG60">
        <f>IF(OR(E60=0,AA60&gt;0),0,IFERROR(AVERAGEIFS(Plan_Days,Plan_Role,الموظفون!$D$58,Plan_Course,'مصفوفة التدريب'!H$6,Plan_Sched,"خلال أيام من التعيين"),IFERROR(AVERAGEIFS(Plan_Days,Plan_Role,"جميع الموظفين",Plan_Course,'مصفوفة التدريب'!H$6,Plan_Sched,"خلال أيام من التعيين"),0)))</f>
        <v>0</v>
      </c>
      <c r="EH60">
        <f>IF(OR(F60=0,AB60&gt;0),0,IFERROR(AVERAGEIFS(Plan_Days,Plan_Role,الموظفون!$D$58,Plan_Course,'مصفوفة التدريب'!I$6,Plan_Sched,"خلال أيام من التعيين"),IFERROR(AVERAGEIFS(Plan_Days,Plan_Role,"جميع الموظفين",Plan_Course,'مصفوفة التدريب'!I$6,Plan_Sched,"خلال أيام من التعيين"),0)))</f>
        <v>0</v>
      </c>
      <c r="EI60">
        <f>IF(OR(G60=0,AC60&gt;0),0,IFERROR(AVERAGEIFS(Plan_Days,Plan_Role,الموظفون!$D$58,Plan_Course,'مصفوفة التدريب'!J$6,Plan_Sched,"خلال أيام من التعيين"),IFERROR(AVERAGEIFS(Plan_Days,Plan_Role,"جميع الموظفين",Plan_Course,'مصفوفة التدريب'!J$6,Plan_Sched,"خلال أيام من التعيين"),0)))</f>
        <v>0</v>
      </c>
      <c r="EJ60">
        <f>IF(OR(H60=0,AD60&gt;0),0,IFERROR(AVERAGEIFS(Plan_Days,Plan_Role,الموظفون!$D$58,Plan_Course,'مصفوفة التدريب'!K$6,Plan_Sched,"خلال أيام من التعيين"),IFERROR(AVERAGEIFS(Plan_Days,Plan_Role,"جميع الموظفين",Plan_Course,'مصفوفة التدريب'!K$6,Plan_Sched,"خلال أيام من التعيين"),0)))</f>
        <v>0</v>
      </c>
      <c r="EK60">
        <f>IF(OR(I60=0,AE60&gt;0),0,IFERROR(AVERAGEIFS(Plan_Days,Plan_Role,الموظفون!$D$58,Plan_Course,'مصفوفة التدريب'!L$6,Plan_Sched,"خلال أيام من التعيين"),IFERROR(AVERAGEIFS(Plan_Days,Plan_Role,"جميع الموظفين",Plan_Course,'مصفوفة التدريب'!L$6,Plan_Sched,"خلال أيام من التعيين"),0)))</f>
        <v>0</v>
      </c>
      <c r="EL60">
        <f>IF(OR(J60=0,AF60&gt;0),0,IFERROR(AVERAGEIFS(Plan_Days,Plan_Role,الموظفون!$D$58,Plan_Course,'مصفوفة التدريب'!M$6,Plan_Sched,"خلال أيام من التعيين"),IFERROR(AVERAGEIFS(Plan_Days,Plan_Role,"جميع الموظفين",Plan_Course,'مصفوفة التدريب'!M$6,Plan_Sched,"خلال أيام من التعيين"),0)))</f>
        <v>0</v>
      </c>
      <c r="EM60">
        <f>IF(OR(K60=0,AG60&gt;0),0,IFERROR(AVERAGEIFS(Plan_Days,Plan_Role,الموظفون!$D$58,Plan_Course,'مصفوفة التدريب'!N$6,Plan_Sched,"خلال أيام من التعيين"),IFERROR(AVERAGEIFS(Plan_Days,Plan_Role,"جميع الموظفين",Plan_Course,'مصفوفة التدريب'!N$6,Plan_Sched,"خلال أيام من التعيين"),0)))</f>
        <v>0</v>
      </c>
      <c r="EN60">
        <f>IF(OR(L60=0,AH60&gt;0),0,IFERROR(AVERAGEIFS(Plan_Days,Plan_Role,الموظفون!$D$58,Plan_Course,'مصفوفة التدريب'!O$6,Plan_Sched,"خلال أيام من التعيين"),IFERROR(AVERAGEIFS(Plan_Days,Plan_Role,"جميع الموظفين",Plan_Course,'مصفوفة التدريب'!O$6,Plan_Sched,"خلال أيام من التعيين"),0)))</f>
        <v>0</v>
      </c>
      <c r="EO60">
        <f>IF(OR(M60=0,AI60&gt;0),0,IFERROR(AVERAGEIFS(Plan_Days,Plan_Role,الموظفون!$D$58,Plan_Course,'مصفوفة التدريب'!P$6,Plan_Sched,"خلال أيام من التعيين"),IFERROR(AVERAGEIFS(Plan_Days,Plan_Role,"جميع الموظفين",Plan_Course,'مصفوفة التدريب'!P$6,Plan_Sched,"خلال أيام من التعيين"),0)))</f>
        <v>0</v>
      </c>
      <c r="EP60">
        <f>IF(OR(N60=0,AJ60&gt;0),0,IFERROR(AVERAGEIFS(Plan_Days,Plan_Role,الموظفون!$D$58,Plan_Course,'مصفوفة التدريب'!Q$6,Plan_Sched,"خلال أيام من التعيين"),IFERROR(AVERAGEIFS(Plan_Days,Plan_Role,"جميع الموظفين",Plan_Course,'مصفوفة التدريب'!Q$6,Plan_Sched,"خلال أيام من التعيين"),0)))</f>
        <v>0</v>
      </c>
      <c r="EQ60">
        <f>IF(OR(O60=0,AK60&gt;0),0,IFERROR(AVERAGEIFS(Plan_Days,Plan_Role,الموظفون!$D$58,Plan_Course,'مصفوفة التدريب'!R$6,Plan_Sched,"خلال أيام من التعيين"),IFERROR(AVERAGEIFS(Plan_Days,Plan_Role,"جميع الموظفين",Plan_Course,'مصفوفة التدريب'!R$6,Plan_Sched,"خلال أيام من التعيين"),0)))</f>
        <v>0</v>
      </c>
      <c r="ER60">
        <f>IF(OR(P60=0,AL60&gt;0),0,IFERROR(AVERAGEIFS(Plan_Days,Plan_Role,الموظفون!$D$58,Plan_Course,'مصفوفة التدريب'!S$6,Plan_Sched,"خلال أيام من التعيين"),IFERROR(AVERAGEIFS(Plan_Days,Plan_Role,"جميع الموظفين",Plan_Course,'مصفوفة التدريب'!S$6,Plan_Sched,"خلال أيام من التعيين"),0)))</f>
        <v>0</v>
      </c>
      <c r="ES60">
        <f>IF(OR(Q60=0,AM60&gt;0),0,IFERROR(AVERAGEIFS(Plan_Days,Plan_Role,الموظفون!$D$58,Plan_Course,'مصفوفة التدريب'!T$6,Plan_Sched,"خلال أيام من التعيين"),IFERROR(AVERAGEIFS(Plan_Days,Plan_Role,"جميع الموظفين",Plan_Course,'مصفوفة التدريب'!T$6,Plan_Sched,"خلال أيام من التعيين"),0)))</f>
        <v>0</v>
      </c>
      <c r="ET60">
        <f>IF(OR(R60=0,AN60&gt;0),0,IFERROR(AVERAGEIFS(Plan_Days,Plan_Role,الموظفون!$D$58,Plan_Course,'مصفوفة التدريب'!U$6,Plan_Sched,"خلال أيام من التعيين"),IFERROR(AVERAGEIFS(Plan_Days,Plan_Role,"جميع الموظفين",Plan_Course,'مصفوفة التدريب'!U$6,Plan_Sched,"خلال أيام من التعيين"),0)))</f>
        <v>0</v>
      </c>
      <c r="EU60">
        <f>IF(OR(S60=0,AO60&gt;0),0,IFERROR(AVERAGEIFS(Plan_Days,Plan_Role,الموظفون!$D$58,Plan_Course,'مصفوفة التدريب'!V$6,Plan_Sched,"خلال أيام من التعيين"),IFERROR(AVERAGEIFS(Plan_Days,Plan_Role,"جميع الموظفين",Plan_Course,'مصفوفة التدريب'!V$6,Plan_Sched,"خلال أيام من التعيين"),0)))</f>
        <v>0</v>
      </c>
      <c r="EV60">
        <f>IF(OR(T60=0,AP60&gt;0),0,IFERROR(AVERAGEIFS(Plan_Days,Plan_Role,الموظفون!$D$58,Plan_Course,'مصفوفة التدريب'!W$6,Plan_Sched,"خلال أيام من التعيين"),IFERROR(AVERAGEIFS(Plan_Days,Plan_Role,"جميع الموظفين",Plan_Course,'مصفوفة التدريب'!W$6,Plan_Sched,"خلال أيام من التعيين"),0)))</f>
        <v>0</v>
      </c>
      <c r="EW60">
        <f>IF(OR(U60=0,AQ60&gt;0),0,IFERROR(AVERAGEIFS(Plan_Days,Plan_Role,الموظفون!$D$58,Plan_Course,'مصفوفة التدريب'!X$6,Plan_Sched,"خلال أيام من التعيين"),IFERROR(AVERAGEIFS(Plan_Days,Plan_Role,"جميع الموظفين",Plan_Course,'مصفوفة التدريب'!X$6,Plan_Sched,"خلال أيام من التعيين"),0)))</f>
        <v>0</v>
      </c>
      <c r="EX60">
        <f>IF(OR(V60=0,AR60&gt;0),0,IFERROR(AVERAGEIFS(Plan_Days,Plan_Role,الموظفون!$D$58,Plan_Course,'مصفوفة التدريب'!Y$6,Plan_Sched,"خلال أيام من التعيين"),IFERROR(AVERAGEIFS(Plan_Days,Plan_Role,"جميع الموظفين",Plan_Course,'مصفوفة التدريب'!Y$6,Plan_Sched,"خلال أيام من التعيين"),0)))</f>
        <v>0</v>
      </c>
      <c r="EY60">
        <f>IF(OR(W60=0,AS60&gt;0),0,IFERROR(AVERAGEIFS(Plan_Days,Plan_Role,الموظفون!$D$58,Plan_Course,'مصفوفة التدريب'!Z$6,Plan_Sched,"خلال أيام من التعيين"),IFERROR(AVERAGEIFS(Plan_Days,Plan_Role,"جميع الموظفين",Plan_Course,'مصفوفة التدريب'!Z$6,Plan_Sched,"خلال أيام من التعيين"),0)))</f>
        <v>0</v>
      </c>
      <c r="EZ60">
        <f>IF(OR(X60=0,AT60&gt;0),0,IFERROR(AVERAGEIFS(Plan_Days,Plan_Role,الموظفون!$D$58,Plan_Course,'مصفوفة التدريب'!AA$6,Plan_Sched,"خلال أيام من التعيين"),IFERROR(AVERAGEIFS(Plan_Days,Plan_Role,"جميع الموظفين",Plan_Course,'مصفوفة التدريب'!AA$6,Plan_Sched,"خلال أيام من التعيين"),0)))</f>
        <v>0</v>
      </c>
      <c r="FC60">
        <f>IF(OR(E60=0,AA60&gt;0),0,MAX(IF(AND(الموظفون!$F$58&lt;&gt;"",DK60&lt;الموظفون!$F$58),0,DK60),IF(AND(الموظفون!$F$58&lt;&gt;"",EG60&gt;0),الموظفون!$F$58+EG60,0)))</f>
        <v>0</v>
      </c>
      <c r="FD60">
        <f>IF(OR(F60=0,AB60&gt;0),0,MAX(IF(AND(الموظفون!$F$58&lt;&gt;"",DL60&lt;الموظفون!$F$58),0,DL60),IF(AND(الموظفون!$F$58&lt;&gt;"",EH60&gt;0),الموظفون!$F$58+EH60,0)))</f>
        <v>0</v>
      </c>
      <c r="FE60">
        <f>IF(OR(G60=0,AC60&gt;0),0,MAX(IF(AND(الموظفون!$F$58&lt;&gt;"",DM60&lt;الموظفون!$F$58),0,DM60),IF(AND(الموظفون!$F$58&lt;&gt;"",EI60&gt;0),الموظفون!$F$58+EI60,0)))</f>
        <v>0</v>
      </c>
      <c r="FF60">
        <f>IF(OR(H60=0,AD60&gt;0),0,MAX(IF(AND(الموظفون!$F$58&lt;&gt;"",DN60&lt;الموظفون!$F$58),0,DN60),IF(AND(الموظفون!$F$58&lt;&gt;"",EJ60&gt;0),الموظفون!$F$58+EJ60,0)))</f>
        <v>0</v>
      </c>
      <c r="FG60">
        <f>IF(OR(I60=0,AE60&gt;0),0,MAX(IF(AND(الموظفون!$F$58&lt;&gt;"",DO60&lt;الموظفون!$F$58),0,DO60),IF(AND(الموظفون!$F$58&lt;&gt;"",EK60&gt;0),الموظفون!$F$58+EK60,0)))</f>
        <v>0</v>
      </c>
      <c r="FH60">
        <f>IF(OR(J60=0,AF60&gt;0),0,MAX(IF(AND(الموظفون!$F$58&lt;&gt;"",DP60&lt;الموظفون!$F$58),0,DP60),IF(AND(الموظفون!$F$58&lt;&gt;"",EL60&gt;0),الموظفون!$F$58+EL60,0)))</f>
        <v>0</v>
      </c>
      <c r="FI60">
        <f>IF(OR(K60=0,AG60&gt;0),0,MAX(IF(AND(الموظفون!$F$58&lt;&gt;"",DQ60&lt;الموظفون!$F$58),0,DQ60),IF(AND(الموظفون!$F$58&lt;&gt;"",EM60&gt;0),الموظفون!$F$58+EM60,0)))</f>
        <v>0</v>
      </c>
      <c r="FJ60">
        <f>IF(OR(L60=0,AH60&gt;0),0,MAX(IF(AND(الموظفون!$F$58&lt;&gt;"",DR60&lt;الموظفون!$F$58),0,DR60),IF(AND(الموظفون!$F$58&lt;&gt;"",EN60&gt;0),الموظفون!$F$58+EN60,0)))</f>
        <v>0</v>
      </c>
      <c r="FK60">
        <f>IF(OR(M60=0,AI60&gt;0),0,MAX(IF(AND(الموظفون!$F$58&lt;&gt;"",DS60&lt;الموظفون!$F$58),0,DS60),IF(AND(الموظفون!$F$58&lt;&gt;"",EO60&gt;0),الموظفون!$F$58+EO60,0)))</f>
        <v>0</v>
      </c>
      <c r="FL60">
        <f>IF(OR(N60=0,AJ60&gt;0),0,MAX(IF(AND(الموظفون!$F$58&lt;&gt;"",DT60&lt;الموظفون!$F$58),0,DT60),IF(AND(الموظفون!$F$58&lt;&gt;"",EP60&gt;0),الموظفون!$F$58+EP60,0)))</f>
        <v>0</v>
      </c>
      <c r="FM60">
        <f>IF(OR(O60=0,AK60&gt;0),0,MAX(IF(AND(الموظفون!$F$58&lt;&gt;"",DU60&lt;الموظفون!$F$58),0,DU60),IF(AND(الموظفون!$F$58&lt;&gt;"",EQ60&gt;0),الموظفون!$F$58+EQ60,0)))</f>
        <v>0</v>
      </c>
      <c r="FN60">
        <f>IF(OR(P60=0,AL60&gt;0),0,MAX(IF(AND(الموظفون!$F$58&lt;&gt;"",DV60&lt;الموظفون!$F$58),0,DV60),IF(AND(الموظفون!$F$58&lt;&gt;"",ER60&gt;0),الموظفون!$F$58+ER60,0)))</f>
        <v>0</v>
      </c>
      <c r="FO60">
        <f>IF(OR(Q60=0,AM60&gt;0),0,MAX(IF(AND(الموظفون!$F$58&lt;&gt;"",DW60&lt;الموظفون!$F$58),0,DW60),IF(AND(الموظفون!$F$58&lt;&gt;"",ES60&gt;0),الموظفون!$F$58+ES60,0)))</f>
        <v>0</v>
      </c>
      <c r="FP60">
        <f>IF(OR(R60=0,AN60&gt;0),0,MAX(IF(AND(الموظفون!$F$58&lt;&gt;"",DX60&lt;الموظفون!$F$58),0,DX60),IF(AND(الموظفون!$F$58&lt;&gt;"",ET60&gt;0),الموظفون!$F$58+ET60,0)))</f>
        <v>0</v>
      </c>
      <c r="FQ60">
        <f>IF(OR(S60=0,AO60&gt;0),0,MAX(IF(AND(الموظفون!$F$58&lt;&gt;"",DY60&lt;الموظفون!$F$58),0,DY60),IF(AND(الموظفون!$F$58&lt;&gt;"",EU60&gt;0),الموظفون!$F$58+EU60,0)))</f>
        <v>0</v>
      </c>
      <c r="FR60">
        <f>IF(OR(T60=0,AP60&gt;0),0,MAX(IF(AND(الموظفون!$F$58&lt;&gt;"",DZ60&lt;الموظفون!$F$58),0,DZ60),IF(AND(الموظفون!$F$58&lt;&gt;"",EV60&gt;0),الموظفون!$F$58+EV60,0)))</f>
        <v>0</v>
      </c>
      <c r="FS60">
        <f>IF(OR(U60=0,AQ60&gt;0),0,MAX(IF(AND(الموظفون!$F$58&lt;&gt;"",EA60&lt;الموظفون!$F$58),0,EA60),IF(AND(الموظفون!$F$58&lt;&gt;"",EW60&gt;0),الموظفون!$F$58+EW60,0)))</f>
        <v>0</v>
      </c>
      <c r="FT60">
        <f>IF(OR(V60=0,AR60&gt;0),0,MAX(IF(AND(الموظفون!$F$58&lt;&gt;"",EB60&lt;الموظفون!$F$58),0,EB60),IF(AND(الموظفون!$F$58&lt;&gt;"",EX60&gt;0),الموظفون!$F$58+EX60,0)))</f>
        <v>0</v>
      </c>
      <c r="FU60">
        <f>IF(OR(W60=0,AS60&gt;0),0,MAX(IF(AND(الموظفون!$F$58&lt;&gt;"",EC60&lt;الموظفون!$F$58),0,EC60),IF(AND(الموظفون!$F$58&lt;&gt;"",EY60&gt;0),الموظفون!$F$58+EY60,0)))</f>
        <v>0</v>
      </c>
      <c r="FV60">
        <f>IF(OR(X60=0,AT60&gt;0),0,MAX(IF(AND(الموظفون!$F$58&lt;&gt;"",ED60&lt;الموظفون!$F$58),0,ED60),IF(AND(الموظفون!$F$58&lt;&gt;"",EZ60&gt;0),الموظفون!$F$58+EZ60,0)))</f>
        <v>0</v>
      </c>
    </row>
    <row r="61" spans="5:178" x14ac:dyDescent="0.3">
      <c r="E61">
        <f>IF(OR(الموظفون!$A$59="",'مصفوفة التدريب'!H$6=""),0,COUNTIFS(Plan_Role,الموظفون!$D$59,Plan_Course,'مصفوفة التدريب'!H$6)+COUNTIFS(Plan_Role,"جميع الموظفين",Plan_Course,'مصفوفة التدريب'!H$6))</f>
        <v>0</v>
      </c>
      <c r="F61">
        <f>IF(OR(الموظفون!$A$59="",'مصفوفة التدريب'!I$6=""),0,COUNTIFS(Plan_Role,الموظفون!$D$59,Plan_Course,'مصفوفة التدريب'!I$6)+COUNTIFS(Plan_Role,"جميع الموظفين",Plan_Course,'مصفوفة التدريب'!I$6))</f>
        <v>0</v>
      </c>
      <c r="G61">
        <f>IF(OR(الموظفون!$A$59="",'مصفوفة التدريب'!J$6=""),0,COUNTIFS(Plan_Role,الموظفون!$D$59,Plan_Course,'مصفوفة التدريب'!J$6)+COUNTIFS(Plan_Role,"جميع الموظفين",Plan_Course,'مصفوفة التدريب'!J$6))</f>
        <v>0</v>
      </c>
      <c r="H61">
        <f>IF(OR(الموظفون!$A$59="",'مصفوفة التدريب'!K$6=""),0,COUNTIFS(Plan_Role,الموظفون!$D$59,Plan_Course,'مصفوفة التدريب'!K$6)+COUNTIFS(Plan_Role,"جميع الموظفين",Plan_Course,'مصفوفة التدريب'!K$6))</f>
        <v>0</v>
      </c>
      <c r="I61">
        <f>IF(OR(الموظفون!$A$59="",'مصفوفة التدريب'!L$6=""),0,COUNTIFS(Plan_Role,الموظفون!$D$59,Plan_Course,'مصفوفة التدريب'!L$6)+COUNTIFS(Plan_Role,"جميع الموظفين",Plan_Course,'مصفوفة التدريب'!L$6))</f>
        <v>0</v>
      </c>
      <c r="J61">
        <f>IF(OR(الموظفون!$A$59="",'مصفوفة التدريب'!M$6=""),0,COUNTIFS(Plan_Role,الموظفون!$D$59,Plan_Course,'مصفوفة التدريب'!M$6)+COUNTIFS(Plan_Role,"جميع الموظفين",Plan_Course,'مصفوفة التدريب'!M$6))</f>
        <v>0</v>
      </c>
      <c r="K61">
        <f>IF(OR(الموظفون!$A$59="",'مصفوفة التدريب'!N$6=""),0,COUNTIFS(Plan_Role,الموظفون!$D$59,Plan_Course,'مصفوفة التدريب'!N$6)+COUNTIFS(Plan_Role,"جميع الموظفين",Plan_Course,'مصفوفة التدريب'!N$6))</f>
        <v>0</v>
      </c>
      <c r="L61">
        <f>IF(OR(الموظفون!$A$59="",'مصفوفة التدريب'!O$6=""),0,COUNTIFS(Plan_Role,الموظفون!$D$59,Plan_Course,'مصفوفة التدريب'!O$6)+COUNTIFS(Plan_Role,"جميع الموظفين",Plan_Course,'مصفوفة التدريب'!O$6))</f>
        <v>0</v>
      </c>
      <c r="M61">
        <f>IF(OR(الموظفون!$A$59="",'مصفوفة التدريب'!P$6=""),0,COUNTIFS(Plan_Role,الموظفون!$D$59,Plan_Course,'مصفوفة التدريب'!P$6)+COUNTIFS(Plan_Role,"جميع الموظفين",Plan_Course,'مصفوفة التدريب'!P$6))</f>
        <v>0</v>
      </c>
      <c r="N61">
        <f>IF(OR(الموظفون!$A$59="",'مصفوفة التدريب'!Q$6=""),0,COUNTIFS(Plan_Role,الموظفون!$D$59,Plan_Course,'مصفوفة التدريب'!Q$6)+COUNTIFS(Plan_Role,"جميع الموظفين",Plan_Course,'مصفوفة التدريب'!Q$6))</f>
        <v>0</v>
      </c>
      <c r="O61">
        <f>IF(OR(الموظفون!$A$59="",'مصفوفة التدريب'!R$6=""),0,COUNTIFS(Plan_Role,الموظفون!$D$59,Plan_Course,'مصفوفة التدريب'!R$6)+COUNTIFS(Plan_Role,"جميع الموظفين",Plan_Course,'مصفوفة التدريب'!R$6))</f>
        <v>0</v>
      </c>
      <c r="P61">
        <f>IF(OR(الموظفون!$A$59="",'مصفوفة التدريب'!S$6=""),0,COUNTIFS(Plan_Role,الموظفون!$D$59,Plan_Course,'مصفوفة التدريب'!S$6)+COUNTIFS(Plan_Role,"جميع الموظفين",Plan_Course,'مصفوفة التدريب'!S$6))</f>
        <v>0</v>
      </c>
      <c r="Q61">
        <f>IF(OR(الموظفون!$A$59="",'مصفوفة التدريب'!T$6=""),0,COUNTIFS(Plan_Role,الموظفون!$D$59,Plan_Course,'مصفوفة التدريب'!T$6)+COUNTIFS(Plan_Role,"جميع الموظفين",Plan_Course,'مصفوفة التدريب'!T$6))</f>
        <v>0</v>
      </c>
      <c r="R61">
        <f>IF(OR(الموظفون!$A$59="",'مصفوفة التدريب'!U$6=""),0,COUNTIFS(Plan_Role,الموظفون!$D$59,Plan_Course,'مصفوفة التدريب'!U$6)+COUNTIFS(Plan_Role,"جميع الموظفين",Plan_Course,'مصفوفة التدريب'!U$6))</f>
        <v>0</v>
      </c>
      <c r="S61">
        <f>IF(OR(الموظفون!$A$59="",'مصفوفة التدريب'!V$6=""),0,COUNTIFS(Plan_Role,الموظفون!$D$59,Plan_Course,'مصفوفة التدريب'!V$6)+COUNTIFS(Plan_Role,"جميع الموظفين",Plan_Course,'مصفوفة التدريب'!V$6))</f>
        <v>0</v>
      </c>
      <c r="T61">
        <f>IF(OR(الموظفون!$A$59="",'مصفوفة التدريب'!W$6=""),0,COUNTIFS(Plan_Role,الموظفون!$D$59,Plan_Course,'مصفوفة التدريب'!W$6)+COUNTIFS(Plan_Role,"جميع الموظفين",Plan_Course,'مصفوفة التدريب'!W$6))</f>
        <v>0</v>
      </c>
      <c r="U61">
        <f>IF(OR(الموظفون!$A$59="",'مصفوفة التدريب'!X$6=""),0,COUNTIFS(Plan_Role,الموظفون!$D$59,Plan_Course,'مصفوفة التدريب'!X$6)+COUNTIFS(Plan_Role,"جميع الموظفين",Plan_Course,'مصفوفة التدريب'!X$6))</f>
        <v>0</v>
      </c>
      <c r="V61">
        <f>IF(OR(الموظفون!$A$59="",'مصفوفة التدريب'!Y$6=""),0,COUNTIFS(Plan_Role,الموظفون!$D$59,Plan_Course,'مصفوفة التدريب'!Y$6)+COUNTIFS(Plan_Role,"جميع الموظفين",Plan_Course,'مصفوفة التدريب'!Y$6))</f>
        <v>0</v>
      </c>
      <c r="W61">
        <f>IF(OR(الموظفون!$A$59="",'مصفوفة التدريب'!Z$6=""),0,COUNTIFS(Plan_Role,الموظفون!$D$59,Plan_Course,'مصفوفة التدريب'!Z$6)+COUNTIFS(Plan_Role,"جميع الموظفين",Plan_Course,'مصفوفة التدريب'!Z$6))</f>
        <v>0</v>
      </c>
      <c r="X61">
        <f>IF(OR(الموظفون!$A$59="",'مصفوفة التدريب'!AA$6=""),0,COUNTIFS(Plan_Role,الموظفون!$D$59,Plan_Course,'مصفوفة التدريب'!AA$6)+COUNTIFS(Plan_Role,"جميع الموظفين",Plan_Course,'مصفوفة التدريب'!AA$6))</f>
        <v>0</v>
      </c>
      <c r="AA61">
        <f>IF(E61=0,0,COUNTIFS(Rec_Emp,الموظفون!$A$59,Rec_Course,'مصفوفة التدريب'!H$6,Rec_Done,1))</f>
        <v>0</v>
      </c>
      <c r="AB61">
        <f>IF(F61=0,0,COUNTIFS(Rec_Emp,الموظفون!$A$59,Rec_Course,'مصفوفة التدريب'!I$6,Rec_Done,1))</f>
        <v>0</v>
      </c>
      <c r="AC61">
        <f>IF(G61=0,0,COUNTIFS(Rec_Emp,الموظفون!$A$59,Rec_Course,'مصفوفة التدريب'!J$6,Rec_Done,1))</f>
        <v>0</v>
      </c>
      <c r="AD61">
        <f>IF(H61=0,0,COUNTIFS(Rec_Emp,الموظفون!$A$59,Rec_Course,'مصفوفة التدريب'!K$6,Rec_Done,1))</f>
        <v>0</v>
      </c>
      <c r="AE61">
        <f>IF(I61=0,0,COUNTIFS(Rec_Emp,الموظفون!$A$59,Rec_Course,'مصفوفة التدريب'!L$6,Rec_Done,1))</f>
        <v>0</v>
      </c>
      <c r="AF61">
        <f>IF(J61=0,0,COUNTIFS(Rec_Emp,الموظفون!$A$59,Rec_Course,'مصفوفة التدريب'!M$6,Rec_Done,1))</f>
        <v>0</v>
      </c>
      <c r="AG61">
        <f>IF(K61=0,0,COUNTIFS(Rec_Emp,الموظفون!$A$59,Rec_Course,'مصفوفة التدريب'!N$6,Rec_Done,1))</f>
        <v>0</v>
      </c>
      <c r="AH61">
        <f>IF(L61=0,0,COUNTIFS(Rec_Emp,الموظفون!$A$59,Rec_Course,'مصفوفة التدريب'!O$6,Rec_Done,1))</f>
        <v>0</v>
      </c>
      <c r="AI61">
        <f>IF(M61=0,0,COUNTIFS(Rec_Emp,الموظفون!$A$59,Rec_Course,'مصفوفة التدريب'!P$6,Rec_Done,1))</f>
        <v>0</v>
      </c>
      <c r="AJ61">
        <f>IF(N61=0,0,COUNTIFS(Rec_Emp,الموظفون!$A$59,Rec_Course,'مصفوفة التدريب'!Q$6,Rec_Done,1))</f>
        <v>0</v>
      </c>
      <c r="AK61">
        <f>IF(O61=0,0,COUNTIFS(Rec_Emp,الموظفون!$A$59,Rec_Course,'مصفوفة التدريب'!R$6,Rec_Done,1))</f>
        <v>0</v>
      </c>
      <c r="AL61">
        <f>IF(P61=0,0,COUNTIFS(Rec_Emp,الموظفون!$A$59,Rec_Course,'مصفوفة التدريب'!S$6,Rec_Done,1))</f>
        <v>0</v>
      </c>
      <c r="AM61">
        <f>IF(Q61=0,0,COUNTIFS(Rec_Emp,الموظفون!$A$59,Rec_Course,'مصفوفة التدريب'!T$6,Rec_Done,1))</f>
        <v>0</v>
      </c>
      <c r="AN61">
        <f>IF(R61=0,0,COUNTIFS(Rec_Emp,الموظفون!$A$59,Rec_Course,'مصفوفة التدريب'!U$6,Rec_Done,1))</f>
        <v>0</v>
      </c>
      <c r="AO61">
        <f>IF(S61=0,0,COUNTIFS(Rec_Emp,الموظفون!$A$59,Rec_Course,'مصفوفة التدريب'!V$6,Rec_Done,1))</f>
        <v>0</v>
      </c>
      <c r="AP61">
        <f>IF(T61=0,0,COUNTIFS(Rec_Emp,الموظفون!$A$59,Rec_Course,'مصفوفة التدريب'!W$6,Rec_Done,1))</f>
        <v>0</v>
      </c>
      <c r="AQ61">
        <f>IF(U61=0,0,COUNTIFS(Rec_Emp,الموظفون!$A$59,Rec_Course,'مصفوفة التدريب'!X$6,Rec_Done,1))</f>
        <v>0</v>
      </c>
      <c r="AR61">
        <f>IF(V61=0,0,COUNTIFS(Rec_Emp,الموظفون!$A$59,Rec_Course,'مصفوفة التدريب'!Y$6,Rec_Done,1))</f>
        <v>0</v>
      </c>
      <c r="AS61">
        <f>IF(W61=0,0,COUNTIFS(Rec_Emp,الموظفون!$A$59,Rec_Course,'مصفوفة التدريب'!Z$6,Rec_Done,1))</f>
        <v>0</v>
      </c>
      <c r="AT61">
        <f>IF(X61=0,0,COUNTIFS(Rec_Emp,الموظفون!$A$59,Rec_Course,'مصفوفة التدريب'!AA$6,Rec_Done,1))</f>
        <v>0</v>
      </c>
      <c r="AW61">
        <f ca="1">IF(AA61=0,0,COUNTIFS(Rec_Emp,الموظفون!$A$59,Rec_Course,'مصفوفة التدريب'!H$6,Rec_Done,1,Rec_Exp,"&gt;="&amp;TODAY()))</f>
        <v>0</v>
      </c>
      <c r="AX61">
        <f ca="1">IF(AB61=0,0,COUNTIFS(Rec_Emp,الموظفون!$A$59,Rec_Course,'مصفوفة التدريب'!I$6,Rec_Done,1,Rec_Exp,"&gt;="&amp;TODAY()))</f>
        <v>0</v>
      </c>
      <c r="AY61">
        <f ca="1">IF(AC61=0,0,COUNTIFS(Rec_Emp,الموظفون!$A$59,Rec_Course,'مصفوفة التدريب'!J$6,Rec_Done,1,Rec_Exp,"&gt;="&amp;TODAY()))</f>
        <v>0</v>
      </c>
      <c r="AZ61">
        <f ca="1">IF(AD61=0,0,COUNTIFS(Rec_Emp,الموظفون!$A$59,Rec_Course,'مصفوفة التدريب'!K$6,Rec_Done,1,Rec_Exp,"&gt;="&amp;TODAY()))</f>
        <v>0</v>
      </c>
      <c r="BA61">
        <f ca="1">IF(AE61=0,0,COUNTIFS(Rec_Emp,الموظفون!$A$59,Rec_Course,'مصفوفة التدريب'!L$6,Rec_Done,1,Rec_Exp,"&gt;="&amp;TODAY()))</f>
        <v>0</v>
      </c>
      <c r="BB61">
        <f ca="1">IF(AF61=0,0,COUNTIFS(Rec_Emp,الموظفون!$A$59,Rec_Course,'مصفوفة التدريب'!M$6,Rec_Done,1,Rec_Exp,"&gt;="&amp;TODAY()))</f>
        <v>0</v>
      </c>
      <c r="BC61">
        <f ca="1">IF(AG61=0,0,COUNTIFS(Rec_Emp,الموظفون!$A$59,Rec_Course,'مصفوفة التدريب'!N$6,Rec_Done,1,Rec_Exp,"&gt;="&amp;TODAY()))</f>
        <v>0</v>
      </c>
      <c r="BD61">
        <f ca="1">IF(AH61=0,0,COUNTIFS(Rec_Emp,الموظفون!$A$59,Rec_Course,'مصفوفة التدريب'!O$6,Rec_Done,1,Rec_Exp,"&gt;="&amp;TODAY()))</f>
        <v>0</v>
      </c>
      <c r="BE61">
        <f ca="1">IF(AI61=0,0,COUNTIFS(Rec_Emp,الموظفون!$A$59,Rec_Course,'مصفوفة التدريب'!P$6,Rec_Done,1,Rec_Exp,"&gt;="&amp;TODAY()))</f>
        <v>0</v>
      </c>
      <c r="BF61">
        <f ca="1">IF(AJ61=0,0,COUNTIFS(Rec_Emp,الموظفون!$A$59,Rec_Course,'مصفوفة التدريب'!Q$6,Rec_Done,1,Rec_Exp,"&gt;="&amp;TODAY()))</f>
        <v>0</v>
      </c>
      <c r="BG61">
        <f ca="1">IF(AK61=0,0,COUNTIFS(Rec_Emp,الموظفون!$A$59,Rec_Course,'مصفوفة التدريب'!R$6,Rec_Done,1,Rec_Exp,"&gt;="&amp;TODAY()))</f>
        <v>0</v>
      </c>
      <c r="BH61">
        <f ca="1">IF(AL61=0,0,COUNTIFS(Rec_Emp,الموظفون!$A$59,Rec_Course,'مصفوفة التدريب'!S$6,Rec_Done,1,Rec_Exp,"&gt;="&amp;TODAY()))</f>
        <v>0</v>
      </c>
      <c r="BI61">
        <f ca="1">IF(AM61=0,0,COUNTIFS(Rec_Emp,الموظفون!$A$59,Rec_Course,'مصفوفة التدريب'!T$6,Rec_Done,1,Rec_Exp,"&gt;="&amp;TODAY()))</f>
        <v>0</v>
      </c>
      <c r="BJ61">
        <f ca="1">IF(AN61=0,0,COUNTIFS(Rec_Emp,الموظفون!$A$59,Rec_Course,'مصفوفة التدريب'!U$6,Rec_Done,1,Rec_Exp,"&gt;="&amp;TODAY()))</f>
        <v>0</v>
      </c>
      <c r="BK61">
        <f ca="1">IF(AO61=0,0,COUNTIFS(Rec_Emp,الموظفون!$A$59,Rec_Course,'مصفوفة التدريب'!V$6,Rec_Done,1,Rec_Exp,"&gt;="&amp;TODAY()))</f>
        <v>0</v>
      </c>
      <c r="BL61">
        <f ca="1">IF(AP61=0,0,COUNTIFS(Rec_Emp,الموظفون!$A$59,Rec_Course,'مصفوفة التدريب'!W$6,Rec_Done,1,Rec_Exp,"&gt;="&amp;TODAY()))</f>
        <v>0</v>
      </c>
      <c r="BM61">
        <f ca="1">IF(AQ61=0,0,COUNTIFS(Rec_Emp,الموظفون!$A$59,Rec_Course,'مصفوفة التدريب'!X$6,Rec_Done,1,Rec_Exp,"&gt;="&amp;TODAY()))</f>
        <v>0</v>
      </c>
      <c r="BN61">
        <f ca="1">IF(AR61=0,0,COUNTIFS(Rec_Emp,الموظفون!$A$59,Rec_Course,'مصفوفة التدريب'!Y$6,Rec_Done,1,Rec_Exp,"&gt;="&amp;TODAY()))</f>
        <v>0</v>
      </c>
      <c r="BO61">
        <f ca="1">IF(AS61=0,0,COUNTIFS(Rec_Emp,الموظفون!$A$59,Rec_Course,'مصفوفة التدريب'!Z$6,Rec_Done,1,Rec_Exp,"&gt;="&amp;TODAY()))</f>
        <v>0</v>
      </c>
      <c r="BP61">
        <f ca="1">IF(AT61=0,0,COUNTIFS(Rec_Emp,الموظفون!$A$59,Rec_Course,'مصفوفة التدريب'!AA$6,Rec_Done,1,Rec_Exp,"&gt;="&amp;TODAY()))</f>
        <v>0</v>
      </c>
      <c r="BS61">
        <f ca="1">IF(AW61=0,0,COUNTIFS(Rec_Emp,الموظفون!$A$59,Rec_Course,'مصفوفة التدريب'!H$6,Rec_Done,1,Rec_Exp,"&gt;"&amp;(TODAY()+WarnDays)))</f>
        <v>0</v>
      </c>
      <c r="BT61">
        <f ca="1">IF(AX61=0,0,COUNTIFS(Rec_Emp,الموظفون!$A$59,Rec_Course,'مصفوفة التدريب'!I$6,Rec_Done,1,Rec_Exp,"&gt;"&amp;(TODAY()+WarnDays)))</f>
        <v>0</v>
      </c>
      <c r="BU61">
        <f ca="1">IF(AY61=0,0,COUNTIFS(Rec_Emp,الموظفون!$A$59,Rec_Course,'مصفوفة التدريب'!J$6,Rec_Done,1,Rec_Exp,"&gt;"&amp;(TODAY()+WarnDays)))</f>
        <v>0</v>
      </c>
      <c r="BV61">
        <f ca="1">IF(AZ61=0,0,COUNTIFS(Rec_Emp,الموظفون!$A$59,Rec_Course,'مصفوفة التدريب'!K$6,Rec_Done,1,Rec_Exp,"&gt;"&amp;(TODAY()+WarnDays)))</f>
        <v>0</v>
      </c>
      <c r="BW61">
        <f ca="1">IF(BA61=0,0,COUNTIFS(Rec_Emp,الموظفون!$A$59,Rec_Course,'مصفوفة التدريب'!L$6,Rec_Done,1,Rec_Exp,"&gt;"&amp;(TODAY()+WarnDays)))</f>
        <v>0</v>
      </c>
      <c r="BX61">
        <f ca="1">IF(BB61=0,0,COUNTIFS(Rec_Emp,الموظفون!$A$59,Rec_Course,'مصفوفة التدريب'!M$6,Rec_Done,1,Rec_Exp,"&gt;"&amp;(TODAY()+WarnDays)))</f>
        <v>0</v>
      </c>
      <c r="BY61">
        <f ca="1">IF(BC61=0,0,COUNTIFS(Rec_Emp,الموظفون!$A$59,Rec_Course,'مصفوفة التدريب'!N$6,Rec_Done,1,Rec_Exp,"&gt;"&amp;(TODAY()+WarnDays)))</f>
        <v>0</v>
      </c>
      <c r="BZ61">
        <f ca="1">IF(BD61=0,0,COUNTIFS(Rec_Emp,الموظفون!$A$59,Rec_Course,'مصفوفة التدريب'!O$6,Rec_Done,1,Rec_Exp,"&gt;"&amp;(TODAY()+WarnDays)))</f>
        <v>0</v>
      </c>
      <c r="CA61">
        <f ca="1">IF(BE61=0,0,COUNTIFS(Rec_Emp,الموظفون!$A$59,Rec_Course,'مصفوفة التدريب'!P$6,Rec_Done,1,Rec_Exp,"&gt;"&amp;(TODAY()+WarnDays)))</f>
        <v>0</v>
      </c>
      <c r="CB61">
        <f ca="1">IF(BF61=0,0,COUNTIFS(Rec_Emp,الموظفون!$A$59,Rec_Course,'مصفوفة التدريب'!Q$6,Rec_Done,1,Rec_Exp,"&gt;"&amp;(TODAY()+WarnDays)))</f>
        <v>0</v>
      </c>
      <c r="CC61">
        <f ca="1">IF(BG61=0,0,COUNTIFS(Rec_Emp,الموظفون!$A$59,Rec_Course,'مصفوفة التدريب'!R$6,Rec_Done,1,Rec_Exp,"&gt;"&amp;(TODAY()+WarnDays)))</f>
        <v>0</v>
      </c>
      <c r="CD61">
        <f ca="1">IF(BH61=0,0,COUNTIFS(Rec_Emp,الموظفون!$A$59,Rec_Course,'مصفوفة التدريب'!S$6,Rec_Done,1,Rec_Exp,"&gt;"&amp;(TODAY()+WarnDays)))</f>
        <v>0</v>
      </c>
      <c r="CE61">
        <f ca="1">IF(BI61=0,0,COUNTIFS(Rec_Emp,الموظفون!$A$59,Rec_Course,'مصفوفة التدريب'!T$6,Rec_Done,1,Rec_Exp,"&gt;"&amp;(TODAY()+WarnDays)))</f>
        <v>0</v>
      </c>
      <c r="CF61">
        <f ca="1">IF(BJ61=0,0,COUNTIFS(Rec_Emp,الموظفون!$A$59,Rec_Course,'مصفوفة التدريب'!U$6,Rec_Done,1,Rec_Exp,"&gt;"&amp;(TODAY()+WarnDays)))</f>
        <v>0</v>
      </c>
      <c r="CG61">
        <f ca="1">IF(BK61=0,0,COUNTIFS(Rec_Emp,الموظفون!$A$59,Rec_Course,'مصفوفة التدريب'!V$6,Rec_Done,1,Rec_Exp,"&gt;"&amp;(TODAY()+WarnDays)))</f>
        <v>0</v>
      </c>
      <c r="CH61">
        <f ca="1">IF(BL61=0,0,COUNTIFS(Rec_Emp,الموظفون!$A$59,Rec_Course,'مصفوفة التدريب'!W$6,Rec_Done,1,Rec_Exp,"&gt;"&amp;(TODAY()+WarnDays)))</f>
        <v>0</v>
      </c>
      <c r="CI61">
        <f ca="1">IF(BM61=0,0,COUNTIFS(Rec_Emp,الموظفون!$A$59,Rec_Course,'مصفوفة التدريب'!X$6,Rec_Done,1,Rec_Exp,"&gt;"&amp;(TODAY()+WarnDays)))</f>
        <v>0</v>
      </c>
      <c r="CJ61">
        <f ca="1">IF(BN61=0,0,COUNTIFS(Rec_Emp,الموظفون!$A$59,Rec_Course,'مصفوفة التدريب'!Y$6,Rec_Done,1,Rec_Exp,"&gt;"&amp;(TODAY()+WarnDays)))</f>
        <v>0</v>
      </c>
      <c r="CK61">
        <f ca="1">IF(BO61=0,0,COUNTIFS(Rec_Emp,الموظفون!$A$59,Rec_Course,'مصفوفة التدريب'!Z$6,Rec_Done,1,Rec_Exp,"&gt;"&amp;(TODAY()+WarnDays)))</f>
        <v>0</v>
      </c>
      <c r="CL61">
        <f ca="1">IF(BP61=0,0,COUNTIFS(Rec_Emp,الموظفون!$A$59,Rec_Course,'مصفوفة التدريب'!AA$6,Rec_Done,1,Rec_Exp,"&gt;"&amp;(TODAY()+WarnDays)))</f>
        <v>0</v>
      </c>
      <c r="CO61">
        <f>IF(OR(E61=0,AA61&gt;0),0,COUNTIFS(Rec_Emp,الموظفون!$A$59,Rec_Course,'مصفوفة التدريب'!H$6,Rec_Result,"راسب"))</f>
        <v>0</v>
      </c>
      <c r="CP61">
        <f>IF(OR(F61=0,AB61&gt;0),0,COUNTIFS(Rec_Emp,الموظفون!$A$59,Rec_Course,'مصفوفة التدريب'!I$6,Rec_Result,"راسب"))</f>
        <v>0</v>
      </c>
      <c r="CQ61">
        <f>IF(OR(G61=0,AC61&gt;0),0,COUNTIFS(Rec_Emp,الموظفون!$A$59,Rec_Course,'مصفوفة التدريب'!J$6,Rec_Result,"راسب"))</f>
        <v>0</v>
      </c>
      <c r="CR61">
        <f>IF(OR(H61=0,AD61&gt;0),0,COUNTIFS(Rec_Emp,الموظفون!$A$59,Rec_Course,'مصفوفة التدريب'!K$6,Rec_Result,"راسب"))</f>
        <v>0</v>
      </c>
      <c r="CS61">
        <f>IF(OR(I61=0,AE61&gt;0),0,COUNTIFS(Rec_Emp,الموظفون!$A$59,Rec_Course,'مصفوفة التدريب'!L$6,Rec_Result,"راسب"))</f>
        <v>0</v>
      </c>
      <c r="CT61">
        <f>IF(OR(J61=0,AF61&gt;0),0,COUNTIFS(Rec_Emp,الموظفون!$A$59,Rec_Course,'مصفوفة التدريب'!M$6,Rec_Result,"راسب"))</f>
        <v>0</v>
      </c>
      <c r="CU61">
        <f>IF(OR(K61=0,AG61&gt;0),0,COUNTIFS(Rec_Emp,الموظفون!$A$59,Rec_Course,'مصفوفة التدريب'!N$6,Rec_Result,"راسب"))</f>
        <v>0</v>
      </c>
      <c r="CV61">
        <f>IF(OR(L61=0,AH61&gt;0),0,COUNTIFS(Rec_Emp,الموظفون!$A$59,Rec_Course,'مصفوفة التدريب'!O$6,Rec_Result,"راسب"))</f>
        <v>0</v>
      </c>
      <c r="CW61">
        <f>IF(OR(M61=0,AI61&gt;0),0,COUNTIFS(Rec_Emp,الموظفون!$A$59,Rec_Course,'مصفوفة التدريب'!P$6,Rec_Result,"راسب"))</f>
        <v>0</v>
      </c>
      <c r="CX61">
        <f>IF(OR(N61=0,AJ61&gt;0),0,COUNTIFS(Rec_Emp,الموظفون!$A$59,Rec_Course,'مصفوفة التدريب'!Q$6,Rec_Result,"راسب"))</f>
        <v>0</v>
      </c>
      <c r="CY61">
        <f>IF(OR(O61=0,AK61&gt;0),0,COUNTIFS(Rec_Emp,الموظفون!$A$59,Rec_Course,'مصفوفة التدريب'!R$6,Rec_Result,"راسب"))</f>
        <v>0</v>
      </c>
      <c r="CZ61">
        <f>IF(OR(P61=0,AL61&gt;0),0,COUNTIFS(Rec_Emp,الموظفون!$A$59,Rec_Course,'مصفوفة التدريب'!S$6,Rec_Result,"راسب"))</f>
        <v>0</v>
      </c>
      <c r="DA61">
        <f>IF(OR(Q61=0,AM61&gt;0),0,COUNTIFS(Rec_Emp,الموظفون!$A$59,Rec_Course,'مصفوفة التدريب'!T$6,Rec_Result,"راسب"))</f>
        <v>0</v>
      </c>
      <c r="DB61">
        <f>IF(OR(R61=0,AN61&gt;0),0,COUNTIFS(Rec_Emp,الموظفون!$A$59,Rec_Course,'مصفوفة التدريب'!U$6,Rec_Result,"راسب"))</f>
        <v>0</v>
      </c>
      <c r="DC61">
        <f>IF(OR(S61=0,AO61&gt;0),0,COUNTIFS(Rec_Emp,الموظفون!$A$59,Rec_Course,'مصفوفة التدريب'!V$6,Rec_Result,"راسب"))</f>
        <v>0</v>
      </c>
      <c r="DD61">
        <f>IF(OR(T61=0,AP61&gt;0),0,COUNTIFS(Rec_Emp,الموظفون!$A$59,Rec_Course,'مصفوفة التدريب'!W$6,Rec_Result,"راسب"))</f>
        <v>0</v>
      </c>
      <c r="DE61">
        <f>IF(OR(U61=0,AQ61&gt;0),0,COUNTIFS(Rec_Emp,الموظفون!$A$59,Rec_Course,'مصفوفة التدريب'!X$6,Rec_Result,"راسب"))</f>
        <v>0</v>
      </c>
      <c r="DF61">
        <f>IF(OR(V61=0,AR61&gt;0),0,COUNTIFS(Rec_Emp,الموظفون!$A$59,Rec_Course,'مصفوفة التدريب'!Y$6,Rec_Result,"راسب"))</f>
        <v>0</v>
      </c>
      <c r="DG61">
        <f>IF(OR(W61=0,AS61&gt;0),0,COUNTIFS(Rec_Emp,الموظفون!$A$59,Rec_Course,'مصفوفة التدريب'!Z$6,Rec_Result,"راسب"))</f>
        <v>0</v>
      </c>
      <c r="DH61">
        <f>IF(OR(X61=0,AT61&gt;0),0,COUNTIFS(Rec_Emp,الموظفون!$A$59,Rec_Course,'مصفوفة التدريب'!AA$6,Rec_Result,"راسب"))</f>
        <v>0</v>
      </c>
      <c r="DK61">
        <f>IF(OR(E61=0,AA61&gt;0),0,IFERROR(AVERAGEIFS(Plan_End,Plan_Role,الموظفون!$D$59,Plan_Course,'مصفوفة التدريب'!H$6,Plan_Sched,"فترة محددة"),IFERROR(AVERAGEIFS(Plan_End,Plan_Role,"جميع الموظفين",Plan_Course,'مصفوفة التدريب'!H$6,Plan_Sched,"فترة محددة"),0)))</f>
        <v>0</v>
      </c>
      <c r="DL61">
        <f>IF(OR(F61=0,AB61&gt;0),0,IFERROR(AVERAGEIFS(Plan_End,Plan_Role,الموظفون!$D$59,Plan_Course,'مصفوفة التدريب'!I$6,Plan_Sched,"فترة محددة"),IFERROR(AVERAGEIFS(Plan_End,Plan_Role,"جميع الموظفين",Plan_Course,'مصفوفة التدريب'!I$6,Plan_Sched,"فترة محددة"),0)))</f>
        <v>0</v>
      </c>
      <c r="DM61">
        <f>IF(OR(G61=0,AC61&gt;0),0,IFERROR(AVERAGEIFS(Plan_End,Plan_Role,الموظفون!$D$59,Plan_Course,'مصفوفة التدريب'!J$6,Plan_Sched,"فترة محددة"),IFERROR(AVERAGEIFS(Plan_End,Plan_Role,"جميع الموظفين",Plan_Course,'مصفوفة التدريب'!J$6,Plan_Sched,"فترة محددة"),0)))</f>
        <v>0</v>
      </c>
      <c r="DN61">
        <f>IF(OR(H61=0,AD61&gt;0),0,IFERROR(AVERAGEIFS(Plan_End,Plan_Role,الموظفون!$D$59,Plan_Course,'مصفوفة التدريب'!K$6,Plan_Sched,"فترة محددة"),IFERROR(AVERAGEIFS(Plan_End,Plan_Role,"جميع الموظفين",Plan_Course,'مصفوفة التدريب'!K$6,Plan_Sched,"فترة محددة"),0)))</f>
        <v>0</v>
      </c>
      <c r="DO61">
        <f>IF(OR(I61=0,AE61&gt;0),0,IFERROR(AVERAGEIFS(Plan_End,Plan_Role,الموظفون!$D$59,Plan_Course,'مصفوفة التدريب'!L$6,Plan_Sched,"فترة محددة"),IFERROR(AVERAGEIFS(Plan_End,Plan_Role,"جميع الموظفين",Plan_Course,'مصفوفة التدريب'!L$6,Plan_Sched,"فترة محددة"),0)))</f>
        <v>0</v>
      </c>
      <c r="DP61">
        <f>IF(OR(J61=0,AF61&gt;0),0,IFERROR(AVERAGEIFS(Plan_End,Plan_Role,الموظفون!$D$59,Plan_Course,'مصفوفة التدريب'!M$6,Plan_Sched,"فترة محددة"),IFERROR(AVERAGEIFS(Plan_End,Plan_Role,"جميع الموظفين",Plan_Course,'مصفوفة التدريب'!M$6,Plan_Sched,"فترة محددة"),0)))</f>
        <v>0</v>
      </c>
      <c r="DQ61">
        <f>IF(OR(K61=0,AG61&gt;0),0,IFERROR(AVERAGEIFS(Plan_End,Plan_Role,الموظفون!$D$59,Plan_Course,'مصفوفة التدريب'!N$6,Plan_Sched,"فترة محددة"),IFERROR(AVERAGEIFS(Plan_End,Plan_Role,"جميع الموظفين",Plan_Course,'مصفوفة التدريب'!N$6,Plan_Sched,"فترة محددة"),0)))</f>
        <v>0</v>
      </c>
      <c r="DR61">
        <f>IF(OR(L61=0,AH61&gt;0),0,IFERROR(AVERAGEIFS(Plan_End,Plan_Role,الموظفون!$D$59,Plan_Course,'مصفوفة التدريب'!O$6,Plan_Sched,"فترة محددة"),IFERROR(AVERAGEIFS(Plan_End,Plan_Role,"جميع الموظفين",Plan_Course,'مصفوفة التدريب'!O$6,Plan_Sched,"فترة محددة"),0)))</f>
        <v>0</v>
      </c>
      <c r="DS61">
        <f>IF(OR(M61=0,AI61&gt;0),0,IFERROR(AVERAGEIFS(Plan_End,Plan_Role,الموظفون!$D$59,Plan_Course,'مصفوفة التدريب'!P$6,Plan_Sched,"فترة محددة"),IFERROR(AVERAGEIFS(Plan_End,Plan_Role,"جميع الموظفين",Plan_Course,'مصفوفة التدريب'!P$6,Plan_Sched,"فترة محددة"),0)))</f>
        <v>0</v>
      </c>
      <c r="DT61">
        <f>IF(OR(N61=0,AJ61&gt;0),0,IFERROR(AVERAGEIFS(Plan_End,Plan_Role,الموظفون!$D$59,Plan_Course,'مصفوفة التدريب'!Q$6,Plan_Sched,"فترة محددة"),IFERROR(AVERAGEIFS(Plan_End,Plan_Role,"جميع الموظفين",Plan_Course,'مصفوفة التدريب'!Q$6,Plan_Sched,"فترة محددة"),0)))</f>
        <v>0</v>
      </c>
      <c r="DU61">
        <f>IF(OR(O61=0,AK61&gt;0),0,IFERROR(AVERAGEIFS(Plan_End,Plan_Role,الموظفون!$D$59,Plan_Course,'مصفوفة التدريب'!R$6,Plan_Sched,"فترة محددة"),IFERROR(AVERAGEIFS(Plan_End,Plan_Role,"جميع الموظفين",Plan_Course,'مصفوفة التدريب'!R$6,Plan_Sched,"فترة محددة"),0)))</f>
        <v>0</v>
      </c>
      <c r="DV61">
        <f>IF(OR(P61=0,AL61&gt;0),0,IFERROR(AVERAGEIFS(Plan_End,Plan_Role,الموظفون!$D$59,Plan_Course,'مصفوفة التدريب'!S$6,Plan_Sched,"فترة محددة"),IFERROR(AVERAGEIFS(Plan_End,Plan_Role,"جميع الموظفين",Plan_Course,'مصفوفة التدريب'!S$6,Plan_Sched,"فترة محددة"),0)))</f>
        <v>0</v>
      </c>
      <c r="DW61">
        <f>IF(OR(Q61=0,AM61&gt;0),0,IFERROR(AVERAGEIFS(Plan_End,Plan_Role,الموظفون!$D$59,Plan_Course,'مصفوفة التدريب'!T$6,Plan_Sched,"فترة محددة"),IFERROR(AVERAGEIFS(Plan_End,Plan_Role,"جميع الموظفين",Plan_Course,'مصفوفة التدريب'!T$6,Plan_Sched,"فترة محددة"),0)))</f>
        <v>0</v>
      </c>
      <c r="DX61">
        <f>IF(OR(R61=0,AN61&gt;0),0,IFERROR(AVERAGEIFS(Plan_End,Plan_Role,الموظفون!$D$59,Plan_Course,'مصفوفة التدريب'!U$6,Plan_Sched,"فترة محددة"),IFERROR(AVERAGEIFS(Plan_End,Plan_Role,"جميع الموظفين",Plan_Course,'مصفوفة التدريب'!U$6,Plan_Sched,"فترة محددة"),0)))</f>
        <v>0</v>
      </c>
      <c r="DY61">
        <f>IF(OR(S61=0,AO61&gt;0),0,IFERROR(AVERAGEIFS(Plan_End,Plan_Role,الموظفون!$D$59,Plan_Course,'مصفوفة التدريب'!V$6,Plan_Sched,"فترة محددة"),IFERROR(AVERAGEIFS(Plan_End,Plan_Role,"جميع الموظفين",Plan_Course,'مصفوفة التدريب'!V$6,Plan_Sched,"فترة محددة"),0)))</f>
        <v>0</v>
      </c>
      <c r="DZ61">
        <f>IF(OR(T61=0,AP61&gt;0),0,IFERROR(AVERAGEIFS(Plan_End,Plan_Role,الموظفون!$D$59,Plan_Course,'مصفوفة التدريب'!W$6,Plan_Sched,"فترة محددة"),IFERROR(AVERAGEIFS(Plan_End,Plan_Role,"جميع الموظفين",Plan_Course,'مصفوفة التدريب'!W$6,Plan_Sched,"فترة محددة"),0)))</f>
        <v>0</v>
      </c>
      <c r="EA61">
        <f>IF(OR(U61=0,AQ61&gt;0),0,IFERROR(AVERAGEIFS(Plan_End,Plan_Role,الموظفون!$D$59,Plan_Course,'مصفوفة التدريب'!X$6,Plan_Sched,"فترة محددة"),IFERROR(AVERAGEIFS(Plan_End,Plan_Role,"جميع الموظفين",Plan_Course,'مصفوفة التدريب'!X$6,Plan_Sched,"فترة محددة"),0)))</f>
        <v>0</v>
      </c>
      <c r="EB61">
        <f>IF(OR(V61=0,AR61&gt;0),0,IFERROR(AVERAGEIFS(Plan_End,Plan_Role,الموظفون!$D$59,Plan_Course,'مصفوفة التدريب'!Y$6,Plan_Sched,"فترة محددة"),IFERROR(AVERAGEIFS(Plan_End,Plan_Role,"جميع الموظفين",Plan_Course,'مصفوفة التدريب'!Y$6,Plan_Sched,"فترة محددة"),0)))</f>
        <v>0</v>
      </c>
      <c r="EC61">
        <f>IF(OR(W61=0,AS61&gt;0),0,IFERROR(AVERAGEIFS(Plan_End,Plan_Role,الموظفون!$D$59,Plan_Course,'مصفوفة التدريب'!Z$6,Plan_Sched,"فترة محددة"),IFERROR(AVERAGEIFS(Plan_End,Plan_Role,"جميع الموظفين",Plan_Course,'مصفوفة التدريب'!Z$6,Plan_Sched,"فترة محددة"),0)))</f>
        <v>0</v>
      </c>
      <c r="ED61">
        <f>IF(OR(X61=0,AT61&gt;0),0,IFERROR(AVERAGEIFS(Plan_End,Plan_Role,الموظفون!$D$59,Plan_Course,'مصفوفة التدريب'!AA$6,Plan_Sched,"فترة محددة"),IFERROR(AVERAGEIFS(Plan_End,Plan_Role,"جميع الموظفين",Plan_Course,'مصفوفة التدريب'!AA$6,Plan_Sched,"فترة محددة"),0)))</f>
        <v>0</v>
      </c>
      <c r="EG61">
        <f>IF(OR(E61=0,AA61&gt;0),0,IFERROR(AVERAGEIFS(Plan_Days,Plan_Role,الموظفون!$D$59,Plan_Course,'مصفوفة التدريب'!H$6,Plan_Sched,"خلال أيام من التعيين"),IFERROR(AVERAGEIFS(Plan_Days,Plan_Role,"جميع الموظفين",Plan_Course,'مصفوفة التدريب'!H$6,Plan_Sched,"خلال أيام من التعيين"),0)))</f>
        <v>0</v>
      </c>
      <c r="EH61">
        <f>IF(OR(F61=0,AB61&gt;0),0,IFERROR(AVERAGEIFS(Plan_Days,Plan_Role,الموظفون!$D$59,Plan_Course,'مصفوفة التدريب'!I$6,Plan_Sched,"خلال أيام من التعيين"),IFERROR(AVERAGEIFS(Plan_Days,Plan_Role,"جميع الموظفين",Plan_Course,'مصفوفة التدريب'!I$6,Plan_Sched,"خلال أيام من التعيين"),0)))</f>
        <v>0</v>
      </c>
      <c r="EI61">
        <f>IF(OR(G61=0,AC61&gt;0),0,IFERROR(AVERAGEIFS(Plan_Days,Plan_Role,الموظفون!$D$59,Plan_Course,'مصفوفة التدريب'!J$6,Plan_Sched,"خلال أيام من التعيين"),IFERROR(AVERAGEIFS(Plan_Days,Plan_Role,"جميع الموظفين",Plan_Course,'مصفوفة التدريب'!J$6,Plan_Sched,"خلال أيام من التعيين"),0)))</f>
        <v>0</v>
      </c>
      <c r="EJ61">
        <f>IF(OR(H61=0,AD61&gt;0),0,IFERROR(AVERAGEIFS(Plan_Days,Plan_Role,الموظفون!$D$59,Plan_Course,'مصفوفة التدريب'!K$6,Plan_Sched,"خلال أيام من التعيين"),IFERROR(AVERAGEIFS(Plan_Days,Plan_Role,"جميع الموظفين",Plan_Course,'مصفوفة التدريب'!K$6,Plan_Sched,"خلال أيام من التعيين"),0)))</f>
        <v>0</v>
      </c>
      <c r="EK61">
        <f>IF(OR(I61=0,AE61&gt;0),0,IFERROR(AVERAGEIFS(Plan_Days,Plan_Role,الموظفون!$D$59,Plan_Course,'مصفوفة التدريب'!L$6,Plan_Sched,"خلال أيام من التعيين"),IFERROR(AVERAGEIFS(Plan_Days,Plan_Role,"جميع الموظفين",Plan_Course,'مصفوفة التدريب'!L$6,Plan_Sched,"خلال أيام من التعيين"),0)))</f>
        <v>0</v>
      </c>
      <c r="EL61">
        <f>IF(OR(J61=0,AF61&gt;0),0,IFERROR(AVERAGEIFS(Plan_Days,Plan_Role,الموظفون!$D$59,Plan_Course,'مصفوفة التدريب'!M$6,Plan_Sched,"خلال أيام من التعيين"),IFERROR(AVERAGEIFS(Plan_Days,Plan_Role,"جميع الموظفين",Plan_Course,'مصفوفة التدريب'!M$6,Plan_Sched,"خلال أيام من التعيين"),0)))</f>
        <v>0</v>
      </c>
      <c r="EM61">
        <f>IF(OR(K61=0,AG61&gt;0),0,IFERROR(AVERAGEIFS(Plan_Days,Plan_Role,الموظفون!$D$59,Plan_Course,'مصفوفة التدريب'!N$6,Plan_Sched,"خلال أيام من التعيين"),IFERROR(AVERAGEIFS(Plan_Days,Plan_Role,"جميع الموظفين",Plan_Course,'مصفوفة التدريب'!N$6,Plan_Sched,"خلال أيام من التعيين"),0)))</f>
        <v>0</v>
      </c>
      <c r="EN61">
        <f>IF(OR(L61=0,AH61&gt;0),0,IFERROR(AVERAGEIFS(Plan_Days,Plan_Role,الموظفون!$D$59,Plan_Course,'مصفوفة التدريب'!O$6,Plan_Sched,"خلال أيام من التعيين"),IFERROR(AVERAGEIFS(Plan_Days,Plan_Role,"جميع الموظفين",Plan_Course,'مصفوفة التدريب'!O$6,Plan_Sched,"خلال أيام من التعيين"),0)))</f>
        <v>0</v>
      </c>
      <c r="EO61">
        <f>IF(OR(M61=0,AI61&gt;0),0,IFERROR(AVERAGEIFS(Plan_Days,Plan_Role,الموظفون!$D$59,Plan_Course,'مصفوفة التدريب'!P$6,Plan_Sched,"خلال أيام من التعيين"),IFERROR(AVERAGEIFS(Plan_Days,Plan_Role,"جميع الموظفين",Plan_Course,'مصفوفة التدريب'!P$6,Plan_Sched,"خلال أيام من التعيين"),0)))</f>
        <v>0</v>
      </c>
      <c r="EP61">
        <f>IF(OR(N61=0,AJ61&gt;0),0,IFERROR(AVERAGEIFS(Plan_Days,Plan_Role,الموظفون!$D$59,Plan_Course,'مصفوفة التدريب'!Q$6,Plan_Sched,"خلال أيام من التعيين"),IFERROR(AVERAGEIFS(Plan_Days,Plan_Role,"جميع الموظفين",Plan_Course,'مصفوفة التدريب'!Q$6,Plan_Sched,"خلال أيام من التعيين"),0)))</f>
        <v>0</v>
      </c>
      <c r="EQ61">
        <f>IF(OR(O61=0,AK61&gt;0),0,IFERROR(AVERAGEIFS(Plan_Days,Plan_Role,الموظفون!$D$59,Plan_Course,'مصفوفة التدريب'!R$6,Plan_Sched,"خلال أيام من التعيين"),IFERROR(AVERAGEIFS(Plan_Days,Plan_Role,"جميع الموظفين",Plan_Course,'مصفوفة التدريب'!R$6,Plan_Sched,"خلال أيام من التعيين"),0)))</f>
        <v>0</v>
      </c>
      <c r="ER61">
        <f>IF(OR(P61=0,AL61&gt;0),0,IFERROR(AVERAGEIFS(Plan_Days,Plan_Role,الموظفون!$D$59,Plan_Course,'مصفوفة التدريب'!S$6,Plan_Sched,"خلال أيام من التعيين"),IFERROR(AVERAGEIFS(Plan_Days,Plan_Role,"جميع الموظفين",Plan_Course,'مصفوفة التدريب'!S$6,Plan_Sched,"خلال أيام من التعيين"),0)))</f>
        <v>0</v>
      </c>
      <c r="ES61">
        <f>IF(OR(Q61=0,AM61&gt;0),0,IFERROR(AVERAGEIFS(Plan_Days,Plan_Role,الموظفون!$D$59,Plan_Course,'مصفوفة التدريب'!T$6,Plan_Sched,"خلال أيام من التعيين"),IFERROR(AVERAGEIFS(Plan_Days,Plan_Role,"جميع الموظفين",Plan_Course,'مصفوفة التدريب'!T$6,Plan_Sched,"خلال أيام من التعيين"),0)))</f>
        <v>0</v>
      </c>
      <c r="ET61">
        <f>IF(OR(R61=0,AN61&gt;0),0,IFERROR(AVERAGEIFS(Plan_Days,Plan_Role,الموظفون!$D$59,Plan_Course,'مصفوفة التدريب'!U$6,Plan_Sched,"خلال أيام من التعيين"),IFERROR(AVERAGEIFS(Plan_Days,Plan_Role,"جميع الموظفين",Plan_Course,'مصفوفة التدريب'!U$6,Plan_Sched,"خلال أيام من التعيين"),0)))</f>
        <v>0</v>
      </c>
      <c r="EU61">
        <f>IF(OR(S61=0,AO61&gt;0),0,IFERROR(AVERAGEIFS(Plan_Days,Plan_Role,الموظفون!$D$59,Plan_Course,'مصفوفة التدريب'!V$6,Plan_Sched,"خلال أيام من التعيين"),IFERROR(AVERAGEIFS(Plan_Days,Plan_Role,"جميع الموظفين",Plan_Course,'مصفوفة التدريب'!V$6,Plan_Sched,"خلال أيام من التعيين"),0)))</f>
        <v>0</v>
      </c>
      <c r="EV61">
        <f>IF(OR(T61=0,AP61&gt;0),0,IFERROR(AVERAGEIFS(Plan_Days,Plan_Role,الموظفون!$D$59,Plan_Course,'مصفوفة التدريب'!W$6,Plan_Sched,"خلال أيام من التعيين"),IFERROR(AVERAGEIFS(Plan_Days,Plan_Role,"جميع الموظفين",Plan_Course,'مصفوفة التدريب'!W$6,Plan_Sched,"خلال أيام من التعيين"),0)))</f>
        <v>0</v>
      </c>
      <c r="EW61">
        <f>IF(OR(U61=0,AQ61&gt;0),0,IFERROR(AVERAGEIFS(Plan_Days,Plan_Role,الموظفون!$D$59,Plan_Course,'مصفوفة التدريب'!X$6,Plan_Sched,"خلال أيام من التعيين"),IFERROR(AVERAGEIFS(Plan_Days,Plan_Role,"جميع الموظفين",Plan_Course,'مصفوفة التدريب'!X$6,Plan_Sched,"خلال أيام من التعيين"),0)))</f>
        <v>0</v>
      </c>
      <c r="EX61">
        <f>IF(OR(V61=0,AR61&gt;0),0,IFERROR(AVERAGEIFS(Plan_Days,Plan_Role,الموظفون!$D$59,Plan_Course,'مصفوفة التدريب'!Y$6,Plan_Sched,"خلال أيام من التعيين"),IFERROR(AVERAGEIFS(Plan_Days,Plan_Role,"جميع الموظفين",Plan_Course,'مصفوفة التدريب'!Y$6,Plan_Sched,"خلال أيام من التعيين"),0)))</f>
        <v>0</v>
      </c>
      <c r="EY61">
        <f>IF(OR(W61=0,AS61&gt;0),0,IFERROR(AVERAGEIFS(Plan_Days,Plan_Role,الموظفون!$D$59,Plan_Course,'مصفوفة التدريب'!Z$6,Plan_Sched,"خلال أيام من التعيين"),IFERROR(AVERAGEIFS(Plan_Days,Plan_Role,"جميع الموظفين",Plan_Course,'مصفوفة التدريب'!Z$6,Plan_Sched,"خلال أيام من التعيين"),0)))</f>
        <v>0</v>
      </c>
      <c r="EZ61">
        <f>IF(OR(X61=0,AT61&gt;0),0,IFERROR(AVERAGEIFS(Plan_Days,Plan_Role,الموظفون!$D$59,Plan_Course,'مصفوفة التدريب'!AA$6,Plan_Sched,"خلال أيام من التعيين"),IFERROR(AVERAGEIFS(Plan_Days,Plan_Role,"جميع الموظفين",Plan_Course,'مصفوفة التدريب'!AA$6,Plan_Sched,"خلال أيام من التعيين"),0)))</f>
        <v>0</v>
      </c>
      <c r="FC61">
        <f>IF(OR(E61=0,AA61&gt;0),0,MAX(IF(AND(الموظفون!$F$59&lt;&gt;"",DK61&lt;الموظفون!$F$59),0,DK61),IF(AND(الموظفون!$F$59&lt;&gt;"",EG61&gt;0),الموظفون!$F$59+EG61,0)))</f>
        <v>0</v>
      </c>
      <c r="FD61">
        <f>IF(OR(F61=0,AB61&gt;0),0,MAX(IF(AND(الموظفون!$F$59&lt;&gt;"",DL61&lt;الموظفون!$F$59),0,DL61),IF(AND(الموظفون!$F$59&lt;&gt;"",EH61&gt;0),الموظفون!$F$59+EH61,0)))</f>
        <v>0</v>
      </c>
      <c r="FE61">
        <f>IF(OR(G61=0,AC61&gt;0),0,MAX(IF(AND(الموظفون!$F$59&lt;&gt;"",DM61&lt;الموظفون!$F$59),0,DM61),IF(AND(الموظفون!$F$59&lt;&gt;"",EI61&gt;0),الموظفون!$F$59+EI61,0)))</f>
        <v>0</v>
      </c>
      <c r="FF61">
        <f>IF(OR(H61=0,AD61&gt;0),0,MAX(IF(AND(الموظفون!$F$59&lt;&gt;"",DN61&lt;الموظفون!$F$59),0,DN61),IF(AND(الموظفون!$F$59&lt;&gt;"",EJ61&gt;0),الموظفون!$F$59+EJ61,0)))</f>
        <v>0</v>
      </c>
      <c r="FG61">
        <f>IF(OR(I61=0,AE61&gt;0),0,MAX(IF(AND(الموظفون!$F$59&lt;&gt;"",DO61&lt;الموظفون!$F$59),0,DO61),IF(AND(الموظفون!$F$59&lt;&gt;"",EK61&gt;0),الموظفون!$F$59+EK61,0)))</f>
        <v>0</v>
      </c>
      <c r="FH61">
        <f>IF(OR(J61=0,AF61&gt;0),0,MAX(IF(AND(الموظفون!$F$59&lt;&gt;"",DP61&lt;الموظفون!$F$59),0,DP61),IF(AND(الموظفون!$F$59&lt;&gt;"",EL61&gt;0),الموظفون!$F$59+EL61,0)))</f>
        <v>0</v>
      </c>
      <c r="FI61">
        <f>IF(OR(K61=0,AG61&gt;0),0,MAX(IF(AND(الموظفون!$F$59&lt;&gt;"",DQ61&lt;الموظفون!$F$59),0,DQ61),IF(AND(الموظفون!$F$59&lt;&gt;"",EM61&gt;0),الموظفون!$F$59+EM61,0)))</f>
        <v>0</v>
      </c>
      <c r="FJ61">
        <f>IF(OR(L61=0,AH61&gt;0),0,MAX(IF(AND(الموظفون!$F$59&lt;&gt;"",DR61&lt;الموظفون!$F$59),0,DR61),IF(AND(الموظفون!$F$59&lt;&gt;"",EN61&gt;0),الموظفون!$F$59+EN61,0)))</f>
        <v>0</v>
      </c>
      <c r="FK61">
        <f>IF(OR(M61=0,AI61&gt;0),0,MAX(IF(AND(الموظفون!$F$59&lt;&gt;"",DS61&lt;الموظفون!$F$59),0,DS61),IF(AND(الموظفون!$F$59&lt;&gt;"",EO61&gt;0),الموظفون!$F$59+EO61,0)))</f>
        <v>0</v>
      </c>
      <c r="FL61">
        <f>IF(OR(N61=0,AJ61&gt;0),0,MAX(IF(AND(الموظفون!$F$59&lt;&gt;"",DT61&lt;الموظفون!$F$59),0,DT61),IF(AND(الموظفون!$F$59&lt;&gt;"",EP61&gt;0),الموظفون!$F$59+EP61,0)))</f>
        <v>0</v>
      </c>
      <c r="FM61">
        <f>IF(OR(O61=0,AK61&gt;0),0,MAX(IF(AND(الموظفون!$F$59&lt;&gt;"",DU61&lt;الموظفون!$F$59),0,DU61),IF(AND(الموظفون!$F$59&lt;&gt;"",EQ61&gt;0),الموظفون!$F$59+EQ61,0)))</f>
        <v>0</v>
      </c>
      <c r="FN61">
        <f>IF(OR(P61=0,AL61&gt;0),0,MAX(IF(AND(الموظفون!$F$59&lt;&gt;"",DV61&lt;الموظفون!$F$59),0,DV61),IF(AND(الموظفون!$F$59&lt;&gt;"",ER61&gt;0),الموظفون!$F$59+ER61,0)))</f>
        <v>0</v>
      </c>
      <c r="FO61">
        <f>IF(OR(Q61=0,AM61&gt;0),0,MAX(IF(AND(الموظفون!$F$59&lt;&gt;"",DW61&lt;الموظفون!$F$59),0,DW61),IF(AND(الموظفون!$F$59&lt;&gt;"",ES61&gt;0),الموظفون!$F$59+ES61,0)))</f>
        <v>0</v>
      </c>
      <c r="FP61">
        <f>IF(OR(R61=0,AN61&gt;0),0,MAX(IF(AND(الموظفون!$F$59&lt;&gt;"",DX61&lt;الموظفون!$F$59),0,DX61),IF(AND(الموظفون!$F$59&lt;&gt;"",ET61&gt;0),الموظفون!$F$59+ET61,0)))</f>
        <v>0</v>
      </c>
      <c r="FQ61">
        <f>IF(OR(S61=0,AO61&gt;0),0,MAX(IF(AND(الموظفون!$F$59&lt;&gt;"",DY61&lt;الموظفون!$F$59),0,DY61),IF(AND(الموظفون!$F$59&lt;&gt;"",EU61&gt;0),الموظفون!$F$59+EU61,0)))</f>
        <v>0</v>
      </c>
      <c r="FR61">
        <f>IF(OR(T61=0,AP61&gt;0),0,MAX(IF(AND(الموظفون!$F$59&lt;&gt;"",DZ61&lt;الموظفون!$F$59),0,DZ61),IF(AND(الموظفون!$F$59&lt;&gt;"",EV61&gt;0),الموظفون!$F$59+EV61,0)))</f>
        <v>0</v>
      </c>
      <c r="FS61">
        <f>IF(OR(U61=0,AQ61&gt;0),0,MAX(IF(AND(الموظفون!$F$59&lt;&gt;"",EA61&lt;الموظفون!$F$59),0,EA61),IF(AND(الموظفون!$F$59&lt;&gt;"",EW61&gt;0),الموظفون!$F$59+EW61,0)))</f>
        <v>0</v>
      </c>
      <c r="FT61">
        <f>IF(OR(V61=0,AR61&gt;0),0,MAX(IF(AND(الموظفون!$F$59&lt;&gt;"",EB61&lt;الموظفون!$F$59),0,EB61),IF(AND(الموظفون!$F$59&lt;&gt;"",EX61&gt;0),الموظفون!$F$59+EX61,0)))</f>
        <v>0</v>
      </c>
      <c r="FU61">
        <f>IF(OR(W61=0,AS61&gt;0),0,MAX(IF(AND(الموظفون!$F$59&lt;&gt;"",EC61&lt;الموظفون!$F$59),0,EC61),IF(AND(الموظفون!$F$59&lt;&gt;"",EY61&gt;0),الموظفون!$F$59+EY61,0)))</f>
        <v>0</v>
      </c>
      <c r="FV61">
        <f>IF(OR(X61=0,AT61&gt;0),0,MAX(IF(AND(الموظفون!$F$59&lt;&gt;"",ED61&lt;الموظفون!$F$59),0,ED61),IF(AND(الموظفون!$F$59&lt;&gt;"",EZ61&gt;0),الموظفون!$F$59+EZ61,0)))</f>
        <v>0</v>
      </c>
    </row>
    <row r="62" spans="5:178" x14ac:dyDescent="0.3">
      <c r="E62">
        <f>IF(OR(الموظفون!$A$60="",'مصفوفة التدريب'!H$6=""),0,COUNTIFS(Plan_Role,الموظفون!$D$60,Plan_Course,'مصفوفة التدريب'!H$6)+COUNTIFS(Plan_Role,"جميع الموظفين",Plan_Course,'مصفوفة التدريب'!H$6))</f>
        <v>0</v>
      </c>
      <c r="F62">
        <f>IF(OR(الموظفون!$A$60="",'مصفوفة التدريب'!I$6=""),0,COUNTIFS(Plan_Role,الموظفون!$D$60,Plan_Course,'مصفوفة التدريب'!I$6)+COUNTIFS(Plan_Role,"جميع الموظفين",Plan_Course,'مصفوفة التدريب'!I$6))</f>
        <v>0</v>
      </c>
      <c r="G62">
        <f>IF(OR(الموظفون!$A$60="",'مصفوفة التدريب'!J$6=""),0,COUNTIFS(Plan_Role,الموظفون!$D$60,Plan_Course,'مصفوفة التدريب'!J$6)+COUNTIFS(Plan_Role,"جميع الموظفين",Plan_Course,'مصفوفة التدريب'!J$6))</f>
        <v>0</v>
      </c>
      <c r="H62">
        <f>IF(OR(الموظفون!$A$60="",'مصفوفة التدريب'!K$6=""),0,COUNTIFS(Plan_Role,الموظفون!$D$60,Plan_Course,'مصفوفة التدريب'!K$6)+COUNTIFS(Plan_Role,"جميع الموظفين",Plan_Course,'مصفوفة التدريب'!K$6))</f>
        <v>0</v>
      </c>
      <c r="I62">
        <f>IF(OR(الموظفون!$A$60="",'مصفوفة التدريب'!L$6=""),0,COUNTIFS(Plan_Role,الموظفون!$D$60,Plan_Course,'مصفوفة التدريب'!L$6)+COUNTIFS(Plan_Role,"جميع الموظفين",Plan_Course,'مصفوفة التدريب'!L$6))</f>
        <v>0</v>
      </c>
      <c r="J62">
        <f>IF(OR(الموظفون!$A$60="",'مصفوفة التدريب'!M$6=""),0,COUNTIFS(Plan_Role,الموظفون!$D$60,Plan_Course,'مصفوفة التدريب'!M$6)+COUNTIFS(Plan_Role,"جميع الموظفين",Plan_Course,'مصفوفة التدريب'!M$6))</f>
        <v>0</v>
      </c>
      <c r="K62">
        <f>IF(OR(الموظفون!$A$60="",'مصفوفة التدريب'!N$6=""),0,COUNTIFS(Plan_Role,الموظفون!$D$60,Plan_Course,'مصفوفة التدريب'!N$6)+COUNTIFS(Plan_Role,"جميع الموظفين",Plan_Course,'مصفوفة التدريب'!N$6))</f>
        <v>0</v>
      </c>
      <c r="L62">
        <f>IF(OR(الموظفون!$A$60="",'مصفوفة التدريب'!O$6=""),0,COUNTIFS(Plan_Role,الموظفون!$D$60,Plan_Course,'مصفوفة التدريب'!O$6)+COUNTIFS(Plan_Role,"جميع الموظفين",Plan_Course,'مصفوفة التدريب'!O$6))</f>
        <v>0</v>
      </c>
      <c r="M62">
        <f>IF(OR(الموظفون!$A$60="",'مصفوفة التدريب'!P$6=""),0,COUNTIFS(Plan_Role,الموظفون!$D$60,Plan_Course,'مصفوفة التدريب'!P$6)+COUNTIFS(Plan_Role,"جميع الموظفين",Plan_Course,'مصفوفة التدريب'!P$6))</f>
        <v>0</v>
      </c>
      <c r="N62">
        <f>IF(OR(الموظفون!$A$60="",'مصفوفة التدريب'!Q$6=""),0,COUNTIFS(Plan_Role,الموظفون!$D$60,Plan_Course,'مصفوفة التدريب'!Q$6)+COUNTIFS(Plan_Role,"جميع الموظفين",Plan_Course,'مصفوفة التدريب'!Q$6))</f>
        <v>0</v>
      </c>
      <c r="O62">
        <f>IF(OR(الموظفون!$A$60="",'مصفوفة التدريب'!R$6=""),0,COUNTIFS(Plan_Role,الموظفون!$D$60,Plan_Course,'مصفوفة التدريب'!R$6)+COUNTIFS(Plan_Role,"جميع الموظفين",Plan_Course,'مصفوفة التدريب'!R$6))</f>
        <v>0</v>
      </c>
      <c r="P62">
        <f>IF(OR(الموظفون!$A$60="",'مصفوفة التدريب'!S$6=""),0,COUNTIFS(Plan_Role,الموظفون!$D$60,Plan_Course,'مصفوفة التدريب'!S$6)+COUNTIFS(Plan_Role,"جميع الموظفين",Plan_Course,'مصفوفة التدريب'!S$6))</f>
        <v>0</v>
      </c>
      <c r="Q62">
        <f>IF(OR(الموظفون!$A$60="",'مصفوفة التدريب'!T$6=""),0,COUNTIFS(Plan_Role,الموظفون!$D$60,Plan_Course,'مصفوفة التدريب'!T$6)+COUNTIFS(Plan_Role,"جميع الموظفين",Plan_Course,'مصفوفة التدريب'!T$6))</f>
        <v>0</v>
      </c>
      <c r="R62">
        <f>IF(OR(الموظفون!$A$60="",'مصفوفة التدريب'!U$6=""),0,COUNTIFS(Plan_Role,الموظفون!$D$60,Plan_Course,'مصفوفة التدريب'!U$6)+COUNTIFS(Plan_Role,"جميع الموظفين",Plan_Course,'مصفوفة التدريب'!U$6))</f>
        <v>0</v>
      </c>
      <c r="S62">
        <f>IF(OR(الموظفون!$A$60="",'مصفوفة التدريب'!V$6=""),0,COUNTIFS(Plan_Role,الموظفون!$D$60,Plan_Course,'مصفوفة التدريب'!V$6)+COUNTIFS(Plan_Role,"جميع الموظفين",Plan_Course,'مصفوفة التدريب'!V$6))</f>
        <v>0</v>
      </c>
      <c r="T62">
        <f>IF(OR(الموظفون!$A$60="",'مصفوفة التدريب'!W$6=""),0,COUNTIFS(Plan_Role,الموظفون!$D$60,Plan_Course,'مصفوفة التدريب'!W$6)+COUNTIFS(Plan_Role,"جميع الموظفين",Plan_Course,'مصفوفة التدريب'!W$6))</f>
        <v>0</v>
      </c>
      <c r="U62">
        <f>IF(OR(الموظفون!$A$60="",'مصفوفة التدريب'!X$6=""),0,COUNTIFS(Plan_Role,الموظفون!$D$60,Plan_Course,'مصفوفة التدريب'!X$6)+COUNTIFS(Plan_Role,"جميع الموظفين",Plan_Course,'مصفوفة التدريب'!X$6))</f>
        <v>0</v>
      </c>
      <c r="V62">
        <f>IF(OR(الموظفون!$A$60="",'مصفوفة التدريب'!Y$6=""),0,COUNTIFS(Plan_Role,الموظفون!$D$60,Plan_Course,'مصفوفة التدريب'!Y$6)+COUNTIFS(Plan_Role,"جميع الموظفين",Plan_Course,'مصفوفة التدريب'!Y$6))</f>
        <v>0</v>
      </c>
      <c r="W62">
        <f>IF(OR(الموظفون!$A$60="",'مصفوفة التدريب'!Z$6=""),0,COUNTIFS(Plan_Role,الموظفون!$D$60,Plan_Course,'مصفوفة التدريب'!Z$6)+COUNTIFS(Plan_Role,"جميع الموظفين",Plan_Course,'مصفوفة التدريب'!Z$6))</f>
        <v>0</v>
      </c>
      <c r="X62">
        <f>IF(OR(الموظفون!$A$60="",'مصفوفة التدريب'!AA$6=""),0,COUNTIFS(Plan_Role,الموظفون!$D$60,Plan_Course,'مصفوفة التدريب'!AA$6)+COUNTIFS(Plan_Role,"جميع الموظفين",Plan_Course,'مصفوفة التدريب'!AA$6))</f>
        <v>0</v>
      </c>
      <c r="AA62">
        <f>IF(E62=0,0,COUNTIFS(Rec_Emp,الموظفون!$A$60,Rec_Course,'مصفوفة التدريب'!H$6,Rec_Done,1))</f>
        <v>0</v>
      </c>
      <c r="AB62">
        <f>IF(F62=0,0,COUNTIFS(Rec_Emp,الموظفون!$A$60,Rec_Course,'مصفوفة التدريب'!I$6,Rec_Done,1))</f>
        <v>0</v>
      </c>
      <c r="AC62">
        <f>IF(G62=0,0,COUNTIFS(Rec_Emp,الموظفون!$A$60,Rec_Course,'مصفوفة التدريب'!J$6,Rec_Done,1))</f>
        <v>0</v>
      </c>
      <c r="AD62">
        <f>IF(H62=0,0,COUNTIFS(Rec_Emp,الموظفون!$A$60,Rec_Course,'مصفوفة التدريب'!K$6,Rec_Done,1))</f>
        <v>0</v>
      </c>
      <c r="AE62">
        <f>IF(I62=0,0,COUNTIFS(Rec_Emp,الموظفون!$A$60,Rec_Course,'مصفوفة التدريب'!L$6,Rec_Done,1))</f>
        <v>0</v>
      </c>
      <c r="AF62">
        <f>IF(J62=0,0,COUNTIFS(Rec_Emp,الموظفون!$A$60,Rec_Course,'مصفوفة التدريب'!M$6,Rec_Done,1))</f>
        <v>0</v>
      </c>
      <c r="AG62">
        <f>IF(K62=0,0,COUNTIFS(Rec_Emp,الموظفون!$A$60,Rec_Course,'مصفوفة التدريب'!N$6,Rec_Done,1))</f>
        <v>0</v>
      </c>
      <c r="AH62">
        <f>IF(L62=0,0,COUNTIFS(Rec_Emp,الموظفون!$A$60,Rec_Course,'مصفوفة التدريب'!O$6,Rec_Done,1))</f>
        <v>0</v>
      </c>
      <c r="AI62">
        <f>IF(M62=0,0,COUNTIFS(Rec_Emp,الموظفون!$A$60,Rec_Course,'مصفوفة التدريب'!P$6,Rec_Done,1))</f>
        <v>0</v>
      </c>
      <c r="AJ62">
        <f>IF(N62=0,0,COUNTIFS(Rec_Emp,الموظفون!$A$60,Rec_Course,'مصفوفة التدريب'!Q$6,Rec_Done,1))</f>
        <v>0</v>
      </c>
      <c r="AK62">
        <f>IF(O62=0,0,COUNTIFS(Rec_Emp,الموظفون!$A$60,Rec_Course,'مصفوفة التدريب'!R$6,Rec_Done,1))</f>
        <v>0</v>
      </c>
      <c r="AL62">
        <f>IF(P62=0,0,COUNTIFS(Rec_Emp,الموظفون!$A$60,Rec_Course,'مصفوفة التدريب'!S$6,Rec_Done,1))</f>
        <v>0</v>
      </c>
      <c r="AM62">
        <f>IF(Q62=0,0,COUNTIFS(Rec_Emp,الموظفون!$A$60,Rec_Course,'مصفوفة التدريب'!T$6,Rec_Done,1))</f>
        <v>0</v>
      </c>
      <c r="AN62">
        <f>IF(R62=0,0,COUNTIFS(Rec_Emp,الموظفون!$A$60,Rec_Course,'مصفوفة التدريب'!U$6,Rec_Done,1))</f>
        <v>0</v>
      </c>
      <c r="AO62">
        <f>IF(S62=0,0,COUNTIFS(Rec_Emp,الموظفون!$A$60,Rec_Course,'مصفوفة التدريب'!V$6,Rec_Done,1))</f>
        <v>0</v>
      </c>
      <c r="AP62">
        <f>IF(T62=0,0,COUNTIFS(Rec_Emp,الموظفون!$A$60,Rec_Course,'مصفوفة التدريب'!W$6,Rec_Done,1))</f>
        <v>0</v>
      </c>
      <c r="AQ62">
        <f>IF(U62=0,0,COUNTIFS(Rec_Emp,الموظفون!$A$60,Rec_Course,'مصفوفة التدريب'!X$6,Rec_Done,1))</f>
        <v>0</v>
      </c>
      <c r="AR62">
        <f>IF(V62=0,0,COUNTIFS(Rec_Emp,الموظفون!$A$60,Rec_Course,'مصفوفة التدريب'!Y$6,Rec_Done,1))</f>
        <v>0</v>
      </c>
      <c r="AS62">
        <f>IF(W62=0,0,COUNTIFS(Rec_Emp,الموظفون!$A$60,Rec_Course,'مصفوفة التدريب'!Z$6,Rec_Done,1))</f>
        <v>0</v>
      </c>
      <c r="AT62">
        <f>IF(X62=0,0,COUNTIFS(Rec_Emp,الموظفون!$A$60,Rec_Course,'مصفوفة التدريب'!AA$6,Rec_Done,1))</f>
        <v>0</v>
      </c>
      <c r="AW62">
        <f ca="1">IF(AA62=0,0,COUNTIFS(Rec_Emp,الموظفون!$A$60,Rec_Course,'مصفوفة التدريب'!H$6,Rec_Done,1,Rec_Exp,"&gt;="&amp;TODAY()))</f>
        <v>0</v>
      </c>
      <c r="AX62">
        <f ca="1">IF(AB62=0,0,COUNTIFS(Rec_Emp,الموظفون!$A$60,Rec_Course,'مصفوفة التدريب'!I$6,Rec_Done,1,Rec_Exp,"&gt;="&amp;TODAY()))</f>
        <v>0</v>
      </c>
      <c r="AY62">
        <f ca="1">IF(AC62=0,0,COUNTIFS(Rec_Emp,الموظفون!$A$60,Rec_Course,'مصفوفة التدريب'!J$6,Rec_Done,1,Rec_Exp,"&gt;="&amp;TODAY()))</f>
        <v>0</v>
      </c>
      <c r="AZ62">
        <f ca="1">IF(AD62=0,0,COUNTIFS(Rec_Emp,الموظفون!$A$60,Rec_Course,'مصفوفة التدريب'!K$6,Rec_Done,1,Rec_Exp,"&gt;="&amp;TODAY()))</f>
        <v>0</v>
      </c>
      <c r="BA62">
        <f ca="1">IF(AE62=0,0,COUNTIFS(Rec_Emp,الموظفون!$A$60,Rec_Course,'مصفوفة التدريب'!L$6,Rec_Done,1,Rec_Exp,"&gt;="&amp;TODAY()))</f>
        <v>0</v>
      </c>
      <c r="BB62">
        <f ca="1">IF(AF62=0,0,COUNTIFS(Rec_Emp,الموظفون!$A$60,Rec_Course,'مصفوفة التدريب'!M$6,Rec_Done,1,Rec_Exp,"&gt;="&amp;TODAY()))</f>
        <v>0</v>
      </c>
      <c r="BC62">
        <f ca="1">IF(AG62=0,0,COUNTIFS(Rec_Emp,الموظفون!$A$60,Rec_Course,'مصفوفة التدريب'!N$6,Rec_Done,1,Rec_Exp,"&gt;="&amp;TODAY()))</f>
        <v>0</v>
      </c>
      <c r="BD62">
        <f ca="1">IF(AH62=0,0,COUNTIFS(Rec_Emp,الموظفون!$A$60,Rec_Course,'مصفوفة التدريب'!O$6,Rec_Done,1,Rec_Exp,"&gt;="&amp;TODAY()))</f>
        <v>0</v>
      </c>
      <c r="BE62">
        <f ca="1">IF(AI62=0,0,COUNTIFS(Rec_Emp,الموظفون!$A$60,Rec_Course,'مصفوفة التدريب'!P$6,Rec_Done,1,Rec_Exp,"&gt;="&amp;TODAY()))</f>
        <v>0</v>
      </c>
      <c r="BF62">
        <f ca="1">IF(AJ62=0,0,COUNTIFS(Rec_Emp,الموظفون!$A$60,Rec_Course,'مصفوفة التدريب'!Q$6,Rec_Done,1,Rec_Exp,"&gt;="&amp;TODAY()))</f>
        <v>0</v>
      </c>
      <c r="BG62">
        <f ca="1">IF(AK62=0,0,COUNTIFS(Rec_Emp,الموظفون!$A$60,Rec_Course,'مصفوفة التدريب'!R$6,Rec_Done,1,Rec_Exp,"&gt;="&amp;TODAY()))</f>
        <v>0</v>
      </c>
      <c r="BH62">
        <f ca="1">IF(AL62=0,0,COUNTIFS(Rec_Emp,الموظفون!$A$60,Rec_Course,'مصفوفة التدريب'!S$6,Rec_Done,1,Rec_Exp,"&gt;="&amp;TODAY()))</f>
        <v>0</v>
      </c>
      <c r="BI62">
        <f ca="1">IF(AM62=0,0,COUNTIFS(Rec_Emp,الموظفون!$A$60,Rec_Course,'مصفوفة التدريب'!T$6,Rec_Done,1,Rec_Exp,"&gt;="&amp;TODAY()))</f>
        <v>0</v>
      </c>
      <c r="BJ62">
        <f ca="1">IF(AN62=0,0,COUNTIFS(Rec_Emp,الموظفون!$A$60,Rec_Course,'مصفوفة التدريب'!U$6,Rec_Done,1,Rec_Exp,"&gt;="&amp;TODAY()))</f>
        <v>0</v>
      </c>
      <c r="BK62">
        <f ca="1">IF(AO62=0,0,COUNTIFS(Rec_Emp,الموظفون!$A$60,Rec_Course,'مصفوفة التدريب'!V$6,Rec_Done,1,Rec_Exp,"&gt;="&amp;TODAY()))</f>
        <v>0</v>
      </c>
      <c r="BL62">
        <f ca="1">IF(AP62=0,0,COUNTIFS(Rec_Emp,الموظفون!$A$60,Rec_Course,'مصفوفة التدريب'!W$6,Rec_Done,1,Rec_Exp,"&gt;="&amp;TODAY()))</f>
        <v>0</v>
      </c>
      <c r="BM62">
        <f ca="1">IF(AQ62=0,0,COUNTIFS(Rec_Emp,الموظفون!$A$60,Rec_Course,'مصفوفة التدريب'!X$6,Rec_Done,1,Rec_Exp,"&gt;="&amp;TODAY()))</f>
        <v>0</v>
      </c>
      <c r="BN62">
        <f ca="1">IF(AR62=0,0,COUNTIFS(Rec_Emp,الموظفون!$A$60,Rec_Course,'مصفوفة التدريب'!Y$6,Rec_Done,1,Rec_Exp,"&gt;="&amp;TODAY()))</f>
        <v>0</v>
      </c>
      <c r="BO62">
        <f ca="1">IF(AS62=0,0,COUNTIFS(Rec_Emp,الموظفون!$A$60,Rec_Course,'مصفوفة التدريب'!Z$6,Rec_Done,1,Rec_Exp,"&gt;="&amp;TODAY()))</f>
        <v>0</v>
      </c>
      <c r="BP62">
        <f ca="1">IF(AT62=0,0,COUNTIFS(Rec_Emp,الموظفون!$A$60,Rec_Course,'مصفوفة التدريب'!AA$6,Rec_Done,1,Rec_Exp,"&gt;="&amp;TODAY()))</f>
        <v>0</v>
      </c>
      <c r="BS62">
        <f ca="1">IF(AW62=0,0,COUNTIFS(Rec_Emp,الموظفون!$A$60,Rec_Course,'مصفوفة التدريب'!H$6,Rec_Done,1,Rec_Exp,"&gt;"&amp;(TODAY()+WarnDays)))</f>
        <v>0</v>
      </c>
      <c r="BT62">
        <f ca="1">IF(AX62=0,0,COUNTIFS(Rec_Emp,الموظفون!$A$60,Rec_Course,'مصفوفة التدريب'!I$6,Rec_Done,1,Rec_Exp,"&gt;"&amp;(TODAY()+WarnDays)))</f>
        <v>0</v>
      </c>
      <c r="BU62">
        <f ca="1">IF(AY62=0,0,COUNTIFS(Rec_Emp,الموظفون!$A$60,Rec_Course,'مصفوفة التدريب'!J$6,Rec_Done,1,Rec_Exp,"&gt;"&amp;(TODAY()+WarnDays)))</f>
        <v>0</v>
      </c>
      <c r="BV62">
        <f ca="1">IF(AZ62=0,0,COUNTIFS(Rec_Emp,الموظفون!$A$60,Rec_Course,'مصفوفة التدريب'!K$6,Rec_Done,1,Rec_Exp,"&gt;"&amp;(TODAY()+WarnDays)))</f>
        <v>0</v>
      </c>
      <c r="BW62">
        <f ca="1">IF(BA62=0,0,COUNTIFS(Rec_Emp,الموظفون!$A$60,Rec_Course,'مصفوفة التدريب'!L$6,Rec_Done,1,Rec_Exp,"&gt;"&amp;(TODAY()+WarnDays)))</f>
        <v>0</v>
      </c>
      <c r="BX62">
        <f ca="1">IF(BB62=0,0,COUNTIFS(Rec_Emp,الموظفون!$A$60,Rec_Course,'مصفوفة التدريب'!M$6,Rec_Done,1,Rec_Exp,"&gt;"&amp;(TODAY()+WarnDays)))</f>
        <v>0</v>
      </c>
      <c r="BY62">
        <f ca="1">IF(BC62=0,0,COUNTIFS(Rec_Emp,الموظفون!$A$60,Rec_Course,'مصفوفة التدريب'!N$6,Rec_Done,1,Rec_Exp,"&gt;"&amp;(TODAY()+WarnDays)))</f>
        <v>0</v>
      </c>
      <c r="BZ62">
        <f ca="1">IF(BD62=0,0,COUNTIFS(Rec_Emp,الموظفون!$A$60,Rec_Course,'مصفوفة التدريب'!O$6,Rec_Done,1,Rec_Exp,"&gt;"&amp;(TODAY()+WarnDays)))</f>
        <v>0</v>
      </c>
      <c r="CA62">
        <f ca="1">IF(BE62=0,0,COUNTIFS(Rec_Emp,الموظفون!$A$60,Rec_Course,'مصفوفة التدريب'!P$6,Rec_Done,1,Rec_Exp,"&gt;"&amp;(TODAY()+WarnDays)))</f>
        <v>0</v>
      </c>
      <c r="CB62">
        <f ca="1">IF(BF62=0,0,COUNTIFS(Rec_Emp,الموظفون!$A$60,Rec_Course,'مصفوفة التدريب'!Q$6,Rec_Done,1,Rec_Exp,"&gt;"&amp;(TODAY()+WarnDays)))</f>
        <v>0</v>
      </c>
      <c r="CC62">
        <f ca="1">IF(BG62=0,0,COUNTIFS(Rec_Emp,الموظفون!$A$60,Rec_Course,'مصفوفة التدريب'!R$6,Rec_Done,1,Rec_Exp,"&gt;"&amp;(TODAY()+WarnDays)))</f>
        <v>0</v>
      </c>
      <c r="CD62">
        <f ca="1">IF(BH62=0,0,COUNTIFS(Rec_Emp,الموظفون!$A$60,Rec_Course,'مصفوفة التدريب'!S$6,Rec_Done,1,Rec_Exp,"&gt;"&amp;(TODAY()+WarnDays)))</f>
        <v>0</v>
      </c>
      <c r="CE62">
        <f ca="1">IF(BI62=0,0,COUNTIFS(Rec_Emp,الموظفون!$A$60,Rec_Course,'مصفوفة التدريب'!T$6,Rec_Done,1,Rec_Exp,"&gt;"&amp;(TODAY()+WarnDays)))</f>
        <v>0</v>
      </c>
      <c r="CF62">
        <f ca="1">IF(BJ62=0,0,COUNTIFS(Rec_Emp,الموظفون!$A$60,Rec_Course,'مصفوفة التدريب'!U$6,Rec_Done,1,Rec_Exp,"&gt;"&amp;(TODAY()+WarnDays)))</f>
        <v>0</v>
      </c>
      <c r="CG62">
        <f ca="1">IF(BK62=0,0,COUNTIFS(Rec_Emp,الموظفون!$A$60,Rec_Course,'مصفوفة التدريب'!V$6,Rec_Done,1,Rec_Exp,"&gt;"&amp;(TODAY()+WarnDays)))</f>
        <v>0</v>
      </c>
      <c r="CH62">
        <f ca="1">IF(BL62=0,0,COUNTIFS(Rec_Emp,الموظفون!$A$60,Rec_Course,'مصفوفة التدريب'!W$6,Rec_Done,1,Rec_Exp,"&gt;"&amp;(TODAY()+WarnDays)))</f>
        <v>0</v>
      </c>
      <c r="CI62">
        <f ca="1">IF(BM62=0,0,COUNTIFS(Rec_Emp,الموظفون!$A$60,Rec_Course,'مصفوفة التدريب'!X$6,Rec_Done,1,Rec_Exp,"&gt;"&amp;(TODAY()+WarnDays)))</f>
        <v>0</v>
      </c>
      <c r="CJ62">
        <f ca="1">IF(BN62=0,0,COUNTIFS(Rec_Emp,الموظفون!$A$60,Rec_Course,'مصفوفة التدريب'!Y$6,Rec_Done,1,Rec_Exp,"&gt;"&amp;(TODAY()+WarnDays)))</f>
        <v>0</v>
      </c>
      <c r="CK62">
        <f ca="1">IF(BO62=0,0,COUNTIFS(Rec_Emp,الموظفون!$A$60,Rec_Course,'مصفوفة التدريب'!Z$6,Rec_Done,1,Rec_Exp,"&gt;"&amp;(TODAY()+WarnDays)))</f>
        <v>0</v>
      </c>
      <c r="CL62">
        <f ca="1">IF(BP62=0,0,COUNTIFS(Rec_Emp,الموظفون!$A$60,Rec_Course,'مصفوفة التدريب'!AA$6,Rec_Done,1,Rec_Exp,"&gt;"&amp;(TODAY()+WarnDays)))</f>
        <v>0</v>
      </c>
      <c r="CO62">
        <f>IF(OR(E62=0,AA62&gt;0),0,COUNTIFS(Rec_Emp,الموظفون!$A$60,Rec_Course,'مصفوفة التدريب'!H$6,Rec_Result,"راسب"))</f>
        <v>0</v>
      </c>
      <c r="CP62">
        <f>IF(OR(F62=0,AB62&gt;0),0,COUNTIFS(Rec_Emp,الموظفون!$A$60,Rec_Course,'مصفوفة التدريب'!I$6,Rec_Result,"راسب"))</f>
        <v>0</v>
      </c>
      <c r="CQ62">
        <f>IF(OR(G62=0,AC62&gt;0),0,COUNTIFS(Rec_Emp,الموظفون!$A$60,Rec_Course,'مصفوفة التدريب'!J$6,Rec_Result,"راسب"))</f>
        <v>0</v>
      </c>
      <c r="CR62">
        <f>IF(OR(H62=0,AD62&gt;0),0,COUNTIFS(Rec_Emp,الموظفون!$A$60,Rec_Course,'مصفوفة التدريب'!K$6,Rec_Result,"راسب"))</f>
        <v>0</v>
      </c>
      <c r="CS62">
        <f>IF(OR(I62=0,AE62&gt;0),0,COUNTIFS(Rec_Emp,الموظفون!$A$60,Rec_Course,'مصفوفة التدريب'!L$6,Rec_Result,"راسب"))</f>
        <v>0</v>
      </c>
      <c r="CT62">
        <f>IF(OR(J62=0,AF62&gt;0),0,COUNTIFS(Rec_Emp,الموظفون!$A$60,Rec_Course,'مصفوفة التدريب'!M$6,Rec_Result,"راسب"))</f>
        <v>0</v>
      </c>
      <c r="CU62">
        <f>IF(OR(K62=0,AG62&gt;0),0,COUNTIFS(Rec_Emp,الموظفون!$A$60,Rec_Course,'مصفوفة التدريب'!N$6,Rec_Result,"راسب"))</f>
        <v>0</v>
      </c>
      <c r="CV62">
        <f>IF(OR(L62=0,AH62&gt;0),0,COUNTIFS(Rec_Emp,الموظفون!$A$60,Rec_Course,'مصفوفة التدريب'!O$6,Rec_Result,"راسب"))</f>
        <v>0</v>
      </c>
      <c r="CW62">
        <f>IF(OR(M62=0,AI62&gt;0),0,COUNTIFS(Rec_Emp,الموظفون!$A$60,Rec_Course,'مصفوفة التدريب'!P$6,Rec_Result,"راسب"))</f>
        <v>0</v>
      </c>
      <c r="CX62">
        <f>IF(OR(N62=0,AJ62&gt;0),0,COUNTIFS(Rec_Emp,الموظفون!$A$60,Rec_Course,'مصفوفة التدريب'!Q$6,Rec_Result,"راسب"))</f>
        <v>0</v>
      </c>
      <c r="CY62">
        <f>IF(OR(O62=0,AK62&gt;0),0,COUNTIFS(Rec_Emp,الموظفون!$A$60,Rec_Course,'مصفوفة التدريب'!R$6,Rec_Result,"راسب"))</f>
        <v>0</v>
      </c>
      <c r="CZ62">
        <f>IF(OR(P62=0,AL62&gt;0),0,COUNTIFS(Rec_Emp,الموظفون!$A$60,Rec_Course,'مصفوفة التدريب'!S$6,Rec_Result,"راسب"))</f>
        <v>0</v>
      </c>
      <c r="DA62">
        <f>IF(OR(Q62=0,AM62&gt;0),0,COUNTIFS(Rec_Emp,الموظفون!$A$60,Rec_Course,'مصفوفة التدريب'!T$6,Rec_Result,"راسب"))</f>
        <v>0</v>
      </c>
      <c r="DB62">
        <f>IF(OR(R62=0,AN62&gt;0),0,COUNTIFS(Rec_Emp,الموظفون!$A$60,Rec_Course,'مصفوفة التدريب'!U$6,Rec_Result,"راسب"))</f>
        <v>0</v>
      </c>
      <c r="DC62">
        <f>IF(OR(S62=0,AO62&gt;0),0,COUNTIFS(Rec_Emp,الموظفون!$A$60,Rec_Course,'مصفوفة التدريب'!V$6,Rec_Result,"راسب"))</f>
        <v>0</v>
      </c>
      <c r="DD62">
        <f>IF(OR(T62=0,AP62&gt;0),0,COUNTIFS(Rec_Emp,الموظفون!$A$60,Rec_Course,'مصفوفة التدريب'!W$6,Rec_Result,"راسب"))</f>
        <v>0</v>
      </c>
      <c r="DE62">
        <f>IF(OR(U62=0,AQ62&gt;0),0,COUNTIFS(Rec_Emp,الموظفون!$A$60,Rec_Course,'مصفوفة التدريب'!X$6,Rec_Result,"راسب"))</f>
        <v>0</v>
      </c>
      <c r="DF62">
        <f>IF(OR(V62=0,AR62&gt;0),0,COUNTIFS(Rec_Emp,الموظفون!$A$60,Rec_Course,'مصفوفة التدريب'!Y$6,Rec_Result,"راسب"))</f>
        <v>0</v>
      </c>
      <c r="DG62">
        <f>IF(OR(W62=0,AS62&gt;0),0,COUNTIFS(Rec_Emp,الموظفون!$A$60,Rec_Course,'مصفوفة التدريب'!Z$6,Rec_Result,"راسب"))</f>
        <v>0</v>
      </c>
      <c r="DH62">
        <f>IF(OR(X62=0,AT62&gt;0),0,COUNTIFS(Rec_Emp,الموظفون!$A$60,Rec_Course,'مصفوفة التدريب'!AA$6,Rec_Result,"راسب"))</f>
        <v>0</v>
      </c>
      <c r="DK62">
        <f>IF(OR(E62=0,AA62&gt;0),0,IFERROR(AVERAGEIFS(Plan_End,Plan_Role,الموظفون!$D$60,Plan_Course,'مصفوفة التدريب'!H$6,Plan_Sched,"فترة محددة"),IFERROR(AVERAGEIFS(Plan_End,Plan_Role,"جميع الموظفين",Plan_Course,'مصفوفة التدريب'!H$6,Plan_Sched,"فترة محددة"),0)))</f>
        <v>0</v>
      </c>
      <c r="DL62">
        <f>IF(OR(F62=0,AB62&gt;0),0,IFERROR(AVERAGEIFS(Plan_End,Plan_Role,الموظفون!$D$60,Plan_Course,'مصفوفة التدريب'!I$6,Plan_Sched,"فترة محددة"),IFERROR(AVERAGEIFS(Plan_End,Plan_Role,"جميع الموظفين",Plan_Course,'مصفوفة التدريب'!I$6,Plan_Sched,"فترة محددة"),0)))</f>
        <v>0</v>
      </c>
      <c r="DM62">
        <f>IF(OR(G62=0,AC62&gt;0),0,IFERROR(AVERAGEIFS(Plan_End,Plan_Role,الموظفون!$D$60,Plan_Course,'مصفوفة التدريب'!J$6,Plan_Sched,"فترة محددة"),IFERROR(AVERAGEIFS(Plan_End,Plan_Role,"جميع الموظفين",Plan_Course,'مصفوفة التدريب'!J$6,Plan_Sched,"فترة محددة"),0)))</f>
        <v>0</v>
      </c>
      <c r="DN62">
        <f>IF(OR(H62=0,AD62&gt;0),0,IFERROR(AVERAGEIFS(Plan_End,Plan_Role,الموظفون!$D$60,Plan_Course,'مصفوفة التدريب'!K$6,Plan_Sched,"فترة محددة"),IFERROR(AVERAGEIFS(Plan_End,Plan_Role,"جميع الموظفين",Plan_Course,'مصفوفة التدريب'!K$6,Plan_Sched,"فترة محددة"),0)))</f>
        <v>0</v>
      </c>
      <c r="DO62">
        <f>IF(OR(I62=0,AE62&gt;0),0,IFERROR(AVERAGEIFS(Plan_End,Plan_Role,الموظفون!$D$60,Plan_Course,'مصفوفة التدريب'!L$6,Plan_Sched,"فترة محددة"),IFERROR(AVERAGEIFS(Plan_End,Plan_Role,"جميع الموظفين",Plan_Course,'مصفوفة التدريب'!L$6,Plan_Sched,"فترة محددة"),0)))</f>
        <v>0</v>
      </c>
      <c r="DP62">
        <f>IF(OR(J62=0,AF62&gt;0),0,IFERROR(AVERAGEIFS(Plan_End,Plan_Role,الموظفون!$D$60,Plan_Course,'مصفوفة التدريب'!M$6,Plan_Sched,"فترة محددة"),IFERROR(AVERAGEIFS(Plan_End,Plan_Role,"جميع الموظفين",Plan_Course,'مصفوفة التدريب'!M$6,Plan_Sched,"فترة محددة"),0)))</f>
        <v>0</v>
      </c>
      <c r="DQ62">
        <f>IF(OR(K62=0,AG62&gt;0),0,IFERROR(AVERAGEIFS(Plan_End,Plan_Role,الموظفون!$D$60,Plan_Course,'مصفوفة التدريب'!N$6,Plan_Sched,"فترة محددة"),IFERROR(AVERAGEIFS(Plan_End,Plan_Role,"جميع الموظفين",Plan_Course,'مصفوفة التدريب'!N$6,Plan_Sched,"فترة محددة"),0)))</f>
        <v>0</v>
      </c>
      <c r="DR62">
        <f>IF(OR(L62=0,AH62&gt;0),0,IFERROR(AVERAGEIFS(Plan_End,Plan_Role,الموظفون!$D$60,Plan_Course,'مصفوفة التدريب'!O$6,Plan_Sched,"فترة محددة"),IFERROR(AVERAGEIFS(Plan_End,Plan_Role,"جميع الموظفين",Plan_Course,'مصفوفة التدريب'!O$6,Plan_Sched,"فترة محددة"),0)))</f>
        <v>0</v>
      </c>
      <c r="DS62">
        <f>IF(OR(M62=0,AI62&gt;0),0,IFERROR(AVERAGEIFS(Plan_End,Plan_Role,الموظفون!$D$60,Plan_Course,'مصفوفة التدريب'!P$6,Plan_Sched,"فترة محددة"),IFERROR(AVERAGEIFS(Plan_End,Plan_Role,"جميع الموظفين",Plan_Course,'مصفوفة التدريب'!P$6,Plan_Sched,"فترة محددة"),0)))</f>
        <v>0</v>
      </c>
      <c r="DT62">
        <f>IF(OR(N62=0,AJ62&gt;0),0,IFERROR(AVERAGEIFS(Plan_End,Plan_Role,الموظفون!$D$60,Plan_Course,'مصفوفة التدريب'!Q$6,Plan_Sched,"فترة محددة"),IFERROR(AVERAGEIFS(Plan_End,Plan_Role,"جميع الموظفين",Plan_Course,'مصفوفة التدريب'!Q$6,Plan_Sched,"فترة محددة"),0)))</f>
        <v>0</v>
      </c>
      <c r="DU62">
        <f>IF(OR(O62=0,AK62&gt;0),0,IFERROR(AVERAGEIFS(Plan_End,Plan_Role,الموظفون!$D$60,Plan_Course,'مصفوفة التدريب'!R$6,Plan_Sched,"فترة محددة"),IFERROR(AVERAGEIFS(Plan_End,Plan_Role,"جميع الموظفين",Plan_Course,'مصفوفة التدريب'!R$6,Plan_Sched,"فترة محددة"),0)))</f>
        <v>0</v>
      </c>
      <c r="DV62">
        <f>IF(OR(P62=0,AL62&gt;0),0,IFERROR(AVERAGEIFS(Plan_End,Plan_Role,الموظفون!$D$60,Plan_Course,'مصفوفة التدريب'!S$6,Plan_Sched,"فترة محددة"),IFERROR(AVERAGEIFS(Plan_End,Plan_Role,"جميع الموظفين",Plan_Course,'مصفوفة التدريب'!S$6,Plan_Sched,"فترة محددة"),0)))</f>
        <v>0</v>
      </c>
      <c r="DW62">
        <f>IF(OR(Q62=0,AM62&gt;0),0,IFERROR(AVERAGEIFS(Plan_End,Plan_Role,الموظفون!$D$60,Plan_Course,'مصفوفة التدريب'!T$6,Plan_Sched,"فترة محددة"),IFERROR(AVERAGEIFS(Plan_End,Plan_Role,"جميع الموظفين",Plan_Course,'مصفوفة التدريب'!T$6,Plan_Sched,"فترة محددة"),0)))</f>
        <v>0</v>
      </c>
      <c r="DX62">
        <f>IF(OR(R62=0,AN62&gt;0),0,IFERROR(AVERAGEIFS(Plan_End,Plan_Role,الموظفون!$D$60,Plan_Course,'مصفوفة التدريب'!U$6,Plan_Sched,"فترة محددة"),IFERROR(AVERAGEIFS(Plan_End,Plan_Role,"جميع الموظفين",Plan_Course,'مصفوفة التدريب'!U$6,Plan_Sched,"فترة محددة"),0)))</f>
        <v>0</v>
      </c>
      <c r="DY62">
        <f>IF(OR(S62=0,AO62&gt;0),0,IFERROR(AVERAGEIFS(Plan_End,Plan_Role,الموظفون!$D$60,Plan_Course,'مصفوفة التدريب'!V$6,Plan_Sched,"فترة محددة"),IFERROR(AVERAGEIFS(Plan_End,Plan_Role,"جميع الموظفين",Plan_Course,'مصفوفة التدريب'!V$6,Plan_Sched,"فترة محددة"),0)))</f>
        <v>0</v>
      </c>
      <c r="DZ62">
        <f>IF(OR(T62=0,AP62&gt;0),0,IFERROR(AVERAGEIFS(Plan_End,Plan_Role,الموظفون!$D$60,Plan_Course,'مصفوفة التدريب'!W$6,Plan_Sched,"فترة محددة"),IFERROR(AVERAGEIFS(Plan_End,Plan_Role,"جميع الموظفين",Plan_Course,'مصفوفة التدريب'!W$6,Plan_Sched,"فترة محددة"),0)))</f>
        <v>0</v>
      </c>
      <c r="EA62">
        <f>IF(OR(U62=0,AQ62&gt;0),0,IFERROR(AVERAGEIFS(Plan_End,Plan_Role,الموظفون!$D$60,Plan_Course,'مصفوفة التدريب'!X$6,Plan_Sched,"فترة محددة"),IFERROR(AVERAGEIFS(Plan_End,Plan_Role,"جميع الموظفين",Plan_Course,'مصفوفة التدريب'!X$6,Plan_Sched,"فترة محددة"),0)))</f>
        <v>0</v>
      </c>
      <c r="EB62">
        <f>IF(OR(V62=0,AR62&gt;0),0,IFERROR(AVERAGEIFS(Plan_End,Plan_Role,الموظفون!$D$60,Plan_Course,'مصفوفة التدريب'!Y$6,Plan_Sched,"فترة محددة"),IFERROR(AVERAGEIFS(Plan_End,Plan_Role,"جميع الموظفين",Plan_Course,'مصفوفة التدريب'!Y$6,Plan_Sched,"فترة محددة"),0)))</f>
        <v>0</v>
      </c>
      <c r="EC62">
        <f>IF(OR(W62=0,AS62&gt;0),0,IFERROR(AVERAGEIFS(Plan_End,Plan_Role,الموظفون!$D$60,Plan_Course,'مصفوفة التدريب'!Z$6,Plan_Sched,"فترة محددة"),IFERROR(AVERAGEIFS(Plan_End,Plan_Role,"جميع الموظفين",Plan_Course,'مصفوفة التدريب'!Z$6,Plan_Sched,"فترة محددة"),0)))</f>
        <v>0</v>
      </c>
      <c r="ED62">
        <f>IF(OR(X62=0,AT62&gt;0),0,IFERROR(AVERAGEIFS(Plan_End,Plan_Role,الموظفون!$D$60,Plan_Course,'مصفوفة التدريب'!AA$6,Plan_Sched,"فترة محددة"),IFERROR(AVERAGEIFS(Plan_End,Plan_Role,"جميع الموظفين",Plan_Course,'مصفوفة التدريب'!AA$6,Plan_Sched,"فترة محددة"),0)))</f>
        <v>0</v>
      </c>
      <c r="EG62">
        <f>IF(OR(E62=0,AA62&gt;0),0,IFERROR(AVERAGEIFS(Plan_Days,Plan_Role,الموظفون!$D$60,Plan_Course,'مصفوفة التدريب'!H$6,Plan_Sched,"خلال أيام من التعيين"),IFERROR(AVERAGEIFS(Plan_Days,Plan_Role,"جميع الموظفين",Plan_Course,'مصفوفة التدريب'!H$6,Plan_Sched,"خلال أيام من التعيين"),0)))</f>
        <v>0</v>
      </c>
      <c r="EH62">
        <f>IF(OR(F62=0,AB62&gt;0),0,IFERROR(AVERAGEIFS(Plan_Days,Plan_Role,الموظفون!$D$60,Plan_Course,'مصفوفة التدريب'!I$6,Plan_Sched,"خلال أيام من التعيين"),IFERROR(AVERAGEIFS(Plan_Days,Plan_Role,"جميع الموظفين",Plan_Course,'مصفوفة التدريب'!I$6,Plan_Sched,"خلال أيام من التعيين"),0)))</f>
        <v>0</v>
      </c>
      <c r="EI62">
        <f>IF(OR(G62=0,AC62&gt;0),0,IFERROR(AVERAGEIFS(Plan_Days,Plan_Role,الموظفون!$D$60,Plan_Course,'مصفوفة التدريب'!J$6,Plan_Sched,"خلال أيام من التعيين"),IFERROR(AVERAGEIFS(Plan_Days,Plan_Role,"جميع الموظفين",Plan_Course,'مصفوفة التدريب'!J$6,Plan_Sched,"خلال أيام من التعيين"),0)))</f>
        <v>0</v>
      </c>
      <c r="EJ62">
        <f>IF(OR(H62=0,AD62&gt;0),0,IFERROR(AVERAGEIFS(Plan_Days,Plan_Role,الموظفون!$D$60,Plan_Course,'مصفوفة التدريب'!K$6,Plan_Sched,"خلال أيام من التعيين"),IFERROR(AVERAGEIFS(Plan_Days,Plan_Role,"جميع الموظفين",Plan_Course,'مصفوفة التدريب'!K$6,Plan_Sched,"خلال أيام من التعيين"),0)))</f>
        <v>0</v>
      </c>
      <c r="EK62">
        <f>IF(OR(I62=0,AE62&gt;0),0,IFERROR(AVERAGEIFS(Plan_Days,Plan_Role,الموظفون!$D$60,Plan_Course,'مصفوفة التدريب'!L$6,Plan_Sched,"خلال أيام من التعيين"),IFERROR(AVERAGEIFS(Plan_Days,Plan_Role,"جميع الموظفين",Plan_Course,'مصفوفة التدريب'!L$6,Plan_Sched,"خلال أيام من التعيين"),0)))</f>
        <v>0</v>
      </c>
      <c r="EL62">
        <f>IF(OR(J62=0,AF62&gt;0),0,IFERROR(AVERAGEIFS(Plan_Days,Plan_Role,الموظفون!$D$60,Plan_Course,'مصفوفة التدريب'!M$6,Plan_Sched,"خلال أيام من التعيين"),IFERROR(AVERAGEIFS(Plan_Days,Plan_Role,"جميع الموظفين",Plan_Course,'مصفوفة التدريب'!M$6,Plan_Sched,"خلال أيام من التعيين"),0)))</f>
        <v>0</v>
      </c>
      <c r="EM62">
        <f>IF(OR(K62=0,AG62&gt;0),0,IFERROR(AVERAGEIFS(Plan_Days,Plan_Role,الموظفون!$D$60,Plan_Course,'مصفوفة التدريب'!N$6,Plan_Sched,"خلال أيام من التعيين"),IFERROR(AVERAGEIFS(Plan_Days,Plan_Role,"جميع الموظفين",Plan_Course,'مصفوفة التدريب'!N$6,Plan_Sched,"خلال أيام من التعيين"),0)))</f>
        <v>0</v>
      </c>
      <c r="EN62">
        <f>IF(OR(L62=0,AH62&gt;0),0,IFERROR(AVERAGEIFS(Plan_Days,Plan_Role,الموظفون!$D$60,Plan_Course,'مصفوفة التدريب'!O$6,Plan_Sched,"خلال أيام من التعيين"),IFERROR(AVERAGEIFS(Plan_Days,Plan_Role,"جميع الموظفين",Plan_Course,'مصفوفة التدريب'!O$6,Plan_Sched,"خلال أيام من التعيين"),0)))</f>
        <v>0</v>
      </c>
      <c r="EO62">
        <f>IF(OR(M62=0,AI62&gt;0),0,IFERROR(AVERAGEIFS(Plan_Days,Plan_Role,الموظفون!$D$60,Plan_Course,'مصفوفة التدريب'!P$6,Plan_Sched,"خلال أيام من التعيين"),IFERROR(AVERAGEIFS(Plan_Days,Plan_Role,"جميع الموظفين",Plan_Course,'مصفوفة التدريب'!P$6,Plan_Sched,"خلال أيام من التعيين"),0)))</f>
        <v>0</v>
      </c>
      <c r="EP62">
        <f>IF(OR(N62=0,AJ62&gt;0),0,IFERROR(AVERAGEIFS(Plan_Days,Plan_Role,الموظفون!$D$60,Plan_Course,'مصفوفة التدريب'!Q$6,Plan_Sched,"خلال أيام من التعيين"),IFERROR(AVERAGEIFS(Plan_Days,Plan_Role,"جميع الموظفين",Plan_Course,'مصفوفة التدريب'!Q$6,Plan_Sched,"خلال أيام من التعيين"),0)))</f>
        <v>0</v>
      </c>
      <c r="EQ62">
        <f>IF(OR(O62=0,AK62&gt;0),0,IFERROR(AVERAGEIFS(Plan_Days,Plan_Role,الموظفون!$D$60,Plan_Course,'مصفوفة التدريب'!R$6,Plan_Sched,"خلال أيام من التعيين"),IFERROR(AVERAGEIFS(Plan_Days,Plan_Role,"جميع الموظفين",Plan_Course,'مصفوفة التدريب'!R$6,Plan_Sched,"خلال أيام من التعيين"),0)))</f>
        <v>0</v>
      </c>
      <c r="ER62">
        <f>IF(OR(P62=0,AL62&gt;0),0,IFERROR(AVERAGEIFS(Plan_Days,Plan_Role,الموظفون!$D$60,Plan_Course,'مصفوفة التدريب'!S$6,Plan_Sched,"خلال أيام من التعيين"),IFERROR(AVERAGEIFS(Plan_Days,Plan_Role,"جميع الموظفين",Plan_Course,'مصفوفة التدريب'!S$6,Plan_Sched,"خلال أيام من التعيين"),0)))</f>
        <v>0</v>
      </c>
      <c r="ES62">
        <f>IF(OR(Q62=0,AM62&gt;0),0,IFERROR(AVERAGEIFS(Plan_Days,Plan_Role,الموظفون!$D$60,Plan_Course,'مصفوفة التدريب'!T$6,Plan_Sched,"خلال أيام من التعيين"),IFERROR(AVERAGEIFS(Plan_Days,Plan_Role,"جميع الموظفين",Plan_Course,'مصفوفة التدريب'!T$6,Plan_Sched,"خلال أيام من التعيين"),0)))</f>
        <v>0</v>
      </c>
      <c r="ET62">
        <f>IF(OR(R62=0,AN62&gt;0),0,IFERROR(AVERAGEIFS(Plan_Days,Plan_Role,الموظفون!$D$60,Plan_Course,'مصفوفة التدريب'!U$6,Plan_Sched,"خلال أيام من التعيين"),IFERROR(AVERAGEIFS(Plan_Days,Plan_Role,"جميع الموظفين",Plan_Course,'مصفوفة التدريب'!U$6,Plan_Sched,"خلال أيام من التعيين"),0)))</f>
        <v>0</v>
      </c>
      <c r="EU62">
        <f>IF(OR(S62=0,AO62&gt;0),0,IFERROR(AVERAGEIFS(Plan_Days,Plan_Role,الموظفون!$D$60,Plan_Course,'مصفوفة التدريب'!V$6,Plan_Sched,"خلال أيام من التعيين"),IFERROR(AVERAGEIFS(Plan_Days,Plan_Role,"جميع الموظفين",Plan_Course,'مصفوفة التدريب'!V$6,Plan_Sched,"خلال أيام من التعيين"),0)))</f>
        <v>0</v>
      </c>
      <c r="EV62">
        <f>IF(OR(T62=0,AP62&gt;0),0,IFERROR(AVERAGEIFS(Plan_Days,Plan_Role,الموظفون!$D$60,Plan_Course,'مصفوفة التدريب'!W$6,Plan_Sched,"خلال أيام من التعيين"),IFERROR(AVERAGEIFS(Plan_Days,Plan_Role,"جميع الموظفين",Plan_Course,'مصفوفة التدريب'!W$6,Plan_Sched,"خلال أيام من التعيين"),0)))</f>
        <v>0</v>
      </c>
      <c r="EW62">
        <f>IF(OR(U62=0,AQ62&gt;0),0,IFERROR(AVERAGEIFS(Plan_Days,Plan_Role,الموظفون!$D$60,Plan_Course,'مصفوفة التدريب'!X$6,Plan_Sched,"خلال أيام من التعيين"),IFERROR(AVERAGEIFS(Plan_Days,Plan_Role,"جميع الموظفين",Plan_Course,'مصفوفة التدريب'!X$6,Plan_Sched,"خلال أيام من التعيين"),0)))</f>
        <v>0</v>
      </c>
      <c r="EX62">
        <f>IF(OR(V62=0,AR62&gt;0),0,IFERROR(AVERAGEIFS(Plan_Days,Plan_Role,الموظفون!$D$60,Plan_Course,'مصفوفة التدريب'!Y$6,Plan_Sched,"خلال أيام من التعيين"),IFERROR(AVERAGEIFS(Plan_Days,Plan_Role,"جميع الموظفين",Plan_Course,'مصفوفة التدريب'!Y$6,Plan_Sched,"خلال أيام من التعيين"),0)))</f>
        <v>0</v>
      </c>
      <c r="EY62">
        <f>IF(OR(W62=0,AS62&gt;0),0,IFERROR(AVERAGEIFS(Plan_Days,Plan_Role,الموظفون!$D$60,Plan_Course,'مصفوفة التدريب'!Z$6,Plan_Sched,"خلال أيام من التعيين"),IFERROR(AVERAGEIFS(Plan_Days,Plan_Role,"جميع الموظفين",Plan_Course,'مصفوفة التدريب'!Z$6,Plan_Sched,"خلال أيام من التعيين"),0)))</f>
        <v>0</v>
      </c>
      <c r="EZ62">
        <f>IF(OR(X62=0,AT62&gt;0),0,IFERROR(AVERAGEIFS(Plan_Days,Plan_Role,الموظفون!$D$60,Plan_Course,'مصفوفة التدريب'!AA$6,Plan_Sched,"خلال أيام من التعيين"),IFERROR(AVERAGEIFS(Plan_Days,Plan_Role,"جميع الموظفين",Plan_Course,'مصفوفة التدريب'!AA$6,Plan_Sched,"خلال أيام من التعيين"),0)))</f>
        <v>0</v>
      </c>
      <c r="FC62">
        <f>IF(OR(E62=0,AA62&gt;0),0,MAX(IF(AND(الموظفون!$F$60&lt;&gt;"",DK62&lt;الموظفون!$F$60),0,DK62),IF(AND(الموظفون!$F$60&lt;&gt;"",EG62&gt;0),الموظفون!$F$60+EG62,0)))</f>
        <v>0</v>
      </c>
      <c r="FD62">
        <f>IF(OR(F62=0,AB62&gt;0),0,MAX(IF(AND(الموظفون!$F$60&lt;&gt;"",DL62&lt;الموظفون!$F$60),0,DL62),IF(AND(الموظفون!$F$60&lt;&gt;"",EH62&gt;0),الموظفون!$F$60+EH62,0)))</f>
        <v>0</v>
      </c>
      <c r="FE62">
        <f>IF(OR(G62=0,AC62&gt;0),0,MAX(IF(AND(الموظفون!$F$60&lt;&gt;"",DM62&lt;الموظفون!$F$60),0,DM62),IF(AND(الموظفون!$F$60&lt;&gt;"",EI62&gt;0),الموظفون!$F$60+EI62,0)))</f>
        <v>0</v>
      </c>
      <c r="FF62">
        <f>IF(OR(H62=0,AD62&gt;0),0,MAX(IF(AND(الموظفون!$F$60&lt;&gt;"",DN62&lt;الموظفون!$F$60),0,DN62),IF(AND(الموظفون!$F$60&lt;&gt;"",EJ62&gt;0),الموظفون!$F$60+EJ62,0)))</f>
        <v>0</v>
      </c>
      <c r="FG62">
        <f>IF(OR(I62=0,AE62&gt;0),0,MAX(IF(AND(الموظفون!$F$60&lt;&gt;"",DO62&lt;الموظفون!$F$60),0,DO62),IF(AND(الموظفون!$F$60&lt;&gt;"",EK62&gt;0),الموظفون!$F$60+EK62,0)))</f>
        <v>0</v>
      </c>
      <c r="FH62">
        <f>IF(OR(J62=0,AF62&gt;0),0,MAX(IF(AND(الموظفون!$F$60&lt;&gt;"",DP62&lt;الموظفون!$F$60),0,DP62),IF(AND(الموظفون!$F$60&lt;&gt;"",EL62&gt;0),الموظفون!$F$60+EL62,0)))</f>
        <v>0</v>
      </c>
      <c r="FI62">
        <f>IF(OR(K62=0,AG62&gt;0),0,MAX(IF(AND(الموظفون!$F$60&lt;&gt;"",DQ62&lt;الموظفون!$F$60),0,DQ62),IF(AND(الموظفون!$F$60&lt;&gt;"",EM62&gt;0),الموظفون!$F$60+EM62,0)))</f>
        <v>0</v>
      </c>
      <c r="FJ62">
        <f>IF(OR(L62=0,AH62&gt;0),0,MAX(IF(AND(الموظفون!$F$60&lt;&gt;"",DR62&lt;الموظفون!$F$60),0,DR62),IF(AND(الموظفون!$F$60&lt;&gt;"",EN62&gt;0),الموظفون!$F$60+EN62,0)))</f>
        <v>0</v>
      </c>
      <c r="FK62">
        <f>IF(OR(M62=0,AI62&gt;0),0,MAX(IF(AND(الموظفون!$F$60&lt;&gt;"",DS62&lt;الموظفون!$F$60),0,DS62),IF(AND(الموظفون!$F$60&lt;&gt;"",EO62&gt;0),الموظفون!$F$60+EO62,0)))</f>
        <v>0</v>
      </c>
      <c r="FL62">
        <f>IF(OR(N62=0,AJ62&gt;0),0,MAX(IF(AND(الموظفون!$F$60&lt;&gt;"",DT62&lt;الموظفون!$F$60),0,DT62),IF(AND(الموظفون!$F$60&lt;&gt;"",EP62&gt;0),الموظفون!$F$60+EP62,0)))</f>
        <v>0</v>
      </c>
      <c r="FM62">
        <f>IF(OR(O62=0,AK62&gt;0),0,MAX(IF(AND(الموظفون!$F$60&lt;&gt;"",DU62&lt;الموظفون!$F$60),0,DU62),IF(AND(الموظفون!$F$60&lt;&gt;"",EQ62&gt;0),الموظفون!$F$60+EQ62,0)))</f>
        <v>0</v>
      </c>
      <c r="FN62">
        <f>IF(OR(P62=0,AL62&gt;0),0,MAX(IF(AND(الموظفون!$F$60&lt;&gt;"",DV62&lt;الموظفون!$F$60),0,DV62),IF(AND(الموظفون!$F$60&lt;&gt;"",ER62&gt;0),الموظفون!$F$60+ER62,0)))</f>
        <v>0</v>
      </c>
      <c r="FO62">
        <f>IF(OR(Q62=0,AM62&gt;0),0,MAX(IF(AND(الموظفون!$F$60&lt;&gt;"",DW62&lt;الموظفون!$F$60),0,DW62),IF(AND(الموظفون!$F$60&lt;&gt;"",ES62&gt;0),الموظفون!$F$60+ES62,0)))</f>
        <v>0</v>
      </c>
      <c r="FP62">
        <f>IF(OR(R62=0,AN62&gt;0),0,MAX(IF(AND(الموظفون!$F$60&lt;&gt;"",DX62&lt;الموظفون!$F$60),0,DX62),IF(AND(الموظفون!$F$60&lt;&gt;"",ET62&gt;0),الموظفون!$F$60+ET62,0)))</f>
        <v>0</v>
      </c>
      <c r="FQ62">
        <f>IF(OR(S62=0,AO62&gt;0),0,MAX(IF(AND(الموظفون!$F$60&lt;&gt;"",DY62&lt;الموظفون!$F$60),0,DY62),IF(AND(الموظفون!$F$60&lt;&gt;"",EU62&gt;0),الموظفون!$F$60+EU62,0)))</f>
        <v>0</v>
      </c>
      <c r="FR62">
        <f>IF(OR(T62=0,AP62&gt;0),0,MAX(IF(AND(الموظفون!$F$60&lt;&gt;"",DZ62&lt;الموظفون!$F$60),0,DZ62),IF(AND(الموظفون!$F$60&lt;&gt;"",EV62&gt;0),الموظفون!$F$60+EV62,0)))</f>
        <v>0</v>
      </c>
      <c r="FS62">
        <f>IF(OR(U62=0,AQ62&gt;0),0,MAX(IF(AND(الموظفون!$F$60&lt;&gt;"",EA62&lt;الموظفون!$F$60),0,EA62),IF(AND(الموظفون!$F$60&lt;&gt;"",EW62&gt;0),الموظفون!$F$60+EW62,0)))</f>
        <v>0</v>
      </c>
      <c r="FT62">
        <f>IF(OR(V62=0,AR62&gt;0),0,MAX(IF(AND(الموظفون!$F$60&lt;&gt;"",EB62&lt;الموظفون!$F$60),0,EB62),IF(AND(الموظفون!$F$60&lt;&gt;"",EX62&gt;0),الموظفون!$F$60+EX62,0)))</f>
        <v>0</v>
      </c>
      <c r="FU62">
        <f>IF(OR(W62=0,AS62&gt;0),0,MAX(IF(AND(الموظفون!$F$60&lt;&gt;"",EC62&lt;الموظفون!$F$60),0,EC62),IF(AND(الموظفون!$F$60&lt;&gt;"",EY62&gt;0),الموظفون!$F$60+EY62,0)))</f>
        <v>0</v>
      </c>
      <c r="FV62">
        <f>IF(OR(X62=0,AT62&gt;0),0,MAX(IF(AND(الموظفون!$F$60&lt;&gt;"",ED62&lt;الموظفون!$F$60),0,ED62),IF(AND(الموظفون!$F$60&lt;&gt;"",EZ62&gt;0),الموظفون!$F$60+EZ62,0)))</f>
        <v>0</v>
      </c>
    </row>
    <row r="63" spans="5:178" x14ac:dyDescent="0.3">
      <c r="E63">
        <f>IF(OR(الموظفون!$A$61="",'مصفوفة التدريب'!H$6=""),0,COUNTIFS(Plan_Role,الموظفون!$D$61,Plan_Course,'مصفوفة التدريب'!H$6)+COUNTIFS(Plan_Role,"جميع الموظفين",Plan_Course,'مصفوفة التدريب'!H$6))</f>
        <v>0</v>
      </c>
      <c r="F63">
        <f>IF(OR(الموظفون!$A$61="",'مصفوفة التدريب'!I$6=""),0,COUNTIFS(Plan_Role,الموظفون!$D$61,Plan_Course,'مصفوفة التدريب'!I$6)+COUNTIFS(Plan_Role,"جميع الموظفين",Plan_Course,'مصفوفة التدريب'!I$6))</f>
        <v>0</v>
      </c>
      <c r="G63">
        <f>IF(OR(الموظفون!$A$61="",'مصفوفة التدريب'!J$6=""),0,COUNTIFS(Plan_Role,الموظفون!$D$61,Plan_Course,'مصفوفة التدريب'!J$6)+COUNTIFS(Plan_Role,"جميع الموظفين",Plan_Course,'مصفوفة التدريب'!J$6))</f>
        <v>0</v>
      </c>
      <c r="H63">
        <f>IF(OR(الموظفون!$A$61="",'مصفوفة التدريب'!K$6=""),0,COUNTIFS(Plan_Role,الموظفون!$D$61,Plan_Course,'مصفوفة التدريب'!K$6)+COUNTIFS(Plan_Role,"جميع الموظفين",Plan_Course,'مصفوفة التدريب'!K$6))</f>
        <v>0</v>
      </c>
      <c r="I63">
        <f>IF(OR(الموظفون!$A$61="",'مصفوفة التدريب'!L$6=""),0,COUNTIFS(Plan_Role,الموظفون!$D$61,Plan_Course,'مصفوفة التدريب'!L$6)+COUNTIFS(Plan_Role,"جميع الموظفين",Plan_Course,'مصفوفة التدريب'!L$6))</f>
        <v>0</v>
      </c>
      <c r="J63">
        <f>IF(OR(الموظفون!$A$61="",'مصفوفة التدريب'!M$6=""),0,COUNTIFS(Plan_Role,الموظفون!$D$61,Plan_Course,'مصفوفة التدريب'!M$6)+COUNTIFS(Plan_Role,"جميع الموظفين",Plan_Course,'مصفوفة التدريب'!M$6))</f>
        <v>0</v>
      </c>
      <c r="K63">
        <f>IF(OR(الموظفون!$A$61="",'مصفوفة التدريب'!N$6=""),0,COUNTIFS(Plan_Role,الموظفون!$D$61,Plan_Course,'مصفوفة التدريب'!N$6)+COUNTIFS(Plan_Role,"جميع الموظفين",Plan_Course,'مصفوفة التدريب'!N$6))</f>
        <v>0</v>
      </c>
      <c r="L63">
        <f>IF(OR(الموظفون!$A$61="",'مصفوفة التدريب'!O$6=""),0,COUNTIFS(Plan_Role,الموظفون!$D$61,Plan_Course,'مصفوفة التدريب'!O$6)+COUNTIFS(Plan_Role,"جميع الموظفين",Plan_Course,'مصفوفة التدريب'!O$6))</f>
        <v>0</v>
      </c>
      <c r="M63">
        <f>IF(OR(الموظفون!$A$61="",'مصفوفة التدريب'!P$6=""),0,COUNTIFS(Plan_Role,الموظفون!$D$61,Plan_Course,'مصفوفة التدريب'!P$6)+COUNTIFS(Plan_Role,"جميع الموظفين",Plan_Course,'مصفوفة التدريب'!P$6))</f>
        <v>0</v>
      </c>
      <c r="N63">
        <f>IF(OR(الموظفون!$A$61="",'مصفوفة التدريب'!Q$6=""),0,COUNTIFS(Plan_Role,الموظفون!$D$61,Plan_Course,'مصفوفة التدريب'!Q$6)+COUNTIFS(Plan_Role,"جميع الموظفين",Plan_Course,'مصفوفة التدريب'!Q$6))</f>
        <v>0</v>
      </c>
      <c r="O63">
        <f>IF(OR(الموظفون!$A$61="",'مصفوفة التدريب'!R$6=""),0,COUNTIFS(Plan_Role,الموظفون!$D$61,Plan_Course,'مصفوفة التدريب'!R$6)+COUNTIFS(Plan_Role,"جميع الموظفين",Plan_Course,'مصفوفة التدريب'!R$6))</f>
        <v>0</v>
      </c>
      <c r="P63">
        <f>IF(OR(الموظفون!$A$61="",'مصفوفة التدريب'!S$6=""),0,COUNTIFS(Plan_Role,الموظفون!$D$61,Plan_Course,'مصفوفة التدريب'!S$6)+COUNTIFS(Plan_Role,"جميع الموظفين",Plan_Course,'مصفوفة التدريب'!S$6))</f>
        <v>0</v>
      </c>
      <c r="Q63">
        <f>IF(OR(الموظفون!$A$61="",'مصفوفة التدريب'!T$6=""),0,COUNTIFS(Plan_Role,الموظفون!$D$61,Plan_Course,'مصفوفة التدريب'!T$6)+COUNTIFS(Plan_Role,"جميع الموظفين",Plan_Course,'مصفوفة التدريب'!T$6))</f>
        <v>0</v>
      </c>
      <c r="R63">
        <f>IF(OR(الموظفون!$A$61="",'مصفوفة التدريب'!U$6=""),0,COUNTIFS(Plan_Role,الموظفون!$D$61,Plan_Course,'مصفوفة التدريب'!U$6)+COUNTIFS(Plan_Role,"جميع الموظفين",Plan_Course,'مصفوفة التدريب'!U$6))</f>
        <v>0</v>
      </c>
      <c r="S63">
        <f>IF(OR(الموظفون!$A$61="",'مصفوفة التدريب'!V$6=""),0,COUNTIFS(Plan_Role,الموظفون!$D$61,Plan_Course,'مصفوفة التدريب'!V$6)+COUNTIFS(Plan_Role,"جميع الموظفين",Plan_Course,'مصفوفة التدريب'!V$6))</f>
        <v>0</v>
      </c>
      <c r="T63">
        <f>IF(OR(الموظفون!$A$61="",'مصفوفة التدريب'!W$6=""),0,COUNTIFS(Plan_Role,الموظفون!$D$61,Plan_Course,'مصفوفة التدريب'!W$6)+COUNTIFS(Plan_Role,"جميع الموظفين",Plan_Course,'مصفوفة التدريب'!W$6))</f>
        <v>0</v>
      </c>
      <c r="U63">
        <f>IF(OR(الموظفون!$A$61="",'مصفوفة التدريب'!X$6=""),0,COUNTIFS(Plan_Role,الموظفون!$D$61,Plan_Course,'مصفوفة التدريب'!X$6)+COUNTIFS(Plan_Role,"جميع الموظفين",Plan_Course,'مصفوفة التدريب'!X$6))</f>
        <v>0</v>
      </c>
      <c r="V63">
        <f>IF(OR(الموظفون!$A$61="",'مصفوفة التدريب'!Y$6=""),0,COUNTIFS(Plan_Role,الموظفون!$D$61,Plan_Course,'مصفوفة التدريب'!Y$6)+COUNTIFS(Plan_Role,"جميع الموظفين",Plan_Course,'مصفوفة التدريب'!Y$6))</f>
        <v>0</v>
      </c>
      <c r="W63">
        <f>IF(OR(الموظفون!$A$61="",'مصفوفة التدريب'!Z$6=""),0,COUNTIFS(Plan_Role,الموظفون!$D$61,Plan_Course,'مصفوفة التدريب'!Z$6)+COUNTIFS(Plan_Role,"جميع الموظفين",Plan_Course,'مصفوفة التدريب'!Z$6))</f>
        <v>0</v>
      </c>
      <c r="X63">
        <f>IF(OR(الموظفون!$A$61="",'مصفوفة التدريب'!AA$6=""),0,COUNTIFS(Plan_Role,الموظفون!$D$61,Plan_Course,'مصفوفة التدريب'!AA$6)+COUNTIFS(Plan_Role,"جميع الموظفين",Plan_Course,'مصفوفة التدريب'!AA$6))</f>
        <v>0</v>
      </c>
      <c r="AA63">
        <f>IF(E63=0,0,COUNTIFS(Rec_Emp,الموظفون!$A$61,Rec_Course,'مصفوفة التدريب'!H$6,Rec_Done,1))</f>
        <v>0</v>
      </c>
      <c r="AB63">
        <f>IF(F63=0,0,COUNTIFS(Rec_Emp,الموظفون!$A$61,Rec_Course,'مصفوفة التدريب'!I$6,Rec_Done,1))</f>
        <v>0</v>
      </c>
      <c r="AC63">
        <f>IF(G63=0,0,COUNTIFS(Rec_Emp,الموظفون!$A$61,Rec_Course,'مصفوفة التدريب'!J$6,Rec_Done,1))</f>
        <v>0</v>
      </c>
      <c r="AD63">
        <f>IF(H63=0,0,COUNTIFS(Rec_Emp,الموظفون!$A$61,Rec_Course,'مصفوفة التدريب'!K$6,Rec_Done,1))</f>
        <v>0</v>
      </c>
      <c r="AE63">
        <f>IF(I63=0,0,COUNTIFS(Rec_Emp,الموظفون!$A$61,Rec_Course,'مصفوفة التدريب'!L$6,Rec_Done,1))</f>
        <v>0</v>
      </c>
      <c r="AF63">
        <f>IF(J63=0,0,COUNTIFS(Rec_Emp,الموظفون!$A$61,Rec_Course,'مصفوفة التدريب'!M$6,Rec_Done,1))</f>
        <v>0</v>
      </c>
      <c r="AG63">
        <f>IF(K63=0,0,COUNTIFS(Rec_Emp,الموظفون!$A$61,Rec_Course,'مصفوفة التدريب'!N$6,Rec_Done,1))</f>
        <v>0</v>
      </c>
      <c r="AH63">
        <f>IF(L63=0,0,COUNTIFS(Rec_Emp,الموظفون!$A$61,Rec_Course,'مصفوفة التدريب'!O$6,Rec_Done,1))</f>
        <v>0</v>
      </c>
      <c r="AI63">
        <f>IF(M63=0,0,COUNTIFS(Rec_Emp,الموظفون!$A$61,Rec_Course,'مصفوفة التدريب'!P$6,Rec_Done,1))</f>
        <v>0</v>
      </c>
      <c r="AJ63">
        <f>IF(N63=0,0,COUNTIFS(Rec_Emp,الموظفون!$A$61,Rec_Course,'مصفوفة التدريب'!Q$6,Rec_Done,1))</f>
        <v>0</v>
      </c>
      <c r="AK63">
        <f>IF(O63=0,0,COUNTIFS(Rec_Emp,الموظفون!$A$61,Rec_Course,'مصفوفة التدريب'!R$6,Rec_Done,1))</f>
        <v>0</v>
      </c>
      <c r="AL63">
        <f>IF(P63=0,0,COUNTIFS(Rec_Emp,الموظفون!$A$61,Rec_Course,'مصفوفة التدريب'!S$6,Rec_Done,1))</f>
        <v>0</v>
      </c>
      <c r="AM63">
        <f>IF(Q63=0,0,COUNTIFS(Rec_Emp,الموظفون!$A$61,Rec_Course,'مصفوفة التدريب'!T$6,Rec_Done,1))</f>
        <v>0</v>
      </c>
      <c r="AN63">
        <f>IF(R63=0,0,COUNTIFS(Rec_Emp,الموظفون!$A$61,Rec_Course,'مصفوفة التدريب'!U$6,Rec_Done,1))</f>
        <v>0</v>
      </c>
      <c r="AO63">
        <f>IF(S63=0,0,COUNTIFS(Rec_Emp,الموظفون!$A$61,Rec_Course,'مصفوفة التدريب'!V$6,Rec_Done,1))</f>
        <v>0</v>
      </c>
      <c r="AP63">
        <f>IF(T63=0,0,COUNTIFS(Rec_Emp,الموظفون!$A$61,Rec_Course,'مصفوفة التدريب'!W$6,Rec_Done,1))</f>
        <v>0</v>
      </c>
      <c r="AQ63">
        <f>IF(U63=0,0,COUNTIFS(Rec_Emp,الموظفون!$A$61,Rec_Course,'مصفوفة التدريب'!X$6,Rec_Done,1))</f>
        <v>0</v>
      </c>
      <c r="AR63">
        <f>IF(V63=0,0,COUNTIFS(Rec_Emp,الموظفون!$A$61,Rec_Course,'مصفوفة التدريب'!Y$6,Rec_Done,1))</f>
        <v>0</v>
      </c>
      <c r="AS63">
        <f>IF(W63=0,0,COUNTIFS(Rec_Emp,الموظفون!$A$61,Rec_Course,'مصفوفة التدريب'!Z$6,Rec_Done,1))</f>
        <v>0</v>
      </c>
      <c r="AT63">
        <f>IF(X63=0,0,COUNTIFS(Rec_Emp,الموظفون!$A$61,Rec_Course,'مصفوفة التدريب'!AA$6,Rec_Done,1))</f>
        <v>0</v>
      </c>
      <c r="AW63">
        <f ca="1">IF(AA63=0,0,COUNTIFS(Rec_Emp,الموظفون!$A$61,Rec_Course,'مصفوفة التدريب'!H$6,Rec_Done,1,Rec_Exp,"&gt;="&amp;TODAY()))</f>
        <v>0</v>
      </c>
      <c r="AX63">
        <f ca="1">IF(AB63=0,0,COUNTIFS(Rec_Emp,الموظفون!$A$61,Rec_Course,'مصفوفة التدريب'!I$6,Rec_Done,1,Rec_Exp,"&gt;="&amp;TODAY()))</f>
        <v>0</v>
      </c>
      <c r="AY63">
        <f ca="1">IF(AC63=0,0,COUNTIFS(Rec_Emp,الموظفون!$A$61,Rec_Course,'مصفوفة التدريب'!J$6,Rec_Done,1,Rec_Exp,"&gt;="&amp;TODAY()))</f>
        <v>0</v>
      </c>
      <c r="AZ63">
        <f ca="1">IF(AD63=0,0,COUNTIFS(Rec_Emp,الموظفون!$A$61,Rec_Course,'مصفوفة التدريب'!K$6,Rec_Done,1,Rec_Exp,"&gt;="&amp;TODAY()))</f>
        <v>0</v>
      </c>
      <c r="BA63">
        <f ca="1">IF(AE63=0,0,COUNTIFS(Rec_Emp,الموظفون!$A$61,Rec_Course,'مصفوفة التدريب'!L$6,Rec_Done,1,Rec_Exp,"&gt;="&amp;TODAY()))</f>
        <v>0</v>
      </c>
      <c r="BB63">
        <f ca="1">IF(AF63=0,0,COUNTIFS(Rec_Emp,الموظفون!$A$61,Rec_Course,'مصفوفة التدريب'!M$6,Rec_Done,1,Rec_Exp,"&gt;="&amp;TODAY()))</f>
        <v>0</v>
      </c>
      <c r="BC63">
        <f ca="1">IF(AG63=0,0,COUNTIFS(Rec_Emp,الموظفون!$A$61,Rec_Course,'مصفوفة التدريب'!N$6,Rec_Done,1,Rec_Exp,"&gt;="&amp;TODAY()))</f>
        <v>0</v>
      </c>
      <c r="BD63">
        <f ca="1">IF(AH63=0,0,COUNTIFS(Rec_Emp,الموظفون!$A$61,Rec_Course,'مصفوفة التدريب'!O$6,Rec_Done,1,Rec_Exp,"&gt;="&amp;TODAY()))</f>
        <v>0</v>
      </c>
      <c r="BE63">
        <f ca="1">IF(AI63=0,0,COUNTIFS(Rec_Emp,الموظفون!$A$61,Rec_Course,'مصفوفة التدريب'!P$6,Rec_Done,1,Rec_Exp,"&gt;="&amp;TODAY()))</f>
        <v>0</v>
      </c>
      <c r="BF63">
        <f ca="1">IF(AJ63=0,0,COUNTIFS(Rec_Emp,الموظفون!$A$61,Rec_Course,'مصفوفة التدريب'!Q$6,Rec_Done,1,Rec_Exp,"&gt;="&amp;TODAY()))</f>
        <v>0</v>
      </c>
      <c r="BG63">
        <f ca="1">IF(AK63=0,0,COUNTIFS(Rec_Emp,الموظفون!$A$61,Rec_Course,'مصفوفة التدريب'!R$6,Rec_Done,1,Rec_Exp,"&gt;="&amp;TODAY()))</f>
        <v>0</v>
      </c>
      <c r="BH63">
        <f ca="1">IF(AL63=0,0,COUNTIFS(Rec_Emp,الموظفون!$A$61,Rec_Course,'مصفوفة التدريب'!S$6,Rec_Done,1,Rec_Exp,"&gt;="&amp;TODAY()))</f>
        <v>0</v>
      </c>
      <c r="BI63">
        <f ca="1">IF(AM63=0,0,COUNTIFS(Rec_Emp,الموظفون!$A$61,Rec_Course,'مصفوفة التدريب'!T$6,Rec_Done,1,Rec_Exp,"&gt;="&amp;TODAY()))</f>
        <v>0</v>
      </c>
      <c r="BJ63">
        <f ca="1">IF(AN63=0,0,COUNTIFS(Rec_Emp,الموظفون!$A$61,Rec_Course,'مصفوفة التدريب'!U$6,Rec_Done,1,Rec_Exp,"&gt;="&amp;TODAY()))</f>
        <v>0</v>
      </c>
      <c r="BK63">
        <f ca="1">IF(AO63=0,0,COUNTIFS(Rec_Emp,الموظفون!$A$61,Rec_Course,'مصفوفة التدريب'!V$6,Rec_Done,1,Rec_Exp,"&gt;="&amp;TODAY()))</f>
        <v>0</v>
      </c>
      <c r="BL63">
        <f ca="1">IF(AP63=0,0,COUNTIFS(Rec_Emp,الموظفون!$A$61,Rec_Course,'مصفوفة التدريب'!W$6,Rec_Done,1,Rec_Exp,"&gt;="&amp;TODAY()))</f>
        <v>0</v>
      </c>
      <c r="BM63">
        <f ca="1">IF(AQ63=0,0,COUNTIFS(Rec_Emp,الموظفون!$A$61,Rec_Course,'مصفوفة التدريب'!X$6,Rec_Done,1,Rec_Exp,"&gt;="&amp;TODAY()))</f>
        <v>0</v>
      </c>
      <c r="BN63">
        <f ca="1">IF(AR63=0,0,COUNTIFS(Rec_Emp,الموظفون!$A$61,Rec_Course,'مصفوفة التدريب'!Y$6,Rec_Done,1,Rec_Exp,"&gt;="&amp;TODAY()))</f>
        <v>0</v>
      </c>
      <c r="BO63">
        <f ca="1">IF(AS63=0,0,COUNTIFS(Rec_Emp,الموظفون!$A$61,Rec_Course,'مصفوفة التدريب'!Z$6,Rec_Done,1,Rec_Exp,"&gt;="&amp;TODAY()))</f>
        <v>0</v>
      </c>
      <c r="BP63">
        <f ca="1">IF(AT63=0,0,COUNTIFS(Rec_Emp,الموظفون!$A$61,Rec_Course,'مصفوفة التدريب'!AA$6,Rec_Done,1,Rec_Exp,"&gt;="&amp;TODAY()))</f>
        <v>0</v>
      </c>
      <c r="BS63">
        <f ca="1">IF(AW63=0,0,COUNTIFS(Rec_Emp,الموظفون!$A$61,Rec_Course,'مصفوفة التدريب'!H$6,Rec_Done,1,Rec_Exp,"&gt;"&amp;(TODAY()+WarnDays)))</f>
        <v>0</v>
      </c>
      <c r="BT63">
        <f ca="1">IF(AX63=0,0,COUNTIFS(Rec_Emp,الموظفون!$A$61,Rec_Course,'مصفوفة التدريب'!I$6,Rec_Done,1,Rec_Exp,"&gt;"&amp;(TODAY()+WarnDays)))</f>
        <v>0</v>
      </c>
      <c r="BU63">
        <f ca="1">IF(AY63=0,0,COUNTIFS(Rec_Emp,الموظفون!$A$61,Rec_Course,'مصفوفة التدريب'!J$6,Rec_Done,1,Rec_Exp,"&gt;"&amp;(TODAY()+WarnDays)))</f>
        <v>0</v>
      </c>
      <c r="BV63">
        <f ca="1">IF(AZ63=0,0,COUNTIFS(Rec_Emp,الموظفون!$A$61,Rec_Course,'مصفوفة التدريب'!K$6,Rec_Done,1,Rec_Exp,"&gt;"&amp;(TODAY()+WarnDays)))</f>
        <v>0</v>
      </c>
      <c r="BW63">
        <f ca="1">IF(BA63=0,0,COUNTIFS(Rec_Emp,الموظفون!$A$61,Rec_Course,'مصفوفة التدريب'!L$6,Rec_Done,1,Rec_Exp,"&gt;"&amp;(TODAY()+WarnDays)))</f>
        <v>0</v>
      </c>
      <c r="BX63">
        <f ca="1">IF(BB63=0,0,COUNTIFS(Rec_Emp,الموظفون!$A$61,Rec_Course,'مصفوفة التدريب'!M$6,Rec_Done,1,Rec_Exp,"&gt;"&amp;(TODAY()+WarnDays)))</f>
        <v>0</v>
      </c>
      <c r="BY63">
        <f ca="1">IF(BC63=0,0,COUNTIFS(Rec_Emp,الموظفون!$A$61,Rec_Course,'مصفوفة التدريب'!N$6,Rec_Done,1,Rec_Exp,"&gt;"&amp;(TODAY()+WarnDays)))</f>
        <v>0</v>
      </c>
      <c r="BZ63">
        <f ca="1">IF(BD63=0,0,COUNTIFS(Rec_Emp,الموظفون!$A$61,Rec_Course,'مصفوفة التدريب'!O$6,Rec_Done,1,Rec_Exp,"&gt;"&amp;(TODAY()+WarnDays)))</f>
        <v>0</v>
      </c>
      <c r="CA63">
        <f ca="1">IF(BE63=0,0,COUNTIFS(Rec_Emp,الموظفون!$A$61,Rec_Course,'مصفوفة التدريب'!P$6,Rec_Done,1,Rec_Exp,"&gt;"&amp;(TODAY()+WarnDays)))</f>
        <v>0</v>
      </c>
      <c r="CB63">
        <f ca="1">IF(BF63=0,0,COUNTIFS(Rec_Emp,الموظفون!$A$61,Rec_Course,'مصفوفة التدريب'!Q$6,Rec_Done,1,Rec_Exp,"&gt;"&amp;(TODAY()+WarnDays)))</f>
        <v>0</v>
      </c>
      <c r="CC63">
        <f ca="1">IF(BG63=0,0,COUNTIFS(Rec_Emp,الموظفون!$A$61,Rec_Course,'مصفوفة التدريب'!R$6,Rec_Done,1,Rec_Exp,"&gt;"&amp;(TODAY()+WarnDays)))</f>
        <v>0</v>
      </c>
      <c r="CD63">
        <f ca="1">IF(BH63=0,0,COUNTIFS(Rec_Emp,الموظفون!$A$61,Rec_Course,'مصفوفة التدريب'!S$6,Rec_Done,1,Rec_Exp,"&gt;"&amp;(TODAY()+WarnDays)))</f>
        <v>0</v>
      </c>
      <c r="CE63">
        <f ca="1">IF(BI63=0,0,COUNTIFS(Rec_Emp,الموظفون!$A$61,Rec_Course,'مصفوفة التدريب'!T$6,Rec_Done,1,Rec_Exp,"&gt;"&amp;(TODAY()+WarnDays)))</f>
        <v>0</v>
      </c>
      <c r="CF63">
        <f ca="1">IF(BJ63=0,0,COUNTIFS(Rec_Emp,الموظفون!$A$61,Rec_Course,'مصفوفة التدريب'!U$6,Rec_Done,1,Rec_Exp,"&gt;"&amp;(TODAY()+WarnDays)))</f>
        <v>0</v>
      </c>
      <c r="CG63">
        <f ca="1">IF(BK63=0,0,COUNTIFS(Rec_Emp,الموظفون!$A$61,Rec_Course,'مصفوفة التدريب'!V$6,Rec_Done,1,Rec_Exp,"&gt;"&amp;(TODAY()+WarnDays)))</f>
        <v>0</v>
      </c>
      <c r="CH63">
        <f ca="1">IF(BL63=0,0,COUNTIFS(Rec_Emp,الموظفون!$A$61,Rec_Course,'مصفوفة التدريب'!W$6,Rec_Done,1,Rec_Exp,"&gt;"&amp;(TODAY()+WarnDays)))</f>
        <v>0</v>
      </c>
      <c r="CI63">
        <f ca="1">IF(BM63=0,0,COUNTIFS(Rec_Emp,الموظفون!$A$61,Rec_Course,'مصفوفة التدريب'!X$6,Rec_Done,1,Rec_Exp,"&gt;"&amp;(TODAY()+WarnDays)))</f>
        <v>0</v>
      </c>
      <c r="CJ63">
        <f ca="1">IF(BN63=0,0,COUNTIFS(Rec_Emp,الموظفون!$A$61,Rec_Course,'مصفوفة التدريب'!Y$6,Rec_Done,1,Rec_Exp,"&gt;"&amp;(TODAY()+WarnDays)))</f>
        <v>0</v>
      </c>
      <c r="CK63">
        <f ca="1">IF(BO63=0,0,COUNTIFS(Rec_Emp,الموظفون!$A$61,Rec_Course,'مصفوفة التدريب'!Z$6,Rec_Done,1,Rec_Exp,"&gt;"&amp;(TODAY()+WarnDays)))</f>
        <v>0</v>
      </c>
      <c r="CL63">
        <f ca="1">IF(BP63=0,0,COUNTIFS(Rec_Emp,الموظفون!$A$61,Rec_Course,'مصفوفة التدريب'!AA$6,Rec_Done,1,Rec_Exp,"&gt;"&amp;(TODAY()+WarnDays)))</f>
        <v>0</v>
      </c>
      <c r="CO63">
        <f>IF(OR(E63=0,AA63&gt;0),0,COUNTIFS(Rec_Emp,الموظفون!$A$61,Rec_Course,'مصفوفة التدريب'!H$6,Rec_Result,"راسب"))</f>
        <v>0</v>
      </c>
      <c r="CP63">
        <f>IF(OR(F63=0,AB63&gt;0),0,COUNTIFS(Rec_Emp,الموظفون!$A$61,Rec_Course,'مصفوفة التدريب'!I$6,Rec_Result,"راسب"))</f>
        <v>0</v>
      </c>
      <c r="CQ63">
        <f>IF(OR(G63=0,AC63&gt;0),0,COUNTIFS(Rec_Emp,الموظفون!$A$61,Rec_Course,'مصفوفة التدريب'!J$6,Rec_Result,"راسب"))</f>
        <v>0</v>
      </c>
      <c r="CR63">
        <f>IF(OR(H63=0,AD63&gt;0),0,COUNTIFS(Rec_Emp,الموظفون!$A$61,Rec_Course,'مصفوفة التدريب'!K$6,Rec_Result,"راسب"))</f>
        <v>0</v>
      </c>
      <c r="CS63">
        <f>IF(OR(I63=0,AE63&gt;0),0,COUNTIFS(Rec_Emp,الموظفون!$A$61,Rec_Course,'مصفوفة التدريب'!L$6,Rec_Result,"راسب"))</f>
        <v>0</v>
      </c>
      <c r="CT63">
        <f>IF(OR(J63=0,AF63&gt;0),0,COUNTIFS(Rec_Emp,الموظفون!$A$61,Rec_Course,'مصفوفة التدريب'!M$6,Rec_Result,"راسب"))</f>
        <v>0</v>
      </c>
      <c r="CU63">
        <f>IF(OR(K63=0,AG63&gt;0),0,COUNTIFS(Rec_Emp,الموظفون!$A$61,Rec_Course,'مصفوفة التدريب'!N$6,Rec_Result,"راسب"))</f>
        <v>0</v>
      </c>
      <c r="CV63">
        <f>IF(OR(L63=0,AH63&gt;0),0,COUNTIFS(Rec_Emp,الموظفون!$A$61,Rec_Course,'مصفوفة التدريب'!O$6,Rec_Result,"راسب"))</f>
        <v>0</v>
      </c>
      <c r="CW63">
        <f>IF(OR(M63=0,AI63&gt;0),0,COUNTIFS(Rec_Emp,الموظفون!$A$61,Rec_Course,'مصفوفة التدريب'!P$6,Rec_Result,"راسب"))</f>
        <v>0</v>
      </c>
      <c r="CX63">
        <f>IF(OR(N63=0,AJ63&gt;0),0,COUNTIFS(Rec_Emp,الموظفون!$A$61,Rec_Course,'مصفوفة التدريب'!Q$6,Rec_Result,"راسب"))</f>
        <v>0</v>
      </c>
      <c r="CY63">
        <f>IF(OR(O63=0,AK63&gt;0),0,COUNTIFS(Rec_Emp,الموظفون!$A$61,Rec_Course,'مصفوفة التدريب'!R$6,Rec_Result,"راسب"))</f>
        <v>0</v>
      </c>
      <c r="CZ63">
        <f>IF(OR(P63=0,AL63&gt;0),0,COUNTIFS(Rec_Emp,الموظفون!$A$61,Rec_Course,'مصفوفة التدريب'!S$6,Rec_Result,"راسب"))</f>
        <v>0</v>
      </c>
      <c r="DA63">
        <f>IF(OR(Q63=0,AM63&gt;0),0,COUNTIFS(Rec_Emp,الموظفون!$A$61,Rec_Course,'مصفوفة التدريب'!T$6,Rec_Result,"راسب"))</f>
        <v>0</v>
      </c>
      <c r="DB63">
        <f>IF(OR(R63=0,AN63&gt;0),0,COUNTIFS(Rec_Emp,الموظفون!$A$61,Rec_Course,'مصفوفة التدريب'!U$6,Rec_Result,"راسب"))</f>
        <v>0</v>
      </c>
      <c r="DC63">
        <f>IF(OR(S63=0,AO63&gt;0),0,COUNTIFS(Rec_Emp,الموظفون!$A$61,Rec_Course,'مصفوفة التدريب'!V$6,Rec_Result,"راسب"))</f>
        <v>0</v>
      </c>
      <c r="DD63">
        <f>IF(OR(T63=0,AP63&gt;0),0,COUNTIFS(Rec_Emp,الموظفون!$A$61,Rec_Course,'مصفوفة التدريب'!W$6,Rec_Result,"راسب"))</f>
        <v>0</v>
      </c>
      <c r="DE63">
        <f>IF(OR(U63=0,AQ63&gt;0),0,COUNTIFS(Rec_Emp,الموظفون!$A$61,Rec_Course,'مصفوفة التدريب'!X$6,Rec_Result,"راسب"))</f>
        <v>0</v>
      </c>
      <c r="DF63">
        <f>IF(OR(V63=0,AR63&gt;0),0,COUNTIFS(Rec_Emp,الموظفون!$A$61,Rec_Course,'مصفوفة التدريب'!Y$6,Rec_Result,"راسب"))</f>
        <v>0</v>
      </c>
      <c r="DG63">
        <f>IF(OR(W63=0,AS63&gt;0),0,COUNTIFS(Rec_Emp,الموظفون!$A$61,Rec_Course,'مصفوفة التدريب'!Z$6,Rec_Result,"راسب"))</f>
        <v>0</v>
      </c>
      <c r="DH63">
        <f>IF(OR(X63=0,AT63&gt;0),0,COUNTIFS(Rec_Emp,الموظفون!$A$61,Rec_Course,'مصفوفة التدريب'!AA$6,Rec_Result,"راسب"))</f>
        <v>0</v>
      </c>
      <c r="DK63">
        <f>IF(OR(E63=0,AA63&gt;0),0,IFERROR(AVERAGEIFS(Plan_End,Plan_Role,الموظفون!$D$61,Plan_Course,'مصفوفة التدريب'!H$6,Plan_Sched,"فترة محددة"),IFERROR(AVERAGEIFS(Plan_End,Plan_Role,"جميع الموظفين",Plan_Course,'مصفوفة التدريب'!H$6,Plan_Sched,"فترة محددة"),0)))</f>
        <v>0</v>
      </c>
      <c r="DL63">
        <f>IF(OR(F63=0,AB63&gt;0),0,IFERROR(AVERAGEIFS(Plan_End,Plan_Role,الموظفون!$D$61,Plan_Course,'مصفوفة التدريب'!I$6,Plan_Sched,"فترة محددة"),IFERROR(AVERAGEIFS(Plan_End,Plan_Role,"جميع الموظفين",Plan_Course,'مصفوفة التدريب'!I$6,Plan_Sched,"فترة محددة"),0)))</f>
        <v>0</v>
      </c>
      <c r="DM63">
        <f>IF(OR(G63=0,AC63&gt;0),0,IFERROR(AVERAGEIFS(Plan_End,Plan_Role,الموظفون!$D$61,Plan_Course,'مصفوفة التدريب'!J$6,Plan_Sched,"فترة محددة"),IFERROR(AVERAGEIFS(Plan_End,Plan_Role,"جميع الموظفين",Plan_Course,'مصفوفة التدريب'!J$6,Plan_Sched,"فترة محددة"),0)))</f>
        <v>0</v>
      </c>
      <c r="DN63">
        <f>IF(OR(H63=0,AD63&gt;0),0,IFERROR(AVERAGEIFS(Plan_End,Plan_Role,الموظفون!$D$61,Plan_Course,'مصفوفة التدريب'!K$6,Plan_Sched,"فترة محددة"),IFERROR(AVERAGEIFS(Plan_End,Plan_Role,"جميع الموظفين",Plan_Course,'مصفوفة التدريب'!K$6,Plan_Sched,"فترة محددة"),0)))</f>
        <v>0</v>
      </c>
      <c r="DO63">
        <f>IF(OR(I63=0,AE63&gt;0),0,IFERROR(AVERAGEIFS(Plan_End,Plan_Role,الموظفون!$D$61,Plan_Course,'مصفوفة التدريب'!L$6,Plan_Sched,"فترة محددة"),IFERROR(AVERAGEIFS(Plan_End,Plan_Role,"جميع الموظفين",Plan_Course,'مصفوفة التدريب'!L$6,Plan_Sched,"فترة محددة"),0)))</f>
        <v>0</v>
      </c>
      <c r="DP63">
        <f>IF(OR(J63=0,AF63&gt;0),0,IFERROR(AVERAGEIFS(Plan_End,Plan_Role,الموظفون!$D$61,Plan_Course,'مصفوفة التدريب'!M$6,Plan_Sched,"فترة محددة"),IFERROR(AVERAGEIFS(Plan_End,Plan_Role,"جميع الموظفين",Plan_Course,'مصفوفة التدريب'!M$6,Plan_Sched,"فترة محددة"),0)))</f>
        <v>0</v>
      </c>
      <c r="DQ63">
        <f>IF(OR(K63=0,AG63&gt;0),0,IFERROR(AVERAGEIFS(Plan_End,Plan_Role,الموظفون!$D$61,Plan_Course,'مصفوفة التدريب'!N$6,Plan_Sched,"فترة محددة"),IFERROR(AVERAGEIFS(Plan_End,Plan_Role,"جميع الموظفين",Plan_Course,'مصفوفة التدريب'!N$6,Plan_Sched,"فترة محددة"),0)))</f>
        <v>0</v>
      </c>
      <c r="DR63">
        <f>IF(OR(L63=0,AH63&gt;0),0,IFERROR(AVERAGEIFS(Plan_End,Plan_Role,الموظفون!$D$61,Plan_Course,'مصفوفة التدريب'!O$6,Plan_Sched,"فترة محددة"),IFERROR(AVERAGEIFS(Plan_End,Plan_Role,"جميع الموظفين",Plan_Course,'مصفوفة التدريب'!O$6,Plan_Sched,"فترة محددة"),0)))</f>
        <v>0</v>
      </c>
      <c r="DS63">
        <f>IF(OR(M63=0,AI63&gt;0),0,IFERROR(AVERAGEIFS(Plan_End,Plan_Role,الموظفون!$D$61,Plan_Course,'مصفوفة التدريب'!P$6,Plan_Sched,"فترة محددة"),IFERROR(AVERAGEIFS(Plan_End,Plan_Role,"جميع الموظفين",Plan_Course,'مصفوفة التدريب'!P$6,Plan_Sched,"فترة محددة"),0)))</f>
        <v>0</v>
      </c>
      <c r="DT63">
        <f>IF(OR(N63=0,AJ63&gt;0),0,IFERROR(AVERAGEIFS(Plan_End,Plan_Role,الموظفون!$D$61,Plan_Course,'مصفوفة التدريب'!Q$6,Plan_Sched,"فترة محددة"),IFERROR(AVERAGEIFS(Plan_End,Plan_Role,"جميع الموظفين",Plan_Course,'مصفوفة التدريب'!Q$6,Plan_Sched,"فترة محددة"),0)))</f>
        <v>0</v>
      </c>
      <c r="DU63">
        <f>IF(OR(O63=0,AK63&gt;0),0,IFERROR(AVERAGEIFS(Plan_End,Plan_Role,الموظفون!$D$61,Plan_Course,'مصفوفة التدريب'!R$6,Plan_Sched,"فترة محددة"),IFERROR(AVERAGEIFS(Plan_End,Plan_Role,"جميع الموظفين",Plan_Course,'مصفوفة التدريب'!R$6,Plan_Sched,"فترة محددة"),0)))</f>
        <v>0</v>
      </c>
      <c r="DV63">
        <f>IF(OR(P63=0,AL63&gt;0),0,IFERROR(AVERAGEIFS(Plan_End,Plan_Role,الموظفون!$D$61,Plan_Course,'مصفوفة التدريب'!S$6,Plan_Sched,"فترة محددة"),IFERROR(AVERAGEIFS(Plan_End,Plan_Role,"جميع الموظفين",Plan_Course,'مصفوفة التدريب'!S$6,Plan_Sched,"فترة محددة"),0)))</f>
        <v>0</v>
      </c>
      <c r="DW63">
        <f>IF(OR(Q63=0,AM63&gt;0),0,IFERROR(AVERAGEIFS(Plan_End,Plan_Role,الموظفون!$D$61,Plan_Course,'مصفوفة التدريب'!T$6,Plan_Sched,"فترة محددة"),IFERROR(AVERAGEIFS(Plan_End,Plan_Role,"جميع الموظفين",Plan_Course,'مصفوفة التدريب'!T$6,Plan_Sched,"فترة محددة"),0)))</f>
        <v>0</v>
      </c>
      <c r="DX63">
        <f>IF(OR(R63=0,AN63&gt;0),0,IFERROR(AVERAGEIFS(Plan_End,Plan_Role,الموظفون!$D$61,Plan_Course,'مصفوفة التدريب'!U$6,Plan_Sched,"فترة محددة"),IFERROR(AVERAGEIFS(Plan_End,Plan_Role,"جميع الموظفين",Plan_Course,'مصفوفة التدريب'!U$6,Plan_Sched,"فترة محددة"),0)))</f>
        <v>0</v>
      </c>
      <c r="DY63">
        <f>IF(OR(S63=0,AO63&gt;0),0,IFERROR(AVERAGEIFS(Plan_End,Plan_Role,الموظفون!$D$61,Plan_Course,'مصفوفة التدريب'!V$6,Plan_Sched,"فترة محددة"),IFERROR(AVERAGEIFS(Plan_End,Plan_Role,"جميع الموظفين",Plan_Course,'مصفوفة التدريب'!V$6,Plan_Sched,"فترة محددة"),0)))</f>
        <v>0</v>
      </c>
      <c r="DZ63">
        <f>IF(OR(T63=0,AP63&gt;0),0,IFERROR(AVERAGEIFS(Plan_End,Plan_Role,الموظفون!$D$61,Plan_Course,'مصفوفة التدريب'!W$6,Plan_Sched,"فترة محددة"),IFERROR(AVERAGEIFS(Plan_End,Plan_Role,"جميع الموظفين",Plan_Course,'مصفوفة التدريب'!W$6,Plan_Sched,"فترة محددة"),0)))</f>
        <v>0</v>
      </c>
      <c r="EA63">
        <f>IF(OR(U63=0,AQ63&gt;0),0,IFERROR(AVERAGEIFS(Plan_End,Plan_Role,الموظفون!$D$61,Plan_Course,'مصفوفة التدريب'!X$6,Plan_Sched,"فترة محددة"),IFERROR(AVERAGEIFS(Plan_End,Plan_Role,"جميع الموظفين",Plan_Course,'مصفوفة التدريب'!X$6,Plan_Sched,"فترة محددة"),0)))</f>
        <v>0</v>
      </c>
      <c r="EB63">
        <f>IF(OR(V63=0,AR63&gt;0),0,IFERROR(AVERAGEIFS(Plan_End,Plan_Role,الموظفون!$D$61,Plan_Course,'مصفوفة التدريب'!Y$6,Plan_Sched,"فترة محددة"),IFERROR(AVERAGEIFS(Plan_End,Plan_Role,"جميع الموظفين",Plan_Course,'مصفوفة التدريب'!Y$6,Plan_Sched,"فترة محددة"),0)))</f>
        <v>0</v>
      </c>
      <c r="EC63">
        <f>IF(OR(W63=0,AS63&gt;0),0,IFERROR(AVERAGEIFS(Plan_End,Plan_Role,الموظفون!$D$61,Plan_Course,'مصفوفة التدريب'!Z$6,Plan_Sched,"فترة محددة"),IFERROR(AVERAGEIFS(Plan_End,Plan_Role,"جميع الموظفين",Plan_Course,'مصفوفة التدريب'!Z$6,Plan_Sched,"فترة محددة"),0)))</f>
        <v>0</v>
      </c>
      <c r="ED63">
        <f>IF(OR(X63=0,AT63&gt;0),0,IFERROR(AVERAGEIFS(Plan_End,Plan_Role,الموظفون!$D$61,Plan_Course,'مصفوفة التدريب'!AA$6,Plan_Sched,"فترة محددة"),IFERROR(AVERAGEIFS(Plan_End,Plan_Role,"جميع الموظفين",Plan_Course,'مصفوفة التدريب'!AA$6,Plan_Sched,"فترة محددة"),0)))</f>
        <v>0</v>
      </c>
      <c r="EG63">
        <f>IF(OR(E63=0,AA63&gt;0),0,IFERROR(AVERAGEIFS(Plan_Days,Plan_Role,الموظفون!$D$61,Plan_Course,'مصفوفة التدريب'!H$6,Plan_Sched,"خلال أيام من التعيين"),IFERROR(AVERAGEIFS(Plan_Days,Plan_Role,"جميع الموظفين",Plan_Course,'مصفوفة التدريب'!H$6,Plan_Sched,"خلال أيام من التعيين"),0)))</f>
        <v>0</v>
      </c>
      <c r="EH63">
        <f>IF(OR(F63=0,AB63&gt;0),0,IFERROR(AVERAGEIFS(Plan_Days,Plan_Role,الموظفون!$D$61,Plan_Course,'مصفوفة التدريب'!I$6,Plan_Sched,"خلال أيام من التعيين"),IFERROR(AVERAGEIFS(Plan_Days,Plan_Role,"جميع الموظفين",Plan_Course,'مصفوفة التدريب'!I$6,Plan_Sched,"خلال أيام من التعيين"),0)))</f>
        <v>0</v>
      </c>
      <c r="EI63">
        <f>IF(OR(G63=0,AC63&gt;0),0,IFERROR(AVERAGEIFS(Plan_Days,Plan_Role,الموظفون!$D$61,Plan_Course,'مصفوفة التدريب'!J$6,Plan_Sched,"خلال أيام من التعيين"),IFERROR(AVERAGEIFS(Plan_Days,Plan_Role,"جميع الموظفين",Plan_Course,'مصفوفة التدريب'!J$6,Plan_Sched,"خلال أيام من التعيين"),0)))</f>
        <v>0</v>
      </c>
      <c r="EJ63">
        <f>IF(OR(H63=0,AD63&gt;0),0,IFERROR(AVERAGEIFS(Plan_Days,Plan_Role,الموظفون!$D$61,Plan_Course,'مصفوفة التدريب'!K$6,Plan_Sched,"خلال أيام من التعيين"),IFERROR(AVERAGEIFS(Plan_Days,Plan_Role,"جميع الموظفين",Plan_Course,'مصفوفة التدريب'!K$6,Plan_Sched,"خلال أيام من التعيين"),0)))</f>
        <v>0</v>
      </c>
      <c r="EK63">
        <f>IF(OR(I63=0,AE63&gt;0),0,IFERROR(AVERAGEIFS(Plan_Days,Plan_Role,الموظفون!$D$61,Plan_Course,'مصفوفة التدريب'!L$6,Plan_Sched,"خلال أيام من التعيين"),IFERROR(AVERAGEIFS(Plan_Days,Plan_Role,"جميع الموظفين",Plan_Course,'مصفوفة التدريب'!L$6,Plan_Sched,"خلال أيام من التعيين"),0)))</f>
        <v>0</v>
      </c>
      <c r="EL63">
        <f>IF(OR(J63=0,AF63&gt;0),0,IFERROR(AVERAGEIFS(Plan_Days,Plan_Role,الموظفون!$D$61,Plan_Course,'مصفوفة التدريب'!M$6,Plan_Sched,"خلال أيام من التعيين"),IFERROR(AVERAGEIFS(Plan_Days,Plan_Role,"جميع الموظفين",Plan_Course,'مصفوفة التدريب'!M$6,Plan_Sched,"خلال أيام من التعيين"),0)))</f>
        <v>0</v>
      </c>
      <c r="EM63">
        <f>IF(OR(K63=0,AG63&gt;0),0,IFERROR(AVERAGEIFS(Plan_Days,Plan_Role,الموظفون!$D$61,Plan_Course,'مصفوفة التدريب'!N$6,Plan_Sched,"خلال أيام من التعيين"),IFERROR(AVERAGEIFS(Plan_Days,Plan_Role,"جميع الموظفين",Plan_Course,'مصفوفة التدريب'!N$6,Plan_Sched,"خلال أيام من التعيين"),0)))</f>
        <v>0</v>
      </c>
      <c r="EN63">
        <f>IF(OR(L63=0,AH63&gt;0),0,IFERROR(AVERAGEIFS(Plan_Days,Plan_Role,الموظفون!$D$61,Plan_Course,'مصفوفة التدريب'!O$6,Plan_Sched,"خلال أيام من التعيين"),IFERROR(AVERAGEIFS(Plan_Days,Plan_Role,"جميع الموظفين",Plan_Course,'مصفوفة التدريب'!O$6,Plan_Sched,"خلال أيام من التعيين"),0)))</f>
        <v>0</v>
      </c>
      <c r="EO63">
        <f>IF(OR(M63=0,AI63&gt;0),0,IFERROR(AVERAGEIFS(Plan_Days,Plan_Role,الموظفون!$D$61,Plan_Course,'مصفوفة التدريب'!P$6,Plan_Sched,"خلال أيام من التعيين"),IFERROR(AVERAGEIFS(Plan_Days,Plan_Role,"جميع الموظفين",Plan_Course,'مصفوفة التدريب'!P$6,Plan_Sched,"خلال أيام من التعيين"),0)))</f>
        <v>0</v>
      </c>
      <c r="EP63">
        <f>IF(OR(N63=0,AJ63&gt;0),0,IFERROR(AVERAGEIFS(Plan_Days,Plan_Role,الموظفون!$D$61,Plan_Course,'مصفوفة التدريب'!Q$6,Plan_Sched,"خلال أيام من التعيين"),IFERROR(AVERAGEIFS(Plan_Days,Plan_Role,"جميع الموظفين",Plan_Course,'مصفوفة التدريب'!Q$6,Plan_Sched,"خلال أيام من التعيين"),0)))</f>
        <v>0</v>
      </c>
      <c r="EQ63">
        <f>IF(OR(O63=0,AK63&gt;0),0,IFERROR(AVERAGEIFS(Plan_Days,Plan_Role,الموظفون!$D$61,Plan_Course,'مصفوفة التدريب'!R$6,Plan_Sched,"خلال أيام من التعيين"),IFERROR(AVERAGEIFS(Plan_Days,Plan_Role,"جميع الموظفين",Plan_Course,'مصفوفة التدريب'!R$6,Plan_Sched,"خلال أيام من التعيين"),0)))</f>
        <v>0</v>
      </c>
      <c r="ER63">
        <f>IF(OR(P63=0,AL63&gt;0),0,IFERROR(AVERAGEIFS(Plan_Days,Plan_Role,الموظفون!$D$61,Plan_Course,'مصفوفة التدريب'!S$6,Plan_Sched,"خلال أيام من التعيين"),IFERROR(AVERAGEIFS(Plan_Days,Plan_Role,"جميع الموظفين",Plan_Course,'مصفوفة التدريب'!S$6,Plan_Sched,"خلال أيام من التعيين"),0)))</f>
        <v>0</v>
      </c>
      <c r="ES63">
        <f>IF(OR(Q63=0,AM63&gt;0),0,IFERROR(AVERAGEIFS(Plan_Days,Plan_Role,الموظفون!$D$61,Plan_Course,'مصفوفة التدريب'!T$6,Plan_Sched,"خلال أيام من التعيين"),IFERROR(AVERAGEIFS(Plan_Days,Plan_Role,"جميع الموظفين",Plan_Course,'مصفوفة التدريب'!T$6,Plan_Sched,"خلال أيام من التعيين"),0)))</f>
        <v>0</v>
      </c>
      <c r="ET63">
        <f>IF(OR(R63=0,AN63&gt;0),0,IFERROR(AVERAGEIFS(Plan_Days,Plan_Role,الموظفون!$D$61,Plan_Course,'مصفوفة التدريب'!U$6,Plan_Sched,"خلال أيام من التعيين"),IFERROR(AVERAGEIFS(Plan_Days,Plan_Role,"جميع الموظفين",Plan_Course,'مصفوفة التدريب'!U$6,Plan_Sched,"خلال أيام من التعيين"),0)))</f>
        <v>0</v>
      </c>
      <c r="EU63">
        <f>IF(OR(S63=0,AO63&gt;0),0,IFERROR(AVERAGEIFS(Plan_Days,Plan_Role,الموظفون!$D$61,Plan_Course,'مصفوفة التدريب'!V$6,Plan_Sched,"خلال أيام من التعيين"),IFERROR(AVERAGEIFS(Plan_Days,Plan_Role,"جميع الموظفين",Plan_Course,'مصفوفة التدريب'!V$6,Plan_Sched,"خلال أيام من التعيين"),0)))</f>
        <v>0</v>
      </c>
      <c r="EV63">
        <f>IF(OR(T63=0,AP63&gt;0),0,IFERROR(AVERAGEIFS(Plan_Days,Plan_Role,الموظفون!$D$61,Plan_Course,'مصفوفة التدريب'!W$6,Plan_Sched,"خلال أيام من التعيين"),IFERROR(AVERAGEIFS(Plan_Days,Plan_Role,"جميع الموظفين",Plan_Course,'مصفوفة التدريب'!W$6,Plan_Sched,"خلال أيام من التعيين"),0)))</f>
        <v>0</v>
      </c>
      <c r="EW63">
        <f>IF(OR(U63=0,AQ63&gt;0),0,IFERROR(AVERAGEIFS(Plan_Days,Plan_Role,الموظفون!$D$61,Plan_Course,'مصفوفة التدريب'!X$6,Plan_Sched,"خلال أيام من التعيين"),IFERROR(AVERAGEIFS(Plan_Days,Plan_Role,"جميع الموظفين",Plan_Course,'مصفوفة التدريب'!X$6,Plan_Sched,"خلال أيام من التعيين"),0)))</f>
        <v>0</v>
      </c>
      <c r="EX63">
        <f>IF(OR(V63=0,AR63&gt;0),0,IFERROR(AVERAGEIFS(Plan_Days,Plan_Role,الموظفون!$D$61,Plan_Course,'مصفوفة التدريب'!Y$6,Plan_Sched,"خلال أيام من التعيين"),IFERROR(AVERAGEIFS(Plan_Days,Plan_Role,"جميع الموظفين",Plan_Course,'مصفوفة التدريب'!Y$6,Plan_Sched,"خلال أيام من التعيين"),0)))</f>
        <v>0</v>
      </c>
      <c r="EY63">
        <f>IF(OR(W63=0,AS63&gt;0),0,IFERROR(AVERAGEIFS(Plan_Days,Plan_Role,الموظفون!$D$61,Plan_Course,'مصفوفة التدريب'!Z$6,Plan_Sched,"خلال أيام من التعيين"),IFERROR(AVERAGEIFS(Plan_Days,Plan_Role,"جميع الموظفين",Plan_Course,'مصفوفة التدريب'!Z$6,Plan_Sched,"خلال أيام من التعيين"),0)))</f>
        <v>0</v>
      </c>
      <c r="EZ63">
        <f>IF(OR(X63=0,AT63&gt;0),0,IFERROR(AVERAGEIFS(Plan_Days,Plan_Role,الموظفون!$D$61,Plan_Course,'مصفوفة التدريب'!AA$6,Plan_Sched,"خلال أيام من التعيين"),IFERROR(AVERAGEIFS(Plan_Days,Plan_Role,"جميع الموظفين",Plan_Course,'مصفوفة التدريب'!AA$6,Plan_Sched,"خلال أيام من التعيين"),0)))</f>
        <v>0</v>
      </c>
      <c r="FC63">
        <f>IF(OR(E63=0,AA63&gt;0),0,MAX(IF(AND(الموظفون!$F$61&lt;&gt;"",DK63&lt;الموظفون!$F$61),0,DK63),IF(AND(الموظفون!$F$61&lt;&gt;"",EG63&gt;0),الموظفون!$F$61+EG63,0)))</f>
        <v>0</v>
      </c>
      <c r="FD63">
        <f>IF(OR(F63=0,AB63&gt;0),0,MAX(IF(AND(الموظفون!$F$61&lt;&gt;"",DL63&lt;الموظفون!$F$61),0,DL63),IF(AND(الموظفون!$F$61&lt;&gt;"",EH63&gt;0),الموظفون!$F$61+EH63,0)))</f>
        <v>0</v>
      </c>
      <c r="FE63">
        <f>IF(OR(G63=0,AC63&gt;0),0,MAX(IF(AND(الموظفون!$F$61&lt;&gt;"",DM63&lt;الموظفون!$F$61),0,DM63),IF(AND(الموظفون!$F$61&lt;&gt;"",EI63&gt;0),الموظفون!$F$61+EI63,0)))</f>
        <v>0</v>
      </c>
      <c r="FF63">
        <f>IF(OR(H63=0,AD63&gt;0),0,MAX(IF(AND(الموظفون!$F$61&lt;&gt;"",DN63&lt;الموظفون!$F$61),0,DN63),IF(AND(الموظفون!$F$61&lt;&gt;"",EJ63&gt;0),الموظفون!$F$61+EJ63,0)))</f>
        <v>0</v>
      </c>
      <c r="FG63">
        <f>IF(OR(I63=0,AE63&gt;0),0,MAX(IF(AND(الموظفون!$F$61&lt;&gt;"",DO63&lt;الموظفون!$F$61),0,DO63),IF(AND(الموظفون!$F$61&lt;&gt;"",EK63&gt;0),الموظفون!$F$61+EK63,0)))</f>
        <v>0</v>
      </c>
      <c r="FH63">
        <f>IF(OR(J63=0,AF63&gt;0),0,MAX(IF(AND(الموظفون!$F$61&lt;&gt;"",DP63&lt;الموظفون!$F$61),0,DP63),IF(AND(الموظفون!$F$61&lt;&gt;"",EL63&gt;0),الموظفون!$F$61+EL63,0)))</f>
        <v>0</v>
      </c>
      <c r="FI63">
        <f>IF(OR(K63=0,AG63&gt;0),0,MAX(IF(AND(الموظفون!$F$61&lt;&gt;"",DQ63&lt;الموظفون!$F$61),0,DQ63),IF(AND(الموظفون!$F$61&lt;&gt;"",EM63&gt;0),الموظفون!$F$61+EM63,0)))</f>
        <v>0</v>
      </c>
      <c r="FJ63">
        <f>IF(OR(L63=0,AH63&gt;0),0,MAX(IF(AND(الموظفون!$F$61&lt;&gt;"",DR63&lt;الموظفون!$F$61),0,DR63),IF(AND(الموظفون!$F$61&lt;&gt;"",EN63&gt;0),الموظفون!$F$61+EN63,0)))</f>
        <v>0</v>
      </c>
      <c r="FK63">
        <f>IF(OR(M63=0,AI63&gt;0),0,MAX(IF(AND(الموظفون!$F$61&lt;&gt;"",DS63&lt;الموظفون!$F$61),0,DS63),IF(AND(الموظفون!$F$61&lt;&gt;"",EO63&gt;0),الموظفون!$F$61+EO63,0)))</f>
        <v>0</v>
      </c>
      <c r="FL63">
        <f>IF(OR(N63=0,AJ63&gt;0),0,MAX(IF(AND(الموظفون!$F$61&lt;&gt;"",DT63&lt;الموظفون!$F$61),0,DT63),IF(AND(الموظفون!$F$61&lt;&gt;"",EP63&gt;0),الموظفون!$F$61+EP63,0)))</f>
        <v>0</v>
      </c>
      <c r="FM63">
        <f>IF(OR(O63=0,AK63&gt;0),0,MAX(IF(AND(الموظفون!$F$61&lt;&gt;"",DU63&lt;الموظفون!$F$61),0,DU63),IF(AND(الموظفون!$F$61&lt;&gt;"",EQ63&gt;0),الموظفون!$F$61+EQ63,0)))</f>
        <v>0</v>
      </c>
      <c r="FN63">
        <f>IF(OR(P63=0,AL63&gt;0),0,MAX(IF(AND(الموظفون!$F$61&lt;&gt;"",DV63&lt;الموظفون!$F$61),0,DV63),IF(AND(الموظفون!$F$61&lt;&gt;"",ER63&gt;0),الموظفون!$F$61+ER63,0)))</f>
        <v>0</v>
      </c>
      <c r="FO63">
        <f>IF(OR(Q63=0,AM63&gt;0),0,MAX(IF(AND(الموظفون!$F$61&lt;&gt;"",DW63&lt;الموظفون!$F$61),0,DW63),IF(AND(الموظفون!$F$61&lt;&gt;"",ES63&gt;0),الموظفون!$F$61+ES63,0)))</f>
        <v>0</v>
      </c>
      <c r="FP63">
        <f>IF(OR(R63=0,AN63&gt;0),0,MAX(IF(AND(الموظفون!$F$61&lt;&gt;"",DX63&lt;الموظفون!$F$61),0,DX63),IF(AND(الموظفون!$F$61&lt;&gt;"",ET63&gt;0),الموظفون!$F$61+ET63,0)))</f>
        <v>0</v>
      </c>
      <c r="FQ63">
        <f>IF(OR(S63=0,AO63&gt;0),0,MAX(IF(AND(الموظفون!$F$61&lt;&gt;"",DY63&lt;الموظفون!$F$61),0,DY63),IF(AND(الموظفون!$F$61&lt;&gt;"",EU63&gt;0),الموظفون!$F$61+EU63,0)))</f>
        <v>0</v>
      </c>
      <c r="FR63">
        <f>IF(OR(T63=0,AP63&gt;0),0,MAX(IF(AND(الموظفون!$F$61&lt;&gt;"",DZ63&lt;الموظفون!$F$61),0,DZ63),IF(AND(الموظفون!$F$61&lt;&gt;"",EV63&gt;0),الموظفون!$F$61+EV63,0)))</f>
        <v>0</v>
      </c>
      <c r="FS63">
        <f>IF(OR(U63=0,AQ63&gt;0),0,MAX(IF(AND(الموظفون!$F$61&lt;&gt;"",EA63&lt;الموظفون!$F$61),0,EA63),IF(AND(الموظفون!$F$61&lt;&gt;"",EW63&gt;0),الموظفون!$F$61+EW63,0)))</f>
        <v>0</v>
      </c>
      <c r="FT63">
        <f>IF(OR(V63=0,AR63&gt;0),0,MAX(IF(AND(الموظفون!$F$61&lt;&gt;"",EB63&lt;الموظفون!$F$61),0,EB63),IF(AND(الموظفون!$F$61&lt;&gt;"",EX63&gt;0),الموظفون!$F$61+EX63,0)))</f>
        <v>0</v>
      </c>
      <c r="FU63">
        <f>IF(OR(W63=0,AS63&gt;0),0,MAX(IF(AND(الموظفون!$F$61&lt;&gt;"",EC63&lt;الموظفون!$F$61),0,EC63),IF(AND(الموظفون!$F$61&lt;&gt;"",EY63&gt;0),الموظفون!$F$61+EY63,0)))</f>
        <v>0</v>
      </c>
      <c r="FV63">
        <f>IF(OR(X63=0,AT63&gt;0),0,MAX(IF(AND(الموظفون!$F$61&lt;&gt;"",ED63&lt;الموظفون!$F$61),0,ED63),IF(AND(الموظفون!$F$61&lt;&gt;"",EZ63&gt;0),الموظفون!$F$61+EZ63,0)))</f>
        <v>0</v>
      </c>
    </row>
    <row r="64" spans="5:178" x14ac:dyDescent="0.3">
      <c r="E64">
        <f>IF(OR(الموظفون!$A$62="",'مصفوفة التدريب'!H$6=""),0,COUNTIFS(Plan_Role,الموظفون!$D$62,Plan_Course,'مصفوفة التدريب'!H$6)+COUNTIFS(Plan_Role,"جميع الموظفين",Plan_Course,'مصفوفة التدريب'!H$6))</f>
        <v>0</v>
      </c>
      <c r="F64">
        <f>IF(OR(الموظفون!$A$62="",'مصفوفة التدريب'!I$6=""),0,COUNTIFS(Plan_Role,الموظفون!$D$62,Plan_Course,'مصفوفة التدريب'!I$6)+COUNTIFS(Plan_Role,"جميع الموظفين",Plan_Course,'مصفوفة التدريب'!I$6))</f>
        <v>0</v>
      </c>
      <c r="G64">
        <f>IF(OR(الموظفون!$A$62="",'مصفوفة التدريب'!J$6=""),0,COUNTIFS(Plan_Role,الموظفون!$D$62,Plan_Course,'مصفوفة التدريب'!J$6)+COUNTIFS(Plan_Role,"جميع الموظفين",Plan_Course,'مصفوفة التدريب'!J$6))</f>
        <v>0</v>
      </c>
      <c r="H64">
        <f>IF(OR(الموظفون!$A$62="",'مصفوفة التدريب'!K$6=""),0,COUNTIFS(Plan_Role,الموظفون!$D$62,Plan_Course,'مصفوفة التدريب'!K$6)+COUNTIFS(Plan_Role,"جميع الموظفين",Plan_Course,'مصفوفة التدريب'!K$6))</f>
        <v>0</v>
      </c>
      <c r="I64">
        <f>IF(OR(الموظفون!$A$62="",'مصفوفة التدريب'!L$6=""),0,COUNTIFS(Plan_Role,الموظفون!$D$62,Plan_Course,'مصفوفة التدريب'!L$6)+COUNTIFS(Plan_Role,"جميع الموظفين",Plan_Course,'مصفوفة التدريب'!L$6))</f>
        <v>0</v>
      </c>
      <c r="J64">
        <f>IF(OR(الموظفون!$A$62="",'مصفوفة التدريب'!M$6=""),0,COUNTIFS(Plan_Role,الموظفون!$D$62,Plan_Course,'مصفوفة التدريب'!M$6)+COUNTIFS(Plan_Role,"جميع الموظفين",Plan_Course,'مصفوفة التدريب'!M$6))</f>
        <v>0</v>
      </c>
      <c r="K64">
        <f>IF(OR(الموظفون!$A$62="",'مصفوفة التدريب'!N$6=""),0,COUNTIFS(Plan_Role,الموظفون!$D$62,Plan_Course,'مصفوفة التدريب'!N$6)+COUNTIFS(Plan_Role,"جميع الموظفين",Plan_Course,'مصفوفة التدريب'!N$6))</f>
        <v>0</v>
      </c>
      <c r="L64">
        <f>IF(OR(الموظفون!$A$62="",'مصفوفة التدريب'!O$6=""),0,COUNTIFS(Plan_Role,الموظفون!$D$62,Plan_Course,'مصفوفة التدريب'!O$6)+COUNTIFS(Plan_Role,"جميع الموظفين",Plan_Course,'مصفوفة التدريب'!O$6))</f>
        <v>0</v>
      </c>
      <c r="M64">
        <f>IF(OR(الموظفون!$A$62="",'مصفوفة التدريب'!P$6=""),0,COUNTIFS(Plan_Role,الموظفون!$D$62,Plan_Course,'مصفوفة التدريب'!P$6)+COUNTIFS(Plan_Role,"جميع الموظفين",Plan_Course,'مصفوفة التدريب'!P$6))</f>
        <v>0</v>
      </c>
      <c r="N64">
        <f>IF(OR(الموظفون!$A$62="",'مصفوفة التدريب'!Q$6=""),0,COUNTIFS(Plan_Role,الموظفون!$D$62,Plan_Course,'مصفوفة التدريب'!Q$6)+COUNTIFS(Plan_Role,"جميع الموظفين",Plan_Course,'مصفوفة التدريب'!Q$6))</f>
        <v>0</v>
      </c>
      <c r="O64">
        <f>IF(OR(الموظفون!$A$62="",'مصفوفة التدريب'!R$6=""),0,COUNTIFS(Plan_Role,الموظفون!$D$62,Plan_Course,'مصفوفة التدريب'!R$6)+COUNTIFS(Plan_Role,"جميع الموظفين",Plan_Course,'مصفوفة التدريب'!R$6))</f>
        <v>0</v>
      </c>
      <c r="P64">
        <f>IF(OR(الموظفون!$A$62="",'مصفوفة التدريب'!S$6=""),0,COUNTIFS(Plan_Role,الموظفون!$D$62,Plan_Course,'مصفوفة التدريب'!S$6)+COUNTIFS(Plan_Role,"جميع الموظفين",Plan_Course,'مصفوفة التدريب'!S$6))</f>
        <v>0</v>
      </c>
      <c r="Q64">
        <f>IF(OR(الموظفون!$A$62="",'مصفوفة التدريب'!T$6=""),0,COUNTIFS(Plan_Role,الموظفون!$D$62,Plan_Course,'مصفوفة التدريب'!T$6)+COUNTIFS(Plan_Role,"جميع الموظفين",Plan_Course,'مصفوفة التدريب'!T$6))</f>
        <v>0</v>
      </c>
      <c r="R64">
        <f>IF(OR(الموظفون!$A$62="",'مصفوفة التدريب'!U$6=""),0,COUNTIFS(Plan_Role,الموظفون!$D$62,Plan_Course,'مصفوفة التدريب'!U$6)+COUNTIFS(Plan_Role,"جميع الموظفين",Plan_Course,'مصفوفة التدريب'!U$6))</f>
        <v>0</v>
      </c>
      <c r="S64">
        <f>IF(OR(الموظفون!$A$62="",'مصفوفة التدريب'!V$6=""),0,COUNTIFS(Plan_Role,الموظفون!$D$62,Plan_Course,'مصفوفة التدريب'!V$6)+COUNTIFS(Plan_Role,"جميع الموظفين",Plan_Course,'مصفوفة التدريب'!V$6))</f>
        <v>0</v>
      </c>
      <c r="T64">
        <f>IF(OR(الموظفون!$A$62="",'مصفوفة التدريب'!W$6=""),0,COUNTIFS(Plan_Role,الموظفون!$D$62,Plan_Course,'مصفوفة التدريب'!W$6)+COUNTIFS(Plan_Role,"جميع الموظفين",Plan_Course,'مصفوفة التدريب'!W$6))</f>
        <v>0</v>
      </c>
      <c r="U64">
        <f>IF(OR(الموظفون!$A$62="",'مصفوفة التدريب'!X$6=""),0,COUNTIFS(Plan_Role,الموظفون!$D$62,Plan_Course,'مصفوفة التدريب'!X$6)+COUNTIFS(Plan_Role,"جميع الموظفين",Plan_Course,'مصفوفة التدريب'!X$6))</f>
        <v>0</v>
      </c>
      <c r="V64">
        <f>IF(OR(الموظفون!$A$62="",'مصفوفة التدريب'!Y$6=""),0,COUNTIFS(Plan_Role,الموظفون!$D$62,Plan_Course,'مصفوفة التدريب'!Y$6)+COUNTIFS(Plan_Role,"جميع الموظفين",Plan_Course,'مصفوفة التدريب'!Y$6))</f>
        <v>0</v>
      </c>
      <c r="W64">
        <f>IF(OR(الموظفون!$A$62="",'مصفوفة التدريب'!Z$6=""),0,COUNTIFS(Plan_Role,الموظفون!$D$62,Plan_Course,'مصفوفة التدريب'!Z$6)+COUNTIFS(Plan_Role,"جميع الموظفين",Plan_Course,'مصفوفة التدريب'!Z$6))</f>
        <v>0</v>
      </c>
      <c r="X64">
        <f>IF(OR(الموظفون!$A$62="",'مصفوفة التدريب'!AA$6=""),0,COUNTIFS(Plan_Role,الموظفون!$D$62,Plan_Course,'مصفوفة التدريب'!AA$6)+COUNTIFS(Plan_Role,"جميع الموظفين",Plan_Course,'مصفوفة التدريب'!AA$6))</f>
        <v>0</v>
      </c>
      <c r="AA64">
        <f>IF(E64=0,0,COUNTIFS(Rec_Emp,الموظفون!$A$62,Rec_Course,'مصفوفة التدريب'!H$6,Rec_Done,1))</f>
        <v>0</v>
      </c>
      <c r="AB64">
        <f>IF(F64=0,0,COUNTIFS(Rec_Emp,الموظفون!$A$62,Rec_Course,'مصفوفة التدريب'!I$6,Rec_Done,1))</f>
        <v>0</v>
      </c>
      <c r="AC64">
        <f>IF(G64=0,0,COUNTIFS(Rec_Emp,الموظفون!$A$62,Rec_Course,'مصفوفة التدريب'!J$6,Rec_Done,1))</f>
        <v>0</v>
      </c>
      <c r="AD64">
        <f>IF(H64=0,0,COUNTIFS(Rec_Emp,الموظفون!$A$62,Rec_Course,'مصفوفة التدريب'!K$6,Rec_Done,1))</f>
        <v>0</v>
      </c>
      <c r="AE64">
        <f>IF(I64=0,0,COUNTIFS(Rec_Emp,الموظفون!$A$62,Rec_Course,'مصفوفة التدريب'!L$6,Rec_Done,1))</f>
        <v>0</v>
      </c>
      <c r="AF64">
        <f>IF(J64=0,0,COUNTIFS(Rec_Emp,الموظفون!$A$62,Rec_Course,'مصفوفة التدريب'!M$6,Rec_Done,1))</f>
        <v>0</v>
      </c>
      <c r="AG64">
        <f>IF(K64=0,0,COUNTIFS(Rec_Emp,الموظفون!$A$62,Rec_Course,'مصفوفة التدريب'!N$6,Rec_Done,1))</f>
        <v>0</v>
      </c>
      <c r="AH64">
        <f>IF(L64=0,0,COUNTIFS(Rec_Emp,الموظفون!$A$62,Rec_Course,'مصفوفة التدريب'!O$6,Rec_Done,1))</f>
        <v>0</v>
      </c>
      <c r="AI64">
        <f>IF(M64=0,0,COUNTIFS(Rec_Emp,الموظفون!$A$62,Rec_Course,'مصفوفة التدريب'!P$6,Rec_Done,1))</f>
        <v>0</v>
      </c>
      <c r="AJ64">
        <f>IF(N64=0,0,COUNTIFS(Rec_Emp,الموظفون!$A$62,Rec_Course,'مصفوفة التدريب'!Q$6,Rec_Done,1))</f>
        <v>0</v>
      </c>
      <c r="AK64">
        <f>IF(O64=0,0,COUNTIFS(Rec_Emp,الموظفون!$A$62,Rec_Course,'مصفوفة التدريب'!R$6,Rec_Done,1))</f>
        <v>0</v>
      </c>
      <c r="AL64">
        <f>IF(P64=0,0,COUNTIFS(Rec_Emp,الموظفون!$A$62,Rec_Course,'مصفوفة التدريب'!S$6,Rec_Done,1))</f>
        <v>0</v>
      </c>
      <c r="AM64">
        <f>IF(Q64=0,0,COUNTIFS(Rec_Emp,الموظفون!$A$62,Rec_Course,'مصفوفة التدريب'!T$6,Rec_Done,1))</f>
        <v>0</v>
      </c>
      <c r="AN64">
        <f>IF(R64=0,0,COUNTIFS(Rec_Emp,الموظفون!$A$62,Rec_Course,'مصفوفة التدريب'!U$6,Rec_Done,1))</f>
        <v>0</v>
      </c>
      <c r="AO64">
        <f>IF(S64=0,0,COUNTIFS(Rec_Emp,الموظفون!$A$62,Rec_Course,'مصفوفة التدريب'!V$6,Rec_Done,1))</f>
        <v>0</v>
      </c>
      <c r="AP64">
        <f>IF(T64=0,0,COUNTIFS(Rec_Emp,الموظفون!$A$62,Rec_Course,'مصفوفة التدريب'!W$6,Rec_Done,1))</f>
        <v>0</v>
      </c>
      <c r="AQ64">
        <f>IF(U64=0,0,COUNTIFS(Rec_Emp,الموظفون!$A$62,Rec_Course,'مصفوفة التدريب'!X$6,Rec_Done,1))</f>
        <v>0</v>
      </c>
      <c r="AR64">
        <f>IF(V64=0,0,COUNTIFS(Rec_Emp,الموظفون!$A$62,Rec_Course,'مصفوفة التدريب'!Y$6,Rec_Done,1))</f>
        <v>0</v>
      </c>
      <c r="AS64">
        <f>IF(W64=0,0,COUNTIFS(Rec_Emp,الموظفون!$A$62,Rec_Course,'مصفوفة التدريب'!Z$6,Rec_Done,1))</f>
        <v>0</v>
      </c>
      <c r="AT64">
        <f>IF(X64=0,0,COUNTIFS(Rec_Emp,الموظفون!$A$62,Rec_Course,'مصفوفة التدريب'!AA$6,Rec_Done,1))</f>
        <v>0</v>
      </c>
      <c r="AW64">
        <f ca="1">IF(AA64=0,0,COUNTIFS(Rec_Emp,الموظفون!$A$62,Rec_Course,'مصفوفة التدريب'!H$6,Rec_Done,1,Rec_Exp,"&gt;="&amp;TODAY()))</f>
        <v>0</v>
      </c>
      <c r="AX64">
        <f ca="1">IF(AB64=0,0,COUNTIFS(Rec_Emp,الموظفون!$A$62,Rec_Course,'مصفوفة التدريب'!I$6,Rec_Done,1,Rec_Exp,"&gt;="&amp;TODAY()))</f>
        <v>0</v>
      </c>
      <c r="AY64">
        <f ca="1">IF(AC64=0,0,COUNTIFS(Rec_Emp,الموظفون!$A$62,Rec_Course,'مصفوفة التدريب'!J$6,Rec_Done,1,Rec_Exp,"&gt;="&amp;TODAY()))</f>
        <v>0</v>
      </c>
      <c r="AZ64">
        <f ca="1">IF(AD64=0,0,COUNTIFS(Rec_Emp,الموظفون!$A$62,Rec_Course,'مصفوفة التدريب'!K$6,Rec_Done,1,Rec_Exp,"&gt;="&amp;TODAY()))</f>
        <v>0</v>
      </c>
      <c r="BA64">
        <f ca="1">IF(AE64=0,0,COUNTIFS(Rec_Emp,الموظفون!$A$62,Rec_Course,'مصفوفة التدريب'!L$6,Rec_Done,1,Rec_Exp,"&gt;="&amp;TODAY()))</f>
        <v>0</v>
      </c>
      <c r="BB64">
        <f ca="1">IF(AF64=0,0,COUNTIFS(Rec_Emp,الموظفون!$A$62,Rec_Course,'مصفوفة التدريب'!M$6,Rec_Done,1,Rec_Exp,"&gt;="&amp;TODAY()))</f>
        <v>0</v>
      </c>
      <c r="BC64">
        <f ca="1">IF(AG64=0,0,COUNTIFS(Rec_Emp,الموظفون!$A$62,Rec_Course,'مصفوفة التدريب'!N$6,Rec_Done,1,Rec_Exp,"&gt;="&amp;TODAY()))</f>
        <v>0</v>
      </c>
      <c r="BD64">
        <f ca="1">IF(AH64=0,0,COUNTIFS(Rec_Emp,الموظفون!$A$62,Rec_Course,'مصفوفة التدريب'!O$6,Rec_Done,1,Rec_Exp,"&gt;="&amp;TODAY()))</f>
        <v>0</v>
      </c>
      <c r="BE64">
        <f ca="1">IF(AI64=0,0,COUNTIFS(Rec_Emp,الموظفون!$A$62,Rec_Course,'مصفوفة التدريب'!P$6,Rec_Done,1,Rec_Exp,"&gt;="&amp;TODAY()))</f>
        <v>0</v>
      </c>
      <c r="BF64">
        <f ca="1">IF(AJ64=0,0,COUNTIFS(Rec_Emp,الموظفون!$A$62,Rec_Course,'مصفوفة التدريب'!Q$6,Rec_Done,1,Rec_Exp,"&gt;="&amp;TODAY()))</f>
        <v>0</v>
      </c>
      <c r="BG64">
        <f ca="1">IF(AK64=0,0,COUNTIFS(Rec_Emp,الموظفون!$A$62,Rec_Course,'مصفوفة التدريب'!R$6,Rec_Done,1,Rec_Exp,"&gt;="&amp;TODAY()))</f>
        <v>0</v>
      </c>
      <c r="BH64">
        <f ca="1">IF(AL64=0,0,COUNTIFS(Rec_Emp,الموظفون!$A$62,Rec_Course,'مصفوفة التدريب'!S$6,Rec_Done,1,Rec_Exp,"&gt;="&amp;TODAY()))</f>
        <v>0</v>
      </c>
      <c r="BI64">
        <f ca="1">IF(AM64=0,0,COUNTIFS(Rec_Emp,الموظفون!$A$62,Rec_Course,'مصفوفة التدريب'!T$6,Rec_Done,1,Rec_Exp,"&gt;="&amp;TODAY()))</f>
        <v>0</v>
      </c>
      <c r="BJ64">
        <f ca="1">IF(AN64=0,0,COUNTIFS(Rec_Emp,الموظفون!$A$62,Rec_Course,'مصفوفة التدريب'!U$6,Rec_Done,1,Rec_Exp,"&gt;="&amp;TODAY()))</f>
        <v>0</v>
      </c>
      <c r="BK64">
        <f ca="1">IF(AO64=0,0,COUNTIFS(Rec_Emp,الموظفون!$A$62,Rec_Course,'مصفوفة التدريب'!V$6,Rec_Done,1,Rec_Exp,"&gt;="&amp;TODAY()))</f>
        <v>0</v>
      </c>
      <c r="BL64">
        <f ca="1">IF(AP64=0,0,COUNTIFS(Rec_Emp,الموظفون!$A$62,Rec_Course,'مصفوفة التدريب'!W$6,Rec_Done,1,Rec_Exp,"&gt;="&amp;TODAY()))</f>
        <v>0</v>
      </c>
      <c r="BM64">
        <f ca="1">IF(AQ64=0,0,COUNTIFS(Rec_Emp,الموظفون!$A$62,Rec_Course,'مصفوفة التدريب'!X$6,Rec_Done,1,Rec_Exp,"&gt;="&amp;TODAY()))</f>
        <v>0</v>
      </c>
      <c r="BN64">
        <f ca="1">IF(AR64=0,0,COUNTIFS(Rec_Emp,الموظفون!$A$62,Rec_Course,'مصفوفة التدريب'!Y$6,Rec_Done,1,Rec_Exp,"&gt;="&amp;TODAY()))</f>
        <v>0</v>
      </c>
      <c r="BO64">
        <f ca="1">IF(AS64=0,0,COUNTIFS(Rec_Emp,الموظفون!$A$62,Rec_Course,'مصفوفة التدريب'!Z$6,Rec_Done,1,Rec_Exp,"&gt;="&amp;TODAY()))</f>
        <v>0</v>
      </c>
      <c r="BP64">
        <f ca="1">IF(AT64=0,0,COUNTIFS(Rec_Emp,الموظفون!$A$62,Rec_Course,'مصفوفة التدريب'!AA$6,Rec_Done,1,Rec_Exp,"&gt;="&amp;TODAY()))</f>
        <v>0</v>
      </c>
      <c r="BS64">
        <f ca="1">IF(AW64=0,0,COUNTIFS(Rec_Emp,الموظفون!$A$62,Rec_Course,'مصفوفة التدريب'!H$6,Rec_Done,1,Rec_Exp,"&gt;"&amp;(TODAY()+WarnDays)))</f>
        <v>0</v>
      </c>
      <c r="BT64">
        <f ca="1">IF(AX64=0,0,COUNTIFS(Rec_Emp,الموظفون!$A$62,Rec_Course,'مصفوفة التدريب'!I$6,Rec_Done,1,Rec_Exp,"&gt;"&amp;(TODAY()+WarnDays)))</f>
        <v>0</v>
      </c>
      <c r="BU64">
        <f ca="1">IF(AY64=0,0,COUNTIFS(Rec_Emp,الموظفون!$A$62,Rec_Course,'مصفوفة التدريب'!J$6,Rec_Done,1,Rec_Exp,"&gt;"&amp;(TODAY()+WarnDays)))</f>
        <v>0</v>
      </c>
      <c r="BV64">
        <f ca="1">IF(AZ64=0,0,COUNTIFS(Rec_Emp,الموظفون!$A$62,Rec_Course,'مصفوفة التدريب'!K$6,Rec_Done,1,Rec_Exp,"&gt;"&amp;(TODAY()+WarnDays)))</f>
        <v>0</v>
      </c>
      <c r="BW64">
        <f ca="1">IF(BA64=0,0,COUNTIFS(Rec_Emp,الموظفون!$A$62,Rec_Course,'مصفوفة التدريب'!L$6,Rec_Done,1,Rec_Exp,"&gt;"&amp;(TODAY()+WarnDays)))</f>
        <v>0</v>
      </c>
      <c r="BX64">
        <f ca="1">IF(BB64=0,0,COUNTIFS(Rec_Emp,الموظفون!$A$62,Rec_Course,'مصفوفة التدريب'!M$6,Rec_Done,1,Rec_Exp,"&gt;"&amp;(TODAY()+WarnDays)))</f>
        <v>0</v>
      </c>
      <c r="BY64">
        <f ca="1">IF(BC64=0,0,COUNTIFS(Rec_Emp,الموظفون!$A$62,Rec_Course,'مصفوفة التدريب'!N$6,Rec_Done,1,Rec_Exp,"&gt;"&amp;(TODAY()+WarnDays)))</f>
        <v>0</v>
      </c>
      <c r="BZ64">
        <f ca="1">IF(BD64=0,0,COUNTIFS(Rec_Emp,الموظفون!$A$62,Rec_Course,'مصفوفة التدريب'!O$6,Rec_Done,1,Rec_Exp,"&gt;"&amp;(TODAY()+WarnDays)))</f>
        <v>0</v>
      </c>
      <c r="CA64">
        <f ca="1">IF(BE64=0,0,COUNTIFS(Rec_Emp,الموظفون!$A$62,Rec_Course,'مصفوفة التدريب'!P$6,Rec_Done,1,Rec_Exp,"&gt;"&amp;(TODAY()+WarnDays)))</f>
        <v>0</v>
      </c>
      <c r="CB64">
        <f ca="1">IF(BF64=0,0,COUNTIFS(Rec_Emp,الموظفون!$A$62,Rec_Course,'مصفوفة التدريب'!Q$6,Rec_Done,1,Rec_Exp,"&gt;"&amp;(TODAY()+WarnDays)))</f>
        <v>0</v>
      </c>
      <c r="CC64">
        <f ca="1">IF(BG64=0,0,COUNTIFS(Rec_Emp,الموظفون!$A$62,Rec_Course,'مصفوفة التدريب'!R$6,Rec_Done,1,Rec_Exp,"&gt;"&amp;(TODAY()+WarnDays)))</f>
        <v>0</v>
      </c>
      <c r="CD64">
        <f ca="1">IF(BH64=0,0,COUNTIFS(Rec_Emp,الموظفون!$A$62,Rec_Course,'مصفوفة التدريب'!S$6,Rec_Done,1,Rec_Exp,"&gt;"&amp;(TODAY()+WarnDays)))</f>
        <v>0</v>
      </c>
      <c r="CE64">
        <f ca="1">IF(BI64=0,0,COUNTIFS(Rec_Emp,الموظفون!$A$62,Rec_Course,'مصفوفة التدريب'!T$6,Rec_Done,1,Rec_Exp,"&gt;"&amp;(TODAY()+WarnDays)))</f>
        <v>0</v>
      </c>
      <c r="CF64">
        <f ca="1">IF(BJ64=0,0,COUNTIFS(Rec_Emp,الموظفون!$A$62,Rec_Course,'مصفوفة التدريب'!U$6,Rec_Done,1,Rec_Exp,"&gt;"&amp;(TODAY()+WarnDays)))</f>
        <v>0</v>
      </c>
      <c r="CG64">
        <f ca="1">IF(BK64=0,0,COUNTIFS(Rec_Emp,الموظفون!$A$62,Rec_Course,'مصفوفة التدريب'!V$6,Rec_Done,1,Rec_Exp,"&gt;"&amp;(TODAY()+WarnDays)))</f>
        <v>0</v>
      </c>
      <c r="CH64">
        <f ca="1">IF(BL64=0,0,COUNTIFS(Rec_Emp,الموظفون!$A$62,Rec_Course,'مصفوفة التدريب'!W$6,Rec_Done,1,Rec_Exp,"&gt;"&amp;(TODAY()+WarnDays)))</f>
        <v>0</v>
      </c>
      <c r="CI64">
        <f ca="1">IF(BM64=0,0,COUNTIFS(Rec_Emp,الموظفون!$A$62,Rec_Course,'مصفوفة التدريب'!X$6,Rec_Done,1,Rec_Exp,"&gt;"&amp;(TODAY()+WarnDays)))</f>
        <v>0</v>
      </c>
      <c r="CJ64">
        <f ca="1">IF(BN64=0,0,COUNTIFS(Rec_Emp,الموظفون!$A$62,Rec_Course,'مصفوفة التدريب'!Y$6,Rec_Done,1,Rec_Exp,"&gt;"&amp;(TODAY()+WarnDays)))</f>
        <v>0</v>
      </c>
      <c r="CK64">
        <f ca="1">IF(BO64=0,0,COUNTIFS(Rec_Emp,الموظفون!$A$62,Rec_Course,'مصفوفة التدريب'!Z$6,Rec_Done,1,Rec_Exp,"&gt;"&amp;(TODAY()+WarnDays)))</f>
        <v>0</v>
      </c>
      <c r="CL64">
        <f ca="1">IF(BP64=0,0,COUNTIFS(Rec_Emp,الموظفون!$A$62,Rec_Course,'مصفوفة التدريب'!AA$6,Rec_Done,1,Rec_Exp,"&gt;"&amp;(TODAY()+WarnDays)))</f>
        <v>0</v>
      </c>
      <c r="CO64">
        <f>IF(OR(E64=0,AA64&gt;0),0,COUNTIFS(Rec_Emp,الموظفون!$A$62,Rec_Course,'مصفوفة التدريب'!H$6,Rec_Result,"راسب"))</f>
        <v>0</v>
      </c>
      <c r="CP64">
        <f>IF(OR(F64=0,AB64&gt;0),0,COUNTIFS(Rec_Emp,الموظفون!$A$62,Rec_Course,'مصفوفة التدريب'!I$6,Rec_Result,"راسب"))</f>
        <v>0</v>
      </c>
      <c r="CQ64">
        <f>IF(OR(G64=0,AC64&gt;0),0,COUNTIFS(Rec_Emp,الموظفون!$A$62,Rec_Course,'مصفوفة التدريب'!J$6,Rec_Result,"راسب"))</f>
        <v>0</v>
      </c>
      <c r="CR64">
        <f>IF(OR(H64=0,AD64&gt;0),0,COUNTIFS(Rec_Emp,الموظفون!$A$62,Rec_Course,'مصفوفة التدريب'!K$6,Rec_Result,"راسب"))</f>
        <v>0</v>
      </c>
      <c r="CS64">
        <f>IF(OR(I64=0,AE64&gt;0),0,COUNTIFS(Rec_Emp,الموظفون!$A$62,Rec_Course,'مصفوفة التدريب'!L$6,Rec_Result,"راسب"))</f>
        <v>0</v>
      </c>
      <c r="CT64">
        <f>IF(OR(J64=0,AF64&gt;0),0,COUNTIFS(Rec_Emp,الموظفون!$A$62,Rec_Course,'مصفوفة التدريب'!M$6,Rec_Result,"راسب"))</f>
        <v>0</v>
      </c>
      <c r="CU64">
        <f>IF(OR(K64=0,AG64&gt;0),0,COUNTIFS(Rec_Emp,الموظفون!$A$62,Rec_Course,'مصفوفة التدريب'!N$6,Rec_Result,"راسب"))</f>
        <v>0</v>
      </c>
      <c r="CV64">
        <f>IF(OR(L64=0,AH64&gt;0),0,COUNTIFS(Rec_Emp,الموظفون!$A$62,Rec_Course,'مصفوفة التدريب'!O$6,Rec_Result,"راسب"))</f>
        <v>0</v>
      </c>
      <c r="CW64">
        <f>IF(OR(M64=0,AI64&gt;0),0,COUNTIFS(Rec_Emp,الموظفون!$A$62,Rec_Course,'مصفوفة التدريب'!P$6,Rec_Result,"راسب"))</f>
        <v>0</v>
      </c>
      <c r="CX64">
        <f>IF(OR(N64=0,AJ64&gt;0),0,COUNTIFS(Rec_Emp,الموظفون!$A$62,Rec_Course,'مصفوفة التدريب'!Q$6,Rec_Result,"راسب"))</f>
        <v>0</v>
      </c>
      <c r="CY64">
        <f>IF(OR(O64=0,AK64&gt;0),0,COUNTIFS(Rec_Emp,الموظفون!$A$62,Rec_Course,'مصفوفة التدريب'!R$6,Rec_Result,"راسب"))</f>
        <v>0</v>
      </c>
      <c r="CZ64">
        <f>IF(OR(P64=0,AL64&gt;0),0,COUNTIFS(Rec_Emp,الموظفون!$A$62,Rec_Course,'مصفوفة التدريب'!S$6,Rec_Result,"راسب"))</f>
        <v>0</v>
      </c>
      <c r="DA64">
        <f>IF(OR(Q64=0,AM64&gt;0),0,COUNTIFS(Rec_Emp,الموظفون!$A$62,Rec_Course,'مصفوفة التدريب'!T$6,Rec_Result,"راسب"))</f>
        <v>0</v>
      </c>
      <c r="DB64">
        <f>IF(OR(R64=0,AN64&gt;0),0,COUNTIFS(Rec_Emp,الموظفون!$A$62,Rec_Course,'مصفوفة التدريب'!U$6,Rec_Result,"راسب"))</f>
        <v>0</v>
      </c>
      <c r="DC64">
        <f>IF(OR(S64=0,AO64&gt;0),0,COUNTIFS(Rec_Emp,الموظفون!$A$62,Rec_Course,'مصفوفة التدريب'!V$6,Rec_Result,"راسب"))</f>
        <v>0</v>
      </c>
      <c r="DD64">
        <f>IF(OR(T64=0,AP64&gt;0),0,COUNTIFS(Rec_Emp,الموظفون!$A$62,Rec_Course,'مصفوفة التدريب'!W$6,Rec_Result,"راسب"))</f>
        <v>0</v>
      </c>
      <c r="DE64">
        <f>IF(OR(U64=0,AQ64&gt;0),0,COUNTIFS(Rec_Emp,الموظفون!$A$62,Rec_Course,'مصفوفة التدريب'!X$6,Rec_Result,"راسب"))</f>
        <v>0</v>
      </c>
      <c r="DF64">
        <f>IF(OR(V64=0,AR64&gt;0),0,COUNTIFS(Rec_Emp,الموظفون!$A$62,Rec_Course,'مصفوفة التدريب'!Y$6,Rec_Result,"راسب"))</f>
        <v>0</v>
      </c>
      <c r="DG64">
        <f>IF(OR(W64=0,AS64&gt;0),0,COUNTIFS(Rec_Emp,الموظفون!$A$62,Rec_Course,'مصفوفة التدريب'!Z$6,Rec_Result,"راسب"))</f>
        <v>0</v>
      </c>
      <c r="DH64">
        <f>IF(OR(X64=0,AT64&gt;0),0,COUNTIFS(Rec_Emp,الموظفون!$A$62,Rec_Course,'مصفوفة التدريب'!AA$6,Rec_Result,"راسب"))</f>
        <v>0</v>
      </c>
      <c r="DK64">
        <f>IF(OR(E64=0,AA64&gt;0),0,IFERROR(AVERAGEIFS(Plan_End,Plan_Role,الموظفون!$D$62,Plan_Course,'مصفوفة التدريب'!H$6,Plan_Sched,"فترة محددة"),IFERROR(AVERAGEIFS(Plan_End,Plan_Role,"جميع الموظفين",Plan_Course,'مصفوفة التدريب'!H$6,Plan_Sched,"فترة محددة"),0)))</f>
        <v>0</v>
      </c>
      <c r="DL64">
        <f>IF(OR(F64=0,AB64&gt;0),0,IFERROR(AVERAGEIFS(Plan_End,Plan_Role,الموظفون!$D$62,Plan_Course,'مصفوفة التدريب'!I$6,Plan_Sched,"فترة محددة"),IFERROR(AVERAGEIFS(Plan_End,Plan_Role,"جميع الموظفين",Plan_Course,'مصفوفة التدريب'!I$6,Plan_Sched,"فترة محددة"),0)))</f>
        <v>0</v>
      </c>
      <c r="DM64">
        <f>IF(OR(G64=0,AC64&gt;0),0,IFERROR(AVERAGEIFS(Plan_End,Plan_Role,الموظفون!$D$62,Plan_Course,'مصفوفة التدريب'!J$6,Plan_Sched,"فترة محددة"),IFERROR(AVERAGEIFS(Plan_End,Plan_Role,"جميع الموظفين",Plan_Course,'مصفوفة التدريب'!J$6,Plan_Sched,"فترة محددة"),0)))</f>
        <v>0</v>
      </c>
      <c r="DN64">
        <f>IF(OR(H64=0,AD64&gt;0),0,IFERROR(AVERAGEIFS(Plan_End,Plan_Role,الموظفون!$D$62,Plan_Course,'مصفوفة التدريب'!K$6,Plan_Sched,"فترة محددة"),IFERROR(AVERAGEIFS(Plan_End,Plan_Role,"جميع الموظفين",Plan_Course,'مصفوفة التدريب'!K$6,Plan_Sched,"فترة محددة"),0)))</f>
        <v>0</v>
      </c>
      <c r="DO64">
        <f>IF(OR(I64=0,AE64&gt;0),0,IFERROR(AVERAGEIFS(Plan_End,Plan_Role,الموظفون!$D$62,Plan_Course,'مصفوفة التدريب'!L$6,Plan_Sched,"فترة محددة"),IFERROR(AVERAGEIFS(Plan_End,Plan_Role,"جميع الموظفين",Plan_Course,'مصفوفة التدريب'!L$6,Plan_Sched,"فترة محددة"),0)))</f>
        <v>0</v>
      </c>
      <c r="DP64">
        <f>IF(OR(J64=0,AF64&gt;0),0,IFERROR(AVERAGEIFS(Plan_End,Plan_Role,الموظفون!$D$62,Plan_Course,'مصفوفة التدريب'!M$6,Plan_Sched,"فترة محددة"),IFERROR(AVERAGEIFS(Plan_End,Plan_Role,"جميع الموظفين",Plan_Course,'مصفوفة التدريب'!M$6,Plan_Sched,"فترة محددة"),0)))</f>
        <v>0</v>
      </c>
      <c r="DQ64">
        <f>IF(OR(K64=0,AG64&gt;0),0,IFERROR(AVERAGEIFS(Plan_End,Plan_Role,الموظفون!$D$62,Plan_Course,'مصفوفة التدريب'!N$6,Plan_Sched,"فترة محددة"),IFERROR(AVERAGEIFS(Plan_End,Plan_Role,"جميع الموظفين",Plan_Course,'مصفوفة التدريب'!N$6,Plan_Sched,"فترة محددة"),0)))</f>
        <v>0</v>
      </c>
      <c r="DR64">
        <f>IF(OR(L64=0,AH64&gt;0),0,IFERROR(AVERAGEIFS(Plan_End,Plan_Role,الموظفون!$D$62,Plan_Course,'مصفوفة التدريب'!O$6,Plan_Sched,"فترة محددة"),IFERROR(AVERAGEIFS(Plan_End,Plan_Role,"جميع الموظفين",Plan_Course,'مصفوفة التدريب'!O$6,Plan_Sched,"فترة محددة"),0)))</f>
        <v>0</v>
      </c>
      <c r="DS64">
        <f>IF(OR(M64=0,AI64&gt;0),0,IFERROR(AVERAGEIFS(Plan_End,Plan_Role,الموظفون!$D$62,Plan_Course,'مصفوفة التدريب'!P$6,Plan_Sched,"فترة محددة"),IFERROR(AVERAGEIFS(Plan_End,Plan_Role,"جميع الموظفين",Plan_Course,'مصفوفة التدريب'!P$6,Plan_Sched,"فترة محددة"),0)))</f>
        <v>0</v>
      </c>
      <c r="DT64">
        <f>IF(OR(N64=0,AJ64&gt;0),0,IFERROR(AVERAGEIFS(Plan_End,Plan_Role,الموظفون!$D$62,Plan_Course,'مصفوفة التدريب'!Q$6,Plan_Sched,"فترة محددة"),IFERROR(AVERAGEIFS(Plan_End,Plan_Role,"جميع الموظفين",Plan_Course,'مصفوفة التدريب'!Q$6,Plan_Sched,"فترة محددة"),0)))</f>
        <v>0</v>
      </c>
      <c r="DU64">
        <f>IF(OR(O64=0,AK64&gt;0),0,IFERROR(AVERAGEIFS(Plan_End,Plan_Role,الموظفون!$D$62,Plan_Course,'مصفوفة التدريب'!R$6,Plan_Sched,"فترة محددة"),IFERROR(AVERAGEIFS(Plan_End,Plan_Role,"جميع الموظفين",Plan_Course,'مصفوفة التدريب'!R$6,Plan_Sched,"فترة محددة"),0)))</f>
        <v>0</v>
      </c>
      <c r="DV64">
        <f>IF(OR(P64=0,AL64&gt;0),0,IFERROR(AVERAGEIFS(Plan_End,Plan_Role,الموظفون!$D$62,Plan_Course,'مصفوفة التدريب'!S$6,Plan_Sched,"فترة محددة"),IFERROR(AVERAGEIFS(Plan_End,Plan_Role,"جميع الموظفين",Plan_Course,'مصفوفة التدريب'!S$6,Plan_Sched,"فترة محددة"),0)))</f>
        <v>0</v>
      </c>
      <c r="DW64">
        <f>IF(OR(Q64=0,AM64&gt;0),0,IFERROR(AVERAGEIFS(Plan_End,Plan_Role,الموظفون!$D$62,Plan_Course,'مصفوفة التدريب'!T$6,Plan_Sched,"فترة محددة"),IFERROR(AVERAGEIFS(Plan_End,Plan_Role,"جميع الموظفين",Plan_Course,'مصفوفة التدريب'!T$6,Plan_Sched,"فترة محددة"),0)))</f>
        <v>0</v>
      </c>
      <c r="DX64">
        <f>IF(OR(R64=0,AN64&gt;0),0,IFERROR(AVERAGEIFS(Plan_End,Plan_Role,الموظفون!$D$62,Plan_Course,'مصفوفة التدريب'!U$6,Plan_Sched,"فترة محددة"),IFERROR(AVERAGEIFS(Plan_End,Plan_Role,"جميع الموظفين",Plan_Course,'مصفوفة التدريب'!U$6,Plan_Sched,"فترة محددة"),0)))</f>
        <v>0</v>
      </c>
      <c r="DY64">
        <f>IF(OR(S64=0,AO64&gt;0),0,IFERROR(AVERAGEIFS(Plan_End,Plan_Role,الموظفون!$D$62,Plan_Course,'مصفوفة التدريب'!V$6,Plan_Sched,"فترة محددة"),IFERROR(AVERAGEIFS(Plan_End,Plan_Role,"جميع الموظفين",Plan_Course,'مصفوفة التدريب'!V$6,Plan_Sched,"فترة محددة"),0)))</f>
        <v>0</v>
      </c>
      <c r="DZ64">
        <f>IF(OR(T64=0,AP64&gt;0),0,IFERROR(AVERAGEIFS(Plan_End,Plan_Role,الموظفون!$D$62,Plan_Course,'مصفوفة التدريب'!W$6,Plan_Sched,"فترة محددة"),IFERROR(AVERAGEIFS(Plan_End,Plan_Role,"جميع الموظفين",Plan_Course,'مصفوفة التدريب'!W$6,Plan_Sched,"فترة محددة"),0)))</f>
        <v>0</v>
      </c>
      <c r="EA64">
        <f>IF(OR(U64=0,AQ64&gt;0),0,IFERROR(AVERAGEIFS(Plan_End,Plan_Role,الموظفون!$D$62,Plan_Course,'مصفوفة التدريب'!X$6,Plan_Sched,"فترة محددة"),IFERROR(AVERAGEIFS(Plan_End,Plan_Role,"جميع الموظفين",Plan_Course,'مصفوفة التدريب'!X$6,Plan_Sched,"فترة محددة"),0)))</f>
        <v>0</v>
      </c>
      <c r="EB64">
        <f>IF(OR(V64=0,AR64&gt;0),0,IFERROR(AVERAGEIFS(Plan_End,Plan_Role,الموظفون!$D$62,Plan_Course,'مصفوفة التدريب'!Y$6,Plan_Sched,"فترة محددة"),IFERROR(AVERAGEIFS(Plan_End,Plan_Role,"جميع الموظفين",Plan_Course,'مصفوفة التدريب'!Y$6,Plan_Sched,"فترة محددة"),0)))</f>
        <v>0</v>
      </c>
      <c r="EC64">
        <f>IF(OR(W64=0,AS64&gt;0),0,IFERROR(AVERAGEIFS(Plan_End,Plan_Role,الموظفون!$D$62,Plan_Course,'مصفوفة التدريب'!Z$6,Plan_Sched,"فترة محددة"),IFERROR(AVERAGEIFS(Plan_End,Plan_Role,"جميع الموظفين",Plan_Course,'مصفوفة التدريب'!Z$6,Plan_Sched,"فترة محددة"),0)))</f>
        <v>0</v>
      </c>
      <c r="ED64">
        <f>IF(OR(X64=0,AT64&gt;0),0,IFERROR(AVERAGEIFS(Plan_End,Plan_Role,الموظفون!$D$62,Plan_Course,'مصفوفة التدريب'!AA$6,Plan_Sched,"فترة محددة"),IFERROR(AVERAGEIFS(Plan_End,Plan_Role,"جميع الموظفين",Plan_Course,'مصفوفة التدريب'!AA$6,Plan_Sched,"فترة محددة"),0)))</f>
        <v>0</v>
      </c>
      <c r="EG64">
        <f>IF(OR(E64=0,AA64&gt;0),0,IFERROR(AVERAGEIFS(Plan_Days,Plan_Role,الموظفون!$D$62,Plan_Course,'مصفوفة التدريب'!H$6,Plan_Sched,"خلال أيام من التعيين"),IFERROR(AVERAGEIFS(Plan_Days,Plan_Role,"جميع الموظفين",Plan_Course,'مصفوفة التدريب'!H$6,Plan_Sched,"خلال أيام من التعيين"),0)))</f>
        <v>0</v>
      </c>
      <c r="EH64">
        <f>IF(OR(F64=0,AB64&gt;0),0,IFERROR(AVERAGEIFS(Plan_Days,Plan_Role,الموظفون!$D$62,Plan_Course,'مصفوفة التدريب'!I$6,Plan_Sched,"خلال أيام من التعيين"),IFERROR(AVERAGEIFS(Plan_Days,Plan_Role,"جميع الموظفين",Plan_Course,'مصفوفة التدريب'!I$6,Plan_Sched,"خلال أيام من التعيين"),0)))</f>
        <v>0</v>
      </c>
      <c r="EI64">
        <f>IF(OR(G64=0,AC64&gt;0),0,IFERROR(AVERAGEIFS(Plan_Days,Plan_Role,الموظفون!$D$62,Plan_Course,'مصفوفة التدريب'!J$6,Plan_Sched,"خلال أيام من التعيين"),IFERROR(AVERAGEIFS(Plan_Days,Plan_Role,"جميع الموظفين",Plan_Course,'مصفوفة التدريب'!J$6,Plan_Sched,"خلال أيام من التعيين"),0)))</f>
        <v>0</v>
      </c>
      <c r="EJ64">
        <f>IF(OR(H64=0,AD64&gt;0),0,IFERROR(AVERAGEIFS(Plan_Days,Plan_Role,الموظفون!$D$62,Plan_Course,'مصفوفة التدريب'!K$6,Plan_Sched,"خلال أيام من التعيين"),IFERROR(AVERAGEIFS(Plan_Days,Plan_Role,"جميع الموظفين",Plan_Course,'مصفوفة التدريب'!K$6,Plan_Sched,"خلال أيام من التعيين"),0)))</f>
        <v>0</v>
      </c>
      <c r="EK64">
        <f>IF(OR(I64=0,AE64&gt;0),0,IFERROR(AVERAGEIFS(Plan_Days,Plan_Role,الموظفون!$D$62,Plan_Course,'مصفوفة التدريب'!L$6,Plan_Sched,"خلال أيام من التعيين"),IFERROR(AVERAGEIFS(Plan_Days,Plan_Role,"جميع الموظفين",Plan_Course,'مصفوفة التدريب'!L$6,Plan_Sched,"خلال أيام من التعيين"),0)))</f>
        <v>0</v>
      </c>
      <c r="EL64">
        <f>IF(OR(J64=0,AF64&gt;0),0,IFERROR(AVERAGEIFS(Plan_Days,Plan_Role,الموظفون!$D$62,Plan_Course,'مصفوفة التدريب'!M$6,Plan_Sched,"خلال أيام من التعيين"),IFERROR(AVERAGEIFS(Plan_Days,Plan_Role,"جميع الموظفين",Plan_Course,'مصفوفة التدريب'!M$6,Plan_Sched,"خلال أيام من التعيين"),0)))</f>
        <v>0</v>
      </c>
      <c r="EM64">
        <f>IF(OR(K64=0,AG64&gt;0),0,IFERROR(AVERAGEIFS(Plan_Days,Plan_Role,الموظفون!$D$62,Plan_Course,'مصفوفة التدريب'!N$6,Plan_Sched,"خلال أيام من التعيين"),IFERROR(AVERAGEIFS(Plan_Days,Plan_Role,"جميع الموظفين",Plan_Course,'مصفوفة التدريب'!N$6,Plan_Sched,"خلال أيام من التعيين"),0)))</f>
        <v>0</v>
      </c>
      <c r="EN64">
        <f>IF(OR(L64=0,AH64&gt;0),0,IFERROR(AVERAGEIFS(Plan_Days,Plan_Role,الموظفون!$D$62,Plan_Course,'مصفوفة التدريب'!O$6,Plan_Sched,"خلال أيام من التعيين"),IFERROR(AVERAGEIFS(Plan_Days,Plan_Role,"جميع الموظفين",Plan_Course,'مصفوفة التدريب'!O$6,Plan_Sched,"خلال أيام من التعيين"),0)))</f>
        <v>0</v>
      </c>
      <c r="EO64">
        <f>IF(OR(M64=0,AI64&gt;0),0,IFERROR(AVERAGEIFS(Plan_Days,Plan_Role,الموظفون!$D$62,Plan_Course,'مصفوفة التدريب'!P$6,Plan_Sched,"خلال أيام من التعيين"),IFERROR(AVERAGEIFS(Plan_Days,Plan_Role,"جميع الموظفين",Plan_Course,'مصفوفة التدريب'!P$6,Plan_Sched,"خلال أيام من التعيين"),0)))</f>
        <v>0</v>
      </c>
      <c r="EP64">
        <f>IF(OR(N64=0,AJ64&gt;0),0,IFERROR(AVERAGEIFS(Plan_Days,Plan_Role,الموظفون!$D$62,Plan_Course,'مصفوفة التدريب'!Q$6,Plan_Sched,"خلال أيام من التعيين"),IFERROR(AVERAGEIFS(Plan_Days,Plan_Role,"جميع الموظفين",Plan_Course,'مصفوفة التدريب'!Q$6,Plan_Sched,"خلال أيام من التعيين"),0)))</f>
        <v>0</v>
      </c>
      <c r="EQ64">
        <f>IF(OR(O64=0,AK64&gt;0),0,IFERROR(AVERAGEIFS(Plan_Days,Plan_Role,الموظفون!$D$62,Plan_Course,'مصفوفة التدريب'!R$6,Plan_Sched,"خلال أيام من التعيين"),IFERROR(AVERAGEIFS(Plan_Days,Plan_Role,"جميع الموظفين",Plan_Course,'مصفوفة التدريب'!R$6,Plan_Sched,"خلال أيام من التعيين"),0)))</f>
        <v>0</v>
      </c>
      <c r="ER64">
        <f>IF(OR(P64=0,AL64&gt;0),0,IFERROR(AVERAGEIFS(Plan_Days,Plan_Role,الموظفون!$D$62,Plan_Course,'مصفوفة التدريب'!S$6,Plan_Sched,"خلال أيام من التعيين"),IFERROR(AVERAGEIFS(Plan_Days,Plan_Role,"جميع الموظفين",Plan_Course,'مصفوفة التدريب'!S$6,Plan_Sched,"خلال أيام من التعيين"),0)))</f>
        <v>0</v>
      </c>
      <c r="ES64">
        <f>IF(OR(Q64=0,AM64&gt;0),0,IFERROR(AVERAGEIFS(Plan_Days,Plan_Role,الموظفون!$D$62,Plan_Course,'مصفوفة التدريب'!T$6,Plan_Sched,"خلال أيام من التعيين"),IFERROR(AVERAGEIFS(Plan_Days,Plan_Role,"جميع الموظفين",Plan_Course,'مصفوفة التدريب'!T$6,Plan_Sched,"خلال أيام من التعيين"),0)))</f>
        <v>0</v>
      </c>
      <c r="ET64">
        <f>IF(OR(R64=0,AN64&gt;0),0,IFERROR(AVERAGEIFS(Plan_Days,Plan_Role,الموظفون!$D$62,Plan_Course,'مصفوفة التدريب'!U$6,Plan_Sched,"خلال أيام من التعيين"),IFERROR(AVERAGEIFS(Plan_Days,Plan_Role,"جميع الموظفين",Plan_Course,'مصفوفة التدريب'!U$6,Plan_Sched,"خلال أيام من التعيين"),0)))</f>
        <v>0</v>
      </c>
      <c r="EU64">
        <f>IF(OR(S64=0,AO64&gt;0),0,IFERROR(AVERAGEIFS(Plan_Days,Plan_Role,الموظفون!$D$62,Plan_Course,'مصفوفة التدريب'!V$6,Plan_Sched,"خلال أيام من التعيين"),IFERROR(AVERAGEIFS(Plan_Days,Plan_Role,"جميع الموظفين",Plan_Course,'مصفوفة التدريب'!V$6,Plan_Sched,"خلال أيام من التعيين"),0)))</f>
        <v>0</v>
      </c>
      <c r="EV64">
        <f>IF(OR(T64=0,AP64&gt;0),0,IFERROR(AVERAGEIFS(Plan_Days,Plan_Role,الموظفون!$D$62,Plan_Course,'مصفوفة التدريب'!W$6,Plan_Sched,"خلال أيام من التعيين"),IFERROR(AVERAGEIFS(Plan_Days,Plan_Role,"جميع الموظفين",Plan_Course,'مصفوفة التدريب'!W$6,Plan_Sched,"خلال أيام من التعيين"),0)))</f>
        <v>0</v>
      </c>
      <c r="EW64">
        <f>IF(OR(U64=0,AQ64&gt;0),0,IFERROR(AVERAGEIFS(Plan_Days,Plan_Role,الموظفون!$D$62,Plan_Course,'مصفوفة التدريب'!X$6,Plan_Sched,"خلال أيام من التعيين"),IFERROR(AVERAGEIFS(Plan_Days,Plan_Role,"جميع الموظفين",Plan_Course,'مصفوفة التدريب'!X$6,Plan_Sched,"خلال أيام من التعيين"),0)))</f>
        <v>0</v>
      </c>
      <c r="EX64">
        <f>IF(OR(V64=0,AR64&gt;0),0,IFERROR(AVERAGEIFS(Plan_Days,Plan_Role,الموظفون!$D$62,Plan_Course,'مصفوفة التدريب'!Y$6,Plan_Sched,"خلال أيام من التعيين"),IFERROR(AVERAGEIFS(Plan_Days,Plan_Role,"جميع الموظفين",Plan_Course,'مصفوفة التدريب'!Y$6,Plan_Sched,"خلال أيام من التعيين"),0)))</f>
        <v>0</v>
      </c>
      <c r="EY64">
        <f>IF(OR(W64=0,AS64&gt;0),0,IFERROR(AVERAGEIFS(Plan_Days,Plan_Role,الموظفون!$D$62,Plan_Course,'مصفوفة التدريب'!Z$6,Plan_Sched,"خلال أيام من التعيين"),IFERROR(AVERAGEIFS(Plan_Days,Plan_Role,"جميع الموظفين",Plan_Course,'مصفوفة التدريب'!Z$6,Plan_Sched,"خلال أيام من التعيين"),0)))</f>
        <v>0</v>
      </c>
      <c r="EZ64">
        <f>IF(OR(X64=0,AT64&gt;0),0,IFERROR(AVERAGEIFS(Plan_Days,Plan_Role,الموظفون!$D$62,Plan_Course,'مصفوفة التدريب'!AA$6,Plan_Sched,"خلال أيام من التعيين"),IFERROR(AVERAGEIFS(Plan_Days,Plan_Role,"جميع الموظفين",Plan_Course,'مصفوفة التدريب'!AA$6,Plan_Sched,"خلال أيام من التعيين"),0)))</f>
        <v>0</v>
      </c>
      <c r="FC64">
        <f>IF(OR(E64=0,AA64&gt;0),0,MAX(IF(AND(الموظفون!$F$62&lt;&gt;"",DK64&lt;الموظفون!$F$62),0,DK64),IF(AND(الموظفون!$F$62&lt;&gt;"",EG64&gt;0),الموظفون!$F$62+EG64,0)))</f>
        <v>0</v>
      </c>
      <c r="FD64">
        <f>IF(OR(F64=0,AB64&gt;0),0,MAX(IF(AND(الموظفون!$F$62&lt;&gt;"",DL64&lt;الموظفون!$F$62),0,DL64),IF(AND(الموظفون!$F$62&lt;&gt;"",EH64&gt;0),الموظفون!$F$62+EH64,0)))</f>
        <v>0</v>
      </c>
      <c r="FE64">
        <f>IF(OR(G64=0,AC64&gt;0),0,MAX(IF(AND(الموظفون!$F$62&lt;&gt;"",DM64&lt;الموظفون!$F$62),0,DM64),IF(AND(الموظفون!$F$62&lt;&gt;"",EI64&gt;0),الموظفون!$F$62+EI64,0)))</f>
        <v>0</v>
      </c>
      <c r="FF64">
        <f>IF(OR(H64=0,AD64&gt;0),0,MAX(IF(AND(الموظفون!$F$62&lt;&gt;"",DN64&lt;الموظفون!$F$62),0,DN64),IF(AND(الموظفون!$F$62&lt;&gt;"",EJ64&gt;0),الموظفون!$F$62+EJ64,0)))</f>
        <v>0</v>
      </c>
      <c r="FG64">
        <f>IF(OR(I64=0,AE64&gt;0),0,MAX(IF(AND(الموظفون!$F$62&lt;&gt;"",DO64&lt;الموظفون!$F$62),0,DO64),IF(AND(الموظفون!$F$62&lt;&gt;"",EK64&gt;0),الموظفون!$F$62+EK64,0)))</f>
        <v>0</v>
      </c>
      <c r="FH64">
        <f>IF(OR(J64=0,AF64&gt;0),0,MAX(IF(AND(الموظفون!$F$62&lt;&gt;"",DP64&lt;الموظفون!$F$62),0,DP64),IF(AND(الموظفون!$F$62&lt;&gt;"",EL64&gt;0),الموظفون!$F$62+EL64,0)))</f>
        <v>0</v>
      </c>
      <c r="FI64">
        <f>IF(OR(K64=0,AG64&gt;0),0,MAX(IF(AND(الموظفون!$F$62&lt;&gt;"",DQ64&lt;الموظفون!$F$62),0,DQ64),IF(AND(الموظفون!$F$62&lt;&gt;"",EM64&gt;0),الموظفون!$F$62+EM64,0)))</f>
        <v>0</v>
      </c>
      <c r="FJ64">
        <f>IF(OR(L64=0,AH64&gt;0),0,MAX(IF(AND(الموظفون!$F$62&lt;&gt;"",DR64&lt;الموظفون!$F$62),0,DR64),IF(AND(الموظفون!$F$62&lt;&gt;"",EN64&gt;0),الموظفون!$F$62+EN64,0)))</f>
        <v>0</v>
      </c>
      <c r="FK64">
        <f>IF(OR(M64=0,AI64&gt;0),0,MAX(IF(AND(الموظفون!$F$62&lt;&gt;"",DS64&lt;الموظفون!$F$62),0,DS64),IF(AND(الموظفون!$F$62&lt;&gt;"",EO64&gt;0),الموظفون!$F$62+EO64,0)))</f>
        <v>0</v>
      </c>
      <c r="FL64">
        <f>IF(OR(N64=0,AJ64&gt;0),0,MAX(IF(AND(الموظفون!$F$62&lt;&gt;"",DT64&lt;الموظفون!$F$62),0,DT64),IF(AND(الموظفون!$F$62&lt;&gt;"",EP64&gt;0),الموظفون!$F$62+EP64,0)))</f>
        <v>0</v>
      </c>
      <c r="FM64">
        <f>IF(OR(O64=0,AK64&gt;0),0,MAX(IF(AND(الموظفون!$F$62&lt;&gt;"",DU64&lt;الموظفون!$F$62),0,DU64),IF(AND(الموظفون!$F$62&lt;&gt;"",EQ64&gt;0),الموظفون!$F$62+EQ64,0)))</f>
        <v>0</v>
      </c>
      <c r="FN64">
        <f>IF(OR(P64=0,AL64&gt;0),0,MAX(IF(AND(الموظفون!$F$62&lt;&gt;"",DV64&lt;الموظفون!$F$62),0,DV64),IF(AND(الموظفون!$F$62&lt;&gt;"",ER64&gt;0),الموظفون!$F$62+ER64,0)))</f>
        <v>0</v>
      </c>
      <c r="FO64">
        <f>IF(OR(Q64=0,AM64&gt;0),0,MAX(IF(AND(الموظفون!$F$62&lt;&gt;"",DW64&lt;الموظفون!$F$62),0,DW64),IF(AND(الموظفون!$F$62&lt;&gt;"",ES64&gt;0),الموظفون!$F$62+ES64,0)))</f>
        <v>0</v>
      </c>
      <c r="FP64">
        <f>IF(OR(R64=0,AN64&gt;0),0,MAX(IF(AND(الموظفون!$F$62&lt;&gt;"",DX64&lt;الموظفون!$F$62),0,DX64),IF(AND(الموظفون!$F$62&lt;&gt;"",ET64&gt;0),الموظفون!$F$62+ET64,0)))</f>
        <v>0</v>
      </c>
      <c r="FQ64">
        <f>IF(OR(S64=0,AO64&gt;0),0,MAX(IF(AND(الموظفون!$F$62&lt;&gt;"",DY64&lt;الموظفون!$F$62),0,DY64),IF(AND(الموظفون!$F$62&lt;&gt;"",EU64&gt;0),الموظفون!$F$62+EU64,0)))</f>
        <v>0</v>
      </c>
      <c r="FR64">
        <f>IF(OR(T64=0,AP64&gt;0),0,MAX(IF(AND(الموظفون!$F$62&lt;&gt;"",DZ64&lt;الموظفون!$F$62),0,DZ64),IF(AND(الموظفون!$F$62&lt;&gt;"",EV64&gt;0),الموظفون!$F$62+EV64,0)))</f>
        <v>0</v>
      </c>
      <c r="FS64">
        <f>IF(OR(U64=0,AQ64&gt;0),0,MAX(IF(AND(الموظفون!$F$62&lt;&gt;"",EA64&lt;الموظفون!$F$62),0,EA64),IF(AND(الموظفون!$F$62&lt;&gt;"",EW64&gt;0),الموظفون!$F$62+EW64,0)))</f>
        <v>0</v>
      </c>
      <c r="FT64">
        <f>IF(OR(V64=0,AR64&gt;0),0,MAX(IF(AND(الموظفون!$F$62&lt;&gt;"",EB64&lt;الموظفون!$F$62),0,EB64),IF(AND(الموظفون!$F$62&lt;&gt;"",EX64&gt;0),الموظفون!$F$62+EX64,0)))</f>
        <v>0</v>
      </c>
      <c r="FU64">
        <f>IF(OR(W64=0,AS64&gt;0),0,MAX(IF(AND(الموظفون!$F$62&lt;&gt;"",EC64&lt;الموظفون!$F$62),0,EC64),IF(AND(الموظفون!$F$62&lt;&gt;"",EY64&gt;0),الموظفون!$F$62+EY64,0)))</f>
        <v>0</v>
      </c>
      <c r="FV64">
        <f>IF(OR(X64=0,AT64&gt;0),0,MAX(IF(AND(الموظفون!$F$62&lt;&gt;"",ED64&lt;الموظفون!$F$62),0,ED64),IF(AND(الموظفون!$F$62&lt;&gt;"",EZ64&gt;0),الموظفون!$F$62+EZ64,0)))</f>
        <v>0</v>
      </c>
    </row>
    <row r="65" spans="5:178" x14ac:dyDescent="0.3">
      <c r="E65">
        <f>IF(OR(الموظفون!$A$63="",'مصفوفة التدريب'!H$6=""),0,COUNTIFS(Plan_Role,الموظفون!$D$63,Plan_Course,'مصفوفة التدريب'!H$6)+COUNTIFS(Plan_Role,"جميع الموظفين",Plan_Course,'مصفوفة التدريب'!H$6))</f>
        <v>0</v>
      </c>
      <c r="F65">
        <f>IF(OR(الموظفون!$A$63="",'مصفوفة التدريب'!I$6=""),0,COUNTIFS(Plan_Role,الموظفون!$D$63,Plan_Course,'مصفوفة التدريب'!I$6)+COUNTIFS(Plan_Role,"جميع الموظفين",Plan_Course,'مصفوفة التدريب'!I$6))</f>
        <v>0</v>
      </c>
      <c r="G65">
        <f>IF(OR(الموظفون!$A$63="",'مصفوفة التدريب'!J$6=""),0,COUNTIFS(Plan_Role,الموظفون!$D$63,Plan_Course,'مصفوفة التدريب'!J$6)+COUNTIFS(Plan_Role,"جميع الموظفين",Plan_Course,'مصفوفة التدريب'!J$6))</f>
        <v>0</v>
      </c>
      <c r="H65">
        <f>IF(OR(الموظفون!$A$63="",'مصفوفة التدريب'!K$6=""),0,COUNTIFS(Plan_Role,الموظفون!$D$63,Plan_Course,'مصفوفة التدريب'!K$6)+COUNTIFS(Plan_Role,"جميع الموظفين",Plan_Course,'مصفوفة التدريب'!K$6))</f>
        <v>0</v>
      </c>
      <c r="I65">
        <f>IF(OR(الموظفون!$A$63="",'مصفوفة التدريب'!L$6=""),0,COUNTIFS(Plan_Role,الموظفون!$D$63,Plan_Course,'مصفوفة التدريب'!L$6)+COUNTIFS(Plan_Role,"جميع الموظفين",Plan_Course,'مصفوفة التدريب'!L$6))</f>
        <v>0</v>
      </c>
      <c r="J65">
        <f>IF(OR(الموظفون!$A$63="",'مصفوفة التدريب'!M$6=""),0,COUNTIFS(Plan_Role,الموظفون!$D$63,Plan_Course,'مصفوفة التدريب'!M$6)+COUNTIFS(Plan_Role,"جميع الموظفين",Plan_Course,'مصفوفة التدريب'!M$6))</f>
        <v>0</v>
      </c>
      <c r="K65">
        <f>IF(OR(الموظفون!$A$63="",'مصفوفة التدريب'!N$6=""),0,COUNTIFS(Plan_Role,الموظفون!$D$63,Plan_Course,'مصفوفة التدريب'!N$6)+COUNTIFS(Plan_Role,"جميع الموظفين",Plan_Course,'مصفوفة التدريب'!N$6))</f>
        <v>0</v>
      </c>
      <c r="L65">
        <f>IF(OR(الموظفون!$A$63="",'مصفوفة التدريب'!O$6=""),0,COUNTIFS(Plan_Role,الموظفون!$D$63,Plan_Course,'مصفوفة التدريب'!O$6)+COUNTIFS(Plan_Role,"جميع الموظفين",Plan_Course,'مصفوفة التدريب'!O$6))</f>
        <v>0</v>
      </c>
      <c r="M65">
        <f>IF(OR(الموظفون!$A$63="",'مصفوفة التدريب'!P$6=""),0,COUNTIFS(Plan_Role,الموظفون!$D$63,Plan_Course,'مصفوفة التدريب'!P$6)+COUNTIFS(Plan_Role,"جميع الموظفين",Plan_Course,'مصفوفة التدريب'!P$6))</f>
        <v>0</v>
      </c>
      <c r="N65">
        <f>IF(OR(الموظفون!$A$63="",'مصفوفة التدريب'!Q$6=""),0,COUNTIFS(Plan_Role,الموظفون!$D$63,Plan_Course,'مصفوفة التدريب'!Q$6)+COUNTIFS(Plan_Role,"جميع الموظفين",Plan_Course,'مصفوفة التدريب'!Q$6))</f>
        <v>0</v>
      </c>
      <c r="O65">
        <f>IF(OR(الموظفون!$A$63="",'مصفوفة التدريب'!R$6=""),0,COUNTIFS(Plan_Role,الموظفون!$D$63,Plan_Course,'مصفوفة التدريب'!R$6)+COUNTIFS(Plan_Role,"جميع الموظفين",Plan_Course,'مصفوفة التدريب'!R$6))</f>
        <v>0</v>
      </c>
      <c r="P65">
        <f>IF(OR(الموظفون!$A$63="",'مصفوفة التدريب'!S$6=""),0,COUNTIFS(Plan_Role,الموظفون!$D$63,Plan_Course,'مصفوفة التدريب'!S$6)+COUNTIFS(Plan_Role,"جميع الموظفين",Plan_Course,'مصفوفة التدريب'!S$6))</f>
        <v>0</v>
      </c>
      <c r="Q65">
        <f>IF(OR(الموظفون!$A$63="",'مصفوفة التدريب'!T$6=""),0,COUNTIFS(Plan_Role,الموظفون!$D$63,Plan_Course,'مصفوفة التدريب'!T$6)+COUNTIFS(Plan_Role,"جميع الموظفين",Plan_Course,'مصفوفة التدريب'!T$6))</f>
        <v>0</v>
      </c>
      <c r="R65">
        <f>IF(OR(الموظفون!$A$63="",'مصفوفة التدريب'!U$6=""),0,COUNTIFS(Plan_Role,الموظفون!$D$63,Plan_Course,'مصفوفة التدريب'!U$6)+COUNTIFS(Plan_Role,"جميع الموظفين",Plan_Course,'مصفوفة التدريب'!U$6))</f>
        <v>0</v>
      </c>
      <c r="S65">
        <f>IF(OR(الموظفون!$A$63="",'مصفوفة التدريب'!V$6=""),0,COUNTIFS(Plan_Role,الموظفون!$D$63,Plan_Course,'مصفوفة التدريب'!V$6)+COUNTIFS(Plan_Role,"جميع الموظفين",Plan_Course,'مصفوفة التدريب'!V$6))</f>
        <v>0</v>
      </c>
      <c r="T65">
        <f>IF(OR(الموظفون!$A$63="",'مصفوفة التدريب'!W$6=""),0,COUNTIFS(Plan_Role,الموظفون!$D$63,Plan_Course,'مصفوفة التدريب'!W$6)+COUNTIFS(Plan_Role,"جميع الموظفين",Plan_Course,'مصفوفة التدريب'!W$6))</f>
        <v>0</v>
      </c>
      <c r="U65">
        <f>IF(OR(الموظفون!$A$63="",'مصفوفة التدريب'!X$6=""),0,COUNTIFS(Plan_Role,الموظفون!$D$63,Plan_Course,'مصفوفة التدريب'!X$6)+COUNTIFS(Plan_Role,"جميع الموظفين",Plan_Course,'مصفوفة التدريب'!X$6))</f>
        <v>0</v>
      </c>
      <c r="V65">
        <f>IF(OR(الموظفون!$A$63="",'مصفوفة التدريب'!Y$6=""),0,COUNTIFS(Plan_Role,الموظفون!$D$63,Plan_Course,'مصفوفة التدريب'!Y$6)+COUNTIFS(Plan_Role,"جميع الموظفين",Plan_Course,'مصفوفة التدريب'!Y$6))</f>
        <v>0</v>
      </c>
      <c r="W65">
        <f>IF(OR(الموظفون!$A$63="",'مصفوفة التدريب'!Z$6=""),0,COUNTIFS(Plan_Role,الموظفون!$D$63,Plan_Course,'مصفوفة التدريب'!Z$6)+COUNTIFS(Plan_Role,"جميع الموظفين",Plan_Course,'مصفوفة التدريب'!Z$6))</f>
        <v>0</v>
      </c>
      <c r="X65">
        <f>IF(OR(الموظفون!$A$63="",'مصفوفة التدريب'!AA$6=""),0,COUNTIFS(Plan_Role,الموظفون!$D$63,Plan_Course,'مصفوفة التدريب'!AA$6)+COUNTIFS(Plan_Role,"جميع الموظفين",Plan_Course,'مصفوفة التدريب'!AA$6))</f>
        <v>0</v>
      </c>
      <c r="AA65">
        <f>IF(E65=0,0,COUNTIFS(Rec_Emp,الموظفون!$A$63,Rec_Course,'مصفوفة التدريب'!H$6,Rec_Done,1))</f>
        <v>0</v>
      </c>
      <c r="AB65">
        <f>IF(F65=0,0,COUNTIFS(Rec_Emp,الموظفون!$A$63,Rec_Course,'مصفوفة التدريب'!I$6,Rec_Done,1))</f>
        <v>0</v>
      </c>
      <c r="AC65">
        <f>IF(G65=0,0,COUNTIFS(Rec_Emp,الموظفون!$A$63,Rec_Course,'مصفوفة التدريب'!J$6,Rec_Done,1))</f>
        <v>0</v>
      </c>
      <c r="AD65">
        <f>IF(H65=0,0,COUNTIFS(Rec_Emp,الموظفون!$A$63,Rec_Course,'مصفوفة التدريب'!K$6,Rec_Done,1))</f>
        <v>0</v>
      </c>
      <c r="AE65">
        <f>IF(I65=0,0,COUNTIFS(Rec_Emp,الموظفون!$A$63,Rec_Course,'مصفوفة التدريب'!L$6,Rec_Done,1))</f>
        <v>0</v>
      </c>
      <c r="AF65">
        <f>IF(J65=0,0,COUNTIFS(Rec_Emp,الموظفون!$A$63,Rec_Course,'مصفوفة التدريب'!M$6,Rec_Done,1))</f>
        <v>0</v>
      </c>
      <c r="AG65">
        <f>IF(K65=0,0,COUNTIFS(Rec_Emp,الموظفون!$A$63,Rec_Course,'مصفوفة التدريب'!N$6,Rec_Done,1))</f>
        <v>0</v>
      </c>
      <c r="AH65">
        <f>IF(L65=0,0,COUNTIFS(Rec_Emp,الموظفون!$A$63,Rec_Course,'مصفوفة التدريب'!O$6,Rec_Done,1))</f>
        <v>0</v>
      </c>
      <c r="AI65">
        <f>IF(M65=0,0,COUNTIFS(Rec_Emp,الموظفون!$A$63,Rec_Course,'مصفوفة التدريب'!P$6,Rec_Done,1))</f>
        <v>0</v>
      </c>
      <c r="AJ65">
        <f>IF(N65=0,0,COUNTIFS(Rec_Emp,الموظفون!$A$63,Rec_Course,'مصفوفة التدريب'!Q$6,Rec_Done,1))</f>
        <v>0</v>
      </c>
      <c r="AK65">
        <f>IF(O65=0,0,COUNTIFS(Rec_Emp,الموظفون!$A$63,Rec_Course,'مصفوفة التدريب'!R$6,Rec_Done,1))</f>
        <v>0</v>
      </c>
      <c r="AL65">
        <f>IF(P65=0,0,COUNTIFS(Rec_Emp,الموظفون!$A$63,Rec_Course,'مصفوفة التدريب'!S$6,Rec_Done,1))</f>
        <v>0</v>
      </c>
      <c r="AM65">
        <f>IF(Q65=0,0,COUNTIFS(Rec_Emp,الموظفون!$A$63,Rec_Course,'مصفوفة التدريب'!T$6,Rec_Done,1))</f>
        <v>0</v>
      </c>
      <c r="AN65">
        <f>IF(R65=0,0,COUNTIFS(Rec_Emp,الموظفون!$A$63,Rec_Course,'مصفوفة التدريب'!U$6,Rec_Done,1))</f>
        <v>0</v>
      </c>
      <c r="AO65">
        <f>IF(S65=0,0,COUNTIFS(Rec_Emp,الموظفون!$A$63,Rec_Course,'مصفوفة التدريب'!V$6,Rec_Done,1))</f>
        <v>0</v>
      </c>
      <c r="AP65">
        <f>IF(T65=0,0,COUNTIFS(Rec_Emp,الموظفون!$A$63,Rec_Course,'مصفوفة التدريب'!W$6,Rec_Done,1))</f>
        <v>0</v>
      </c>
      <c r="AQ65">
        <f>IF(U65=0,0,COUNTIFS(Rec_Emp,الموظفون!$A$63,Rec_Course,'مصفوفة التدريب'!X$6,Rec_Done,1))</f>
        <v>0</v>
      </c>
      <c r="AR65">
        <f>IF(V65=0,0,COUNTIFS(Rec_Emp,الموظفون!$A$63,Rec_Course,'مصفوفة التدريب'!Y$6,Rec_Done,1))</f>
        <v>0</v>
      </c>
      <c r="AS65">
        <f>IF(W65=0,0,COUNTIFS(Rec_Emp,الموظفون!$A$63,Rec_Course,'مصفوفة التدريب'!Z$6,Rec_Done,1))</f>
        <v>0</v>
      </c>
      <c r="AT65">
        <f>IF(X65=0,0,COUNTIFS(Rec_Emp,الموظفون!$A$63,Rec_Course,'مصفوفة التدريب'!AA$6,Rec_Done,1))</f>
        <v>0</v>
      </c>
      <c r="AW65">
        <f ca="1">IF(AA65=0,0,COUNTIFS(Rec_Emp,الموظفون!$A$63,Rec_Course,'مصفوفة التدريب'!H$6,Rec_Done,1,Rec_Exp,"&gt;="&amp;TODAY()))</f>
        <v>0</v>
      </c>
      <c r="AX65">
        <f ca="1">IF(AB65=0,0,COUNTIFS(Rec_Emp,الموظفون!$A$63,Rec_Course,'مصفوفة التدريب'!I$6,Rec_Done,1,Rec_Exp,"&gt;="&amp;TODAY()))</f>
        <v>0</v>
      </c>
      <c r="AY65">
        <f ca="1">IF(AC65=0,0,COUNTIFS(Rec_Emp,الموظفون!$A$63,Rec_Course,'مصفوفة التدريب'!J$6,Rec_Done,1,Rec_Exp,"&gt;="&amp;TODAY()))</f>
        <v>0</v>
      </c>
      <c r="AZ65">
        <f ca="1">IF(AD65=0,0,COUNTIFS(Rec_Emp,الموظفون!$A$63,Rec_Course,'مصفوفة التدريب'!K$6,Rec_Done,1,Rec_Exp,"&gt;="&amp;TODAY()))</f>
        <v>0</v>
      </c>
      <c r="BA65">
        <f ca="1">IF(AE65=0,0,COUNTIFS(Rec_Emp,الموظفون!$A$63,Rec_Course,'مصفوفة التدريب'!L$6,Rec_Done,1,Rec_Exp,"&gt;="&amp;TODAY()))</f>
        <v>0</v>
      </c>
      <c r="BB65">
        <f ca="1">IF(AF65=0,0,COUNTIFS(Rec_Emp,الموظفون!$A$63,Rec_Course,'مصفوفة التدريب'!M$6,Rec_Done,1,Rec_Exp,"&gt;="&amp;TODAY()))</f>
        <v>0</v>
      </c>
      <c r="BC65">
        <f ca="1">IF(AG65=0,0,COUNTIFS(Rec_Emp,الموظفون!$A$63,Rec_Course,'مصفوفة التدريب'!N$6,Rec_Done,1,Rec_Exp,"&gt;="&amp;TODAY()))</f>
        <v>0</v>
      </c>
      <c r="BD65">
        <f ca="1">IF(AH65=0,0,COUNTIFS(Rec_Emp,الموظفون!$A$63,Rec_Course,'مصفوفة التدريب'!O$6,Rec_Done,1,Rec_Exp,"&gt;="&amp;TODAY()))</f>
        <v>0</v>
      </c>
      <c r="BE65">
        <f ca="1">IF(AI65=0,0,COUNTIFS(Rec_Emp,الموظفون!$A$63,Rec_Course,'مصفوفة التدريب'!P$6,Rec_Done,1,Rec_Exp,"&gt;="&amp;TODAY()))</f>
        <v>0</v>
      </c>
      <c r="BF65">
        <f ca="1">IF(AJ65=0,0,COUNTIFS(Rec_Emp,الموظفون!$A$63,Rec_Course,'مصفوفة التدريب'!Q$6,Rec_Done,1,Rec_Exp,"&gt;="&amp;TODAY()))</f>
        <v>0</v>
      </c>
      <c r="BG65">
        <f ca="1">IF(AK65=0,0,COUNTIFS(Rec_Emp,الموظفون!$A$63,Rec_Course,'مصفوفة التدريب'!R$6,Rec_Done,1,Rec_Exp,"&gt;="&amp;TODAY()))</f>
        <v>0</v>
      </c>
      <c r="BH65">
        <f ca="1">IF(AL65=0,0,COUNTIFS(Rec_Emp,الموظفون!$A$63,Rec_Course,'مصفوفة التدريب'!S$6,Rec_Done,1,Rec_Exp,"&gt;="&amp;TODAY()))</f>
        <v>0</v>
      </c>
      <c r="BI65">
        <f ca="1">IF(AM65=0,0,COUNTIFS(Rec_Emp,الموظفون!$A$63,Rec_Course,'مصفوفة التدريب'!T$6,Rec_Done,1,Rec_Exp,"&gt;="&amp;TODAY()))</f>
        <v>0</v>
      </c>
      <c r="BJ65">
        <f ca="1">IF(AN65=0,0,COUNTIFS(Rec_Emp,الموظفون!$A$63,Rec_Course,'مصفوفة التدريب'!U$6,Rec_Done,1,Rec_Exp,"&gt;="&amp;TODAY()))</f>
        <v>0</v>
      </c>
      <c r="BK65">
        <f ca="1">IF(AO65=0,0,COUNTIFS(Rec_Emp,الموظفون!$A$63,Rec_Course,'مصفوفة التدريب'!V$6,Rec_Done,1,Rec_Exp,"&gt;="&amp;TODAY()))</f>
        <v>0</v>
      </c>
      <c r="BL65">
        <f ca="1">IF(AP65=0,0,COUNTIFS(Rec_Emp,الموظفون!$A$63,Rec_Course,'مصفوفة التدريب'!W$6,Rec_Done,1,Rec_Exp,"&gt;="&amp;TODAY()))</f>
        <v>0</v>
      </c>
      <c r="BM65">
        <f ca="1">IF(AQ65=0,0,COUNTIFS(Rec_Emp,الموظفون!$A$63,Rec_Course,'مصفوفة التدريب'!X$6,Rec_Done,1,Rec_Exp,"&gt;="&amp;TODAY()))</f>
        <v>0</v>
      </c>
      <c r="BN65">
        <f ca="1">IF(AR65=0,0,COUNTIFS(Rec_Emp,الموظفون!$A$63,Rec_Course,'مصفوفة التدريب'!Y$6,Rec_Done,1,Rec_Exp,"&gt;="&amp;TODAY()))</f>
        <v>0</v>
      </c>
      <c r="BO65">
        <f ca="1">IF(AS65=0,0,COUNTIFS(Rec_Emp,الموظفون!$A$63,Rec_Course,'مصفوفة التدريب'!Z$6,Rec_Done,1,Rec_Exp,"&gt;="&amp;TODAY()))</f>
        <v>0</v>
      </c>
      <c r="BP65">
        <f ca="1">IF(AT65=0,0,COUNTIFS(Rec_Emp,الموظفون!$A$63,Rec_Course,'مصفوفة التدريب'!AA$6,Rec_Done,1,Rec_Exp,"&gt;="&amp;TODAY()))</f>
        <v>0</v>
      </c>
      <c r="BS65">
        <f ca="1">IF(AW65=0,0,COUNTIFS(Rec_Emp,الموظفون!$A$63,Rec_Course,'مصفوفة التدريب'!H$6,Rec_Done,1,Rec_Exp,"&gt;"&amp;(TODAY()+WarnDays)))</f>
        <v>0</v>
      </c>
      <c r="BT65">
        <f ca="1">IF(AX65=0,0,COUNTIFS(Rec_Emp,الموظفون!$A$63,Rec_Course,'مصفوفة التدريب'!I$6,Rec_Done,1,Rec_Exp,"&gt;"&amp;(TODAY()+WarnDays)))</f>
        <v>0</v>
      </c>
      <c r="BU65">
        <f ca="1">IF(AY65=0,0,COUNTIFS(Rec_Emp,الموظفون!$A$63,Rec_Course,'مصفوفة التدريب'!J$6,Rec_Done,1,Rec_Exp,"&gt;"&amp;(TODAY()+WarnDays)))</f>
        <v>0</v>
      </c>
      <c r="BV65">
        <f ca="1">IF(AZ65=0,0,COUNTIFS(Rec_Emp,الموظفون!$A$63,Rec_Course,'مصفوفة التدريب'!K$6,Rec_Done,1,Rec_Exp,"&gt;"&amp;(TODAY()+WarnDays)))</f>
        <v>0</v>
      </c>
      <c r="BW65">
        <f ca="1">IF(BA65=0,0,COUNTIFS(Rec_Emp,الموظفون!$A$63,Rec_Course,'مصفوفة التدريب'!L$6,Rec_Done,1,Rec_Exp,"&gt;"&amp;(TODAY()+WarnDays)))</f>
        <v>0</v>
      </c>
      <c r="BX65">
        <f ca="1">IF(BB65=0,0,COUNTIFS(Rec_Emp,الموظفون!$A$63,Rec_Course,'مصفوفة التدريب'!M$6,Rec_Done,1,Rec_Exp,"&gt;"&amp;(TODAY()+WarnDays)))</f>
        <v>0</v>
      </c>
      <c r="BY65">
        <f ca="1">IF(BC65=0,0,COUNTIFS(Rec_Emp,الموظفون!$A$63,Rec_Course,'مصفوفة التدريب'!N$6,Rec_Done,1,Rec_Exp,"&gt;"&amp;(TODAY()+WarnDays)))</f>
        <v>0</v>
      </c>
      <c r="BZ65">
        <f ca="1">IF(BD65=0,0,COUNTIFS(Rec_Emp,الموظفون!$A$63,Rec_Course,'مصفوفة التدريب'!O$6,Rec_Done,1,Rec_Exp,"&gt;"&amp;(TODAY()+WarnDays)))</f>
        <v>0</v>
      </c>
      <c r="CA65">
        <f ca="1">IF(BE65=0,0,COUNTIFS(Rec_Emp,الموظفون!$A$63,Rec_Course,'مصفوفة التدريب'!P$6,Rec_Done,1,Rec_Exp,"&gt;"&amp;(TODAY()+WarnDays)))</f>
        <v>0</v>
      </c>
      <c r="CB65">
        <f ca="1">IF(BF65=0,0,COUNTIFS(Rec_Emp,الموظفون!$A$63,Rec_Course,'مصفوفة التدريب'!Q$6,Rec_Done,1,Rec_Exp,"&gt;"&amp;(TODAY()+WarnDays)))</f>
        <v>0</v>
      </c>
      <c r="CC65">
        <f ca="1">IF(BG65=0,0,COUNTIFS(Rec_Emp,الموظفون!$A$63,Rec_Course,'مصفوفة التدريب'!R$6,Rec_Done,1,Rec_Exp,"&gt;"&amp;(TODAY()+WarnDays)))</f>
        <v>0</v>
      </c>
      <c r="CD65">
        <f ca="1">IF(BH65=0,0,COUNTIFS(Rec_Emp,الموظفون!$A$63,Rec_Course,'مصفوفة التدريب'!S$6,Rec_Done,1,Rec_Exp,"&gt;"&amp;(TODAY()+WarnDays)))</f>
        <v>0</v>
      </c>
      <c r="CE65">
        <f ca="1">IF(BI65=0,0,COUNTIFS(Rec_Emp,الموظفون!$A$63,Rec_Course,'مصفوفة التدريب'!T$6,Rec_Done,1,Rec_Exp,"&gt;"&amp;(TODAY()+WarnDays)))</f>
        <v>0</v>
      </c>
      <c r="CF65">
        <f ca="1">IF(BJ65=0,0,COUNTIFS(Rec_Emp,الموظفون!$A$63,Rec_Course,'مصفوفة التدريب'!U$6,Rec_Done,1,Rec_Exp,"&gt;"&amp;(TODAY()+WarnDays)))</f>
        <v>0</v>
      </c>
      <c r="CG65">
        <f ca="1">IF(BK65=0,0,COUNTIFS(Rec_Emp,الموظفون!$A$63,Rec_Course,'مصفوفة التدريب'!V$6,Rec_Done,1,Rec_Exp,"&gt;"&amp;(TODAY()+WarnDays)))</f>
        <v>0</v>
      </c>
      <c r="CH65">
        <f ca="1">IF(BL65=0,0,COUNTIFS(Rec_Emp,الموظفون!$A$63,Rec_Course,'مصفوفة التدريب'!W$6,Rec_Done,1,Rec_Exp,"&gt;"&amp;(TODAY()+WarnDays)))</f>
        <v>0</v>
      </c>
      <c r="CI65">
        <f ca="1">IF(BM65=0,0,COUNTIFS(Rec_Emp,الموظفون!$A$63,Rec_Course,'مصفوفة التدريب'!X$6,Rec_Done,1,Rec_Exp,"&gt;"&amp;(TODAY()+WarnDays)))</f>
        <v>0</v>
      </c>
      <c r="CJ65">
        <f ca="1">IF(BN65=0,0,COUNTIFS(Rec_Emp,الموظفون!$A$63,Rec_Course,'مصفوفة التدريب'!Y$6,Rec_Done,1,Rec_Exp,"&gt;"&amp;(TODAY()+WarnDays)))</f>
        <v>0</v>
      </c>
      <c r="CK65">
        <f ca="1">IF(BO65=0,0,COUNTIFS(Rec_Emp,الموظفون!$A$63,Rec_Course,'مصفوفة التدريب'!Z$6,Rec_Done,1,Rec_Exp,"&gt;"&amp;(TODAY()+WarnDays)))</f>
        <v>0</v>
      </c>
      <c r="CL65">
        <f ca="1">IF(BP65=0,0,COUNTIFS(Rec_Emp,الموظفون!$A$63,Rec_Course,'مصفوفة التدريب'!AA$6,Rec_Done,1,Rec_Exp,"&gt;"&amp;(TODAY()+WarnDays)))</f>
        <v>0</v>
      </c>
      <c r="CO65">
        <f>IF(OR(E65=0,AA65&gt;0),0,COUNTIFS(Rec_Emp,الموظفون!$A$63,Rec_Course,'مصفوفة التدريب'!H$6,Rec_Result,"راسب"))</f>
        <v>0</v>
      </c>
      <c r="CP65">
        <f>IF(OR(F65=0,AB65&gt;0),0,COUNTIFS(Rec_Emp,الموظفون!$A$63,Rec_Course,'مصفوفة التدريب'!I$6,Rec_Result,"راسب"))</f>
        <v>0</v>
      </c>
      <c r="CQ65">
        <f>IF(OR(G65=0,AC65&gt;0),0,COUNTIFS(Rec_Emp,الموظفون!$A$63,Rec_Course,'مصفوفة التدريب'!J$6,Rec_Result,"راسب"))</f>
        <v>0</v>
      </c>
      <c r="CR65">
        <f>IF(OR(H65=0,AD65&gt;0),0,COUNTIFS(Rec_Emp,الموظفون!$A$63,Rec_Course,'مصفوفة التدريب'!K$6,Rec_Result,"راسب"))</f>
        <v>0</v>
      </c>
      <c r="CS65">
        <f>IF(OR(I65=0,AE65&gt;0),0,COUNTIFS(Rec_Emp,الموظفون!$A$63,Rec_Course,'مصفوفة التدريب'!L$6,Rec_Result,"راسب"))</f>
        <v>0</v>
      </c>
      <c r="CT65">
        <f>IF(OR(J65=0,AF65&gt;0),0,COUNTIFS(Rec_Emp,الموظفون!$A$63,Rec_Course,'مصفوفة التدريب'!M$6,Rec_Result,"راسب"))</f>
        <v>0</v>
      </c>
      <c r="CU65">
        <f>IF(OR(K65=0,AG65&gt;0),0,COUNTIFS(Rec_Emp,الموظفون!$A$63,Rec_Course,'مصفوفة التدريب'!N$6,Rec_Result,"راسب"))</f>
        <v>0</v>
      </c>
      <c r="CV65">
        <f>IF(OR(L65=0,AH65&gt;0),0,COUNTIFS(Rec_Emp,الموظفون!$A$63,Rec_Course,'مصفوفة التدريب'!O$6,Rec_Result,"راسب"))</f>
        <v>0</v>
      </c>
      <c r="CW65">
        <f>IF(OR(M65=0,AI65&gt;0),0,COUNTIFS(Rec_Emp,الموظفون!$A$63,Rec_Course,'مصفوفة التدريب'!P$6,Rec_Result,"راسب"))</f>
        <v>0</v>
      </c>
      <c r="CX65">
        <f>IF(OR(N65=0,AJ65&gt;0),0,COUNTIFS(Rec_Emp,الموظفون!$A$63,Rec_Course,'مصفوفة التدريب'!Q$6,Rec_Result,"راسب"))</f>
        <v>0</v>
      </c>
      <c r="CY65">
        <f>IF(OR(O65=0,AK65&gt;0),0,COUNTIFS(Rec_Emp,الموظفون!$A$63,Rec_Course,'مصفوفة التدريب'!R$6,Rec_Result,"راسب"))</f>
        <v>0</v>
      </c>
      <c r="CZ65">
        <f>IF(OR(P65=0,AL65&gt;0),0,COUNTIFS(Rec_Emp,الموظفون!$A$63,Rec_Course,'مصفوفة التدريب'!S$6,Rec_Result,"راسب"))</f>
        <v>0</v>
      </c>
      <c r="DA65">
        <f>IF(OR(Q65=0,AM65&gt;0),0,COUNTIFS(Rec_Emp,الموظفون!$A$63,Rec_Course,'مصفوفة التدريب'!T$6,Rec_Result,"راسب"))</f>
        <v>0</v>
      </c>
      <c r="DB65">
        <f>IF(OR(R65=0,AN65&gt;0),0,COUNTIFS(Rec_Emp,الموظفون!$A$63,Rec_Course,'مصفوفة التدريب'!U$6,Rec_Result,"راسب"))</f>
        <v>0</v>
      </c>
      <c r="DC65">
        <f>IF(OR(S65=0,AO65&gt;0),0,COUNTIFS(Rec_Emp,الموظفون!$A$63,Rec_Course,'مصفوفة التدريب'!V$6,Rec_Result,"راسب"))</f>
        <v>0</v>
      </c>
      <c r="DD65">
        <f>IF(OR(T65=0,AP65&gt;0),0,COUNTIFS(Rec_Emp,الموظفون!$A$63,Rec_Course,'مصفوفة التدريب'!W$6,Rec_Result,"راسب"))</f>
        <v>0</v>
      </c>
      <c r="DE65">
        <f>IF(OR(U65=0,AQ65&gt;0),0,COUNTIFS(Rec_Emp,الموظفون!$A$63,Rec_Course,'مصفوفة التدريب'!X$6,Rec_Result,"راسب"))</f>
        <v>0</v>
      </c>
      <c r="DF65">
        <f>IF(OR(V65=0,AR65&gt;0),0,COUNTIFS(Rec_Emp,الموظفون!$A$63,Rec_Course,'مصفوفة التدريب'!Y$6,Rec_Result,"راسب"))</f>
        <v>0</v>
      </c>
      <c r="DG65">
        <f>IF(OR(W65=0,AS65&gt;0),0,COUNTIFS(Rec_Emp,الموظفون!$A$63,Rec_Course,'مصفوفة التدريب'!Z$6,Rec_Result,"راسب"))</f>
        <v>0</v>
      </c>
      <c r="DH65">
        <f>IF(OR(X65=0,AT65&gt;0),0,COUNTIFS(Rec_Emp,الموظفون!$A$63,Rec_Course,'مصفوفة التدريب'!AA$6,Rec_Result,"راسب"))</f>
        <v>0</v>
      </c>
      <c r="DK65">
        <f>IF(OR(E65=0,AA65&gt;0),0,IFERROR(AVERAGEIFS(Plan_End,Plan_Role,الموظفون!$D$63,Plan_Course,'مصفوفة التدريب'!H$6,Plan_Sched,"فترة محددة"),IFERROR(AVERAGEIFS(Plan_End,Plan_Role,"جميع الموظفين",Plan_Course,'مصفوفة التدريب'!H$6,Plan_Sched,"فترة محددة"),0)))</f>
        <v>0</v>
      </c>
      <c r="DL65">
        <f>IF(OR(F65=0,AB65&gt;0),0,IFERROR(AVERAGEIFS(Plan_End,Plan_Role,الموظفون!$D$63,Plan_Course,'مصفوفة التدريب'!I$6,Plan_Sched,"فترة محددة"),IFERROR(AVERAGEIFS(Plan_End,Plan_Role,"جميع الموظفين",Plan_Course,'مصفوفة التدريب'!I$6,Plan_Sched,"فترة محددة"),0)))</f>
        <v>0</v>
      </c>
      <c r="DM65">
        <f>IF(OR(G65=0,AC65&gt;0),0,IFERROR(AVERAGEIFS(Plan_End,Plan_Role,الموظفون!$D$63,Plan_Course,'مصفوفة التدريب'!J$6,Plan_Sched,"فترة محددة"),IFERROR(AVERAGEIFS(Plan_End,Plan_Role,"جميع الموظفين",Plan_Course,'مصفوفة التدريب'!J$6,Plan_Sched,"فترة محددة"),0)))</f>
        <v>0</v>
      </c>
      <c r="DN65">
        <f>IF(OR(H65=0,AD65&gt;0),0,IFERROR(AVERAGEIFS(Plan_End,Plan_Role,الموظفون!$D$63,Plan_Course,'مصفوفة التدريب'!K$6,Plan_Sched,"فترة محددة"),IFERROR(AVERAGEIFS(Plan_End,Plan_Role,"جميع الموظفين",Plan_Course,'مصفوفة التدريب'!K$6,Plan_Sched,"فترة محددة"),0)))</f>
        <v>0</v>
      </c>
      <c r="DO65">
        <f>IF(OR(I65=0,AE65&gt;0),0,IFERROR(AVERAGEIFS(Plan_End,Plan_Role,الموظفون!$D$63,Plan_Course,'مصفوفة التدريب'!L$6,Plan_Sched,"فترة محددة"),IFERROR(AVERAGEIFS(Plan_End,Plan_Role,"جميع الموظفين",Plan_Course,'مصفوفة التدريب'!L$6,Plan_Sched,"فترة محددة"),0)))</f>
        <v>0</v>
      </c>
      <c r="DP65">
        <f>IF(OR(J65=0,AF65&gt;0),0,IFERROR(AVERAGEIFS(Plan_End,Plan_Role,الموظفون!$D$63,Plan_Course,'مصفوفة التدريب'!M$6,Plan_Sched,"فترة محددة"),IFERROR(AVERAGEIFS(Plan_End,Plan_Role,"جميع الموظفين",Plan_Course,'مصفوفة التدريب'!M$6,Plan_Sched,"فترة محددة"),0)))</f>
        <v>0</v>
      </c>
      <c r="DQ65">
        <f>IF(OR(K65=0,AG65&gt;0),0,IFERROR(AVERAGEIFS(Plan_End,Plan_Role,الموظفون!$D$63,Plan_Course,'مصفوفة التدريب'!N$6,Plan_Sched,"فترة محددة"),IFERROR(AVERAGEIFS(Plan_End,Plan_Role,"جميع الموظفين",Plan_Course,'مصفوفة التدريب'!N$6,Plan_Sched,"فترة محددة"),0)))</f>
        <v>0</v>
      </c>
      <c r="DR65">
        <f>IF(OR(L65=0,AH65&gt;0),0,IFERROR(AVERAGEIFS(Plan_End,Plan_Role,الموظفون!$D$63,Plan_Course,'مصفوفة التدريب'!O$6,Plan_Sched,"فترة محددة"),IFERROR(AVERAGEIFS(Plan_End,Plan_Role,"جميع الموظفين",Plan_Course,'مصفوفة التدريب'!O$6,Plan_Sched,"فترة محددة"),0)))</f>
        <v>0</v>
      </c>
      <c r="DS65">
        <f>IF(OR(M65=0,AI65&gt;0),0,IFERROR(AVERAGEIFS(Plan_End,Plan_Role,الموظفون!$D$63,Plan_Course,'مصفوفة التدريب'!P$6,Plan_Sched,"فترة محددة"),IFERROR(AVERAGEIFS(Plan_End,Plan_Role,"جميع الموظفين",Plan_Course,'مصفوفة التدريب'!P$6,Plan_Sched,"فترة محددة"),0)))</f>
        <v>0</v>
      </c>
      <c r="DT65">
        <f>IF(OR(N65=0,AJ65&gt;0),0,IFERROR(AVERAGEIFS(Plan_End,Plan_Role,الموظفون!$D$63,Plan_Course,'مصفوفة التدريب'!Q$6,Plan_Sched,"فترة محددة"),IFERROR(AVERAGEIFS(Plan_End,Plan_Role,"جميع الموظفين",Plan_Course,'مصفوفة التدريب'!Q$6,Plan_Sched,"فترة محددة"),0)))</f>
        <v>0</v>
      </c>
      <c r="DU65">
        <f>IF(OR(O65=0,AK65&gt;0),0,IFERROR(AVERAGEIFS(Plan_End,Plan_Role,الموظفون!$D$63,Plan_Course,'مصفوفة التدريب'!R$6,Plan_Sched,"فترة محددة"),IFERROR(AVERAGEIFS(Plan_End,Plan_Role,"جميع الموظفين",Plan_Course,'مصفوفة التدريب'!R$6,Plan_Sched,"فترة محددة"),0)))</f>
        <v>0</v>
      </c>
      <c r="DV65">
        <f>IF(OR(P65=0,AL65&gt;0),0,IFERROR(AVERAGEIFS(Plan_End,Plan_Role,الموظفون!$D$63,Plan_Course,'مصفوفة التدريب'!S$6,Plan_Sched,"فترة محددة"),IFERROR(AVERAGEIFS(Plan_End,Plan_Role,"جميع الموظفين",Plan_Course,'مصفوفة التدريب'!S$6,Plan_Sched,"فترة محددة"),0)))</f>
        <v>0</v>
      </c>
      <c r="DW65">
        <f>IF(OR(Q65=0,AM65&gt;0),0,IFERROR(AVERAGEIFS(Plan_End,Plan_Role,الموظفون!$D$63,Plan_Course,'مصفوفة التدريب'!T$6,Plan_Sched,"فترة محددة"),IFERROR(AVERAGEIFS(Plan_End,Plan_Role,"جميع الموظفين",Plan_Course,'مصفوفة التدريب'!T$6,Plan_Sched,"فترة محددة"),0)))</f>
        <v>0</v>
      </c>
      <c r="DX65">
        <f>IF(OR(R65=0,AN65&gt;0),0,IFERROR(AVERAGEIFS(Plan_End,Plan_Role,الموظفون!$D$63,Plan_Course,'مصفوفة التدريب'!U$6,Plan_Sched,"فترة محددة"),IFERROR(AVERAGEIFS(Plan_End,Plan_Role,"جميع الموظفين",Plan_Course,'مصفوفة التدريب'!U$6,Plan_Sched,"فترة محددة"),0)))</f>
        <v>0</v>
      </c>
      <c r="DY65">
        <f>IF(OR(S65=0,AO65&gt;0),0,IFERROR(AVERAGEIFS(Plan_End,Plan_Role,الموظفون!$D$63,Plan_Course,'مصفوفة التدريب'!V$6,Plan_Sched,"فترة محددة"),IFERROR(AVERAGEIFS(Plan_End,Plan_Role,"جميع الموظفين",Plan_Course,'مصفوفة التدريب'!V$6,Plan_Sched,"فترة محددة"),0)))</f>
        <v>0</v>
      </c>
      <c r="DZ65">
        <f>IF(OR(T65=0,AP65&gt;0),0,IFERROR(AVERAGEIFS(Plan_End,Plan_Role,الموظفون!$D$63,Plan_Course,'مصفوفة التدريب'!W$6,Plan_Sched,"فترة محددة"),IFERROR(AVERAGEIFS(Plan_End,Plan_Role,"جميع الموظفين",Plan_Course,'مصفوفة التدريب'!W$6,Plan_Sched,"فترة محددة"),0)))</f>
        <v>0</v>
      </c>
      <c r="EA65">
        <f>IF(OR(U65=0,AQ65&gt;0),0,IFERROR(AVERAGEIFS(Plan_End,Plan_Role,الموظفون!$D$63,Plan_Course,'مصفوفة التدريب'!X$6,Plan_Sched,"فترة محددة"),IFERROR(AVERAGEIFS(Plan_End,Plan_Role,"جميع الموظفين",Plan_Course,'مصفوفة التدريب'!X$6,Plan_Sched,"فترة محددة"),0)))</f>
        <v>0</v>
      </c>
      <c r="EB65">
        <f>IF(OR(V65=0,AR65&gt;0),0,IFERROR(AVERAGEIFS(Plan_End,Plan_Role,الموظفون!$D$63,Plan_Course,'مصفوفة التدريب'!Y$6,Plan_Sched,"فترة محددة"),IFERROR(AVERAGEIFS(Plan_End,Plan_Role,"جميع الموظفين",Plan_Course,'مصفوفة التدريب'!Y$6,Plan_Sched,"فترة محددة"),0)))</f>
        <v>0</v>
      </c>
      <c r="EC65">
        <f>IF(OR(W65=0,AS65&gt;0),0,IFERROR(AVERAGEIFS(Plan_End,Plan_Role,الموظفون!$D$63,Plan_Course,'مصفوفة التدريب'!Z$6,Plan_Sched,"فترة محددة"),IFERROR(AVERAGEIFS(Plan_End,Plan_Role,"جميع الموظفين",Plan_Course,'مصفوفة التدريب'!Z$6,Plan_Sched,"فترة محددة"),0)))</f>
        <v>0</v>
      </c>
      <c r="ED65">
        <f>IF(OR(X65=0,AT65&gt;0),0,IFERROR(AVERAGEIFS(Plan_End,Plan_Role,الموظفون!$D$63,Plan_Course,'مصفوفة التدريب'!AA$6,Plan_Sched,"فترة محددة"),IFERROR(AVERAGEIFS(Plan_End,Plan_Role,"جميع الموظفين",Plan_Course,'مصفوفة التدريب'!AA$6,Plan_Sched,"فترة محددة"),0)))</f>
        <v>0</v>
      </c>
      <c r="EG65">
        <f>IF(OR(E65=0,AA65&gt;0),0,IFERROR(AVERAGEIFS(Plan_Days,Plan_Role,الموظفون!$D$63,Plan_Course,'مصفوفة التدريب'!H$6,Plan_Sched,"خلال أيام من التعيين"),IFERROR(AVERAGEIFS(Plan_Days,Plan_Role,"جميع الموظفين",Plan_Course,'مصفوفة التدريب'!H$6,Plan_Sched,"خلال أيام من التعيين"),0)))</f>
        <v>0</v>
      </c>
      <c r="EH65">
        <f>IF(OR(F65=0,AB65&gt;0),0,IFERROR(AVERAGEIFS(Plan_Days,Plan_Role,الموظفون!$D$63,Plan_Course,'مصفوفة التدريب'!I$6,Plan_Sched,"خلال أيام من التعيين"),IFERROR(AVERAGEIFS(Plan_Days,Plan_Role,"جميع الموظفين",Plan_Course,'مصفوفة التدريب'!I$6,Plan_Sched,"خلال أيام من التعيين"),0)))</f>
        <v>0</v>
      </c>
      <c r="EI65">
        <f>IF(OR(G65=0,AC65&gt;0),0,IFERROR(AVERAGEIFS(Plan_Days,Plan_Role,الموظفون!$D$63,Plan_Course,'مصفوفة التدريب'!J$6,Plan_Sched,"خلال أيام من التعيين"),IFERROR(AVERAGEIFS(Plan_Days,Plan_Role,"جميع الموظفين",Plan_Course,'مصفوفة التدريب'!J$6,Plan_Sched,"خلال أيام من التعيين"),0)))</f>
        <v>0</v>
      </c>
      <c r="EJ65">
        <f>IF(OR(H65=0,AD65&gt;0),0,IFERROR(AVERAGEIFS(Plan_Days,Plan_Role,الموظفون!$D$63,Plan_Course,'مصفوفة التدريب'!K$6,Plan_Sched,"خلال أيام من التعيين"),IFERROR(AVERAGEIFS(Plan_Days,Plan_Role,"جميع الموظفين",Plan_Course,'مصفوفة التدريب'!K$6,Plan_Sched,"خلال أيام من التعيين"),0)))</f>
        <v>0</v>
      </c>
      <c r="EK65">
        <f>IF(OR(I65=0,AE65&gt;0),0,IFERROR(AVERAGEIFS(Plan_Days,Plan_Role,الموظفون!$D$63,Plan_Course,'مصفوفة التدريب'!L$6,Plan_Sched,"خلال أيام من التعيين"),IFERROR(AVERAGEIFS(Plan_Days,Plan_Role,"جميع الموظفين",Plan_Course,'مصفوفة التدريب'!L$6,Plan_Sched,"خلال أيام من التعيين"),0)))</f>
        <v>0</v>
      </c>
      <c r="EL65">
        <f>IF(OR(J65=0,AF65&gt;0),0,IFERROR(AVERAGEIFS(Plan_Days,Plan_Role,الموظفون!$D$63,Plan_Course,'مصفوفة التدريب'!M$6,Plan_Sched,"خلال أيام من التعيين"),IFERROR(AVERAGEIFS(Plan_Days,Plan_Role,"جميع الموظفين",Plan_Course,'مصفوفة التدريب'!M$6,Plan_Sched,"خلال أيام من التعيين"),0)))</f>
        <v>0</v>
      </c>
      <c r="EM65">
        <f>IF(OR(K65=0,AG65&gt;0),0,IFERROR(AVERAGEIFS(Plan_Days,Plan_Role,الموظفون!$D$63,Plan_Course,'مصفوفة التدريب'!N$6,Plan_Sched,"خلال أيام من التعيين"),IFERROR(AVERAGEIFS(Plan_Days,Plan_Role,"جميع الموظفين",Plan_Course,'مصفوفة التدريب'!N$6,Plan_Sched,"خلال أيام من التعيين"),0)))</f>
        <v>0</v>
      </c>
      <c r="EN65">
        <f>IF(OR(L65=0,AH65&gt;0),0,IFERROR(AVERAGEIFS(Plan_Days,Plan_Role,الموظفون!$D$63,Plan_Course,'مصفوفة التدريب'!O$6,Plan_Sched,"خلال أيام من التعيين"),IFERROR(AVERAGEIFS(Plan_Days,Plan_Role,"جميع الموظفين",Plan_Course,'مصفوفة التدريب'!O$6,Plan_Sched,"خلال أيام من التعيين"),0)))</f>
        <v>0</v>
      </c>
      <c r="EO65">
        <f>IF(OR(M65=0,AI65&gt;0),0,IFERROR(AVERAGEIFS(Plan_Days,Plan_Role,الموظفون!$D$63,Plan_Course,'مصفوفة التدريب'!P$6,Plan_Sched,"خلال أيام من التعيين"),IFERROR(AVERAGEIFS(Plan_Days,Plan_Role,"جميع الموظفين",Plan_Course,'مصفوفة التدريب'!P$6,Plan_Sched,"خلال أيام من التعيين"),0)))</f>
        <v>0</v>
      </c>
      <c r="EP65">
        <f>IF(OR(N65=0,AJ65&gt;0),0,IFERROR(AVERAGEIFS(Plan_Days,Plan_Role,الموظفون!$D$63,Plan_Course,'مصفوفة التدريب'!Q$6,Plan_Sched,"خلال أيام من التعيين"),IFERROR(AVERAGEIFS(Plan_Days,Plan_Role,"جميع الموظفين",Plan_Course,'مصفوفة التدريب'!Q$6,Plan_Sched,"خلال أيام من التعيين"),0)))</f>
        <v>0</v>
      </c>
      <c r="EQ65">
        <f>IF(OR(O65=0,AK65&gt;0),0,IFERROR(AVERAGEIFS(Plan_Days,Plan_Role,الموظفون!$D$63,Plan_Course,'مصفوفة التدريب'!R$6,Plan_Sched,"خلال أيام من التعيين"),IFERROR(AVERAGEIFS(Plan_Days,Plan_Role,"جميع الموظفين",Plan_Course,'مصفوفة التدريب'!R$6,Plan_Sched,"خلال أيام من التعيين"),0)))</f>
        <v>0</v>
      </c>
      <c r="ER65">
        <f>IF(OR(P65=0,AL65&gt;0),0,IFERROR(AVERAGEIFS(Plan_Days,Plan_Role,الموظفون!$D$63,Plan_Course,'مصفوفة التدريب'!S$6,Plan_Sched,"خلال أيام من التعيين"),IFERROR(AVERAGEIFS(Plan_Days,Plan_Role,"جميع الموظفين",Plan_Course,'مصفوفة التدريب'!S$6,Plan_Sched,"خلال أيام من التعيين"),0)))</f>
        <v>0</v>
      </c>
      <c r="ES65">
        <f>IF(OR(Q65=0,AM65&gt;0),0,IFERROR(AVERAGEIFS(Plan_Days,Plan_Role,الموظفون!$D$63,Plan_Course,'مصفوفة التدريب'!T$6,Plan_Sched,"خلال أيام من التعيين"),IFERROR(AVERAGEIFS(Plan_Days,Plan_Role,"جميع الموظفين",Plan_Course,'مصفوفة التدريب'!T$6,Plan_Sched,"خلال أيام من التعيين"),0)))</f>
        <v>0</v>
      </c>
      <c r="ET65">
        <f>IF(OR(R65=0,AN65&gt;0),0,IFERROR(AVERAGEIFS(Plan_Days,Plan_Role,الموظفون!$D$63,Plan_Course,'مصفوفة التدريب'!U$6,Plan_Sched,"خلال أيام من التعيين"),IFERROR(AVERAGEIFS(Plan_Days,Plan_Role,"جميع الموظفين",Plan_Course,'مصفوفة التدريب'!U$6,Plan_Sched,"خلال أيام من التعيين"),0)))</f>
        <v>0</v>
      </c>
      <c r="EU65">
        <f>IF(OR(S65=0,AO65&gt;0),0,IFERROR(AVERAGEIFS(Plan_Days,Plan_Role,الموظفون!$D$63,Plan_Course,'مصفوفة التدريب'!V$6,Plan_Sched,"خلال أيام من التعيين"),IFERROR(AVERAGEIFS(Plan_Days,Plan_Role,"جميع الموظفين",Plan_Course,'مصفوفة التدريب'!V$6,Plan_Sched,"خلال أيام من التعيين"),0)))</f>
        <v>0</v>
      </c>
      <c r="EV65">
        <f>IF(OR(T65=0,AP65&gt;0),0,IFERROR(AVERAGEIFS(Plan_Days,Plan_Role,الموظفون!$D$63,Plan_Course,'مصفوفة التدريب'!W$6,Plan_Sched,"خلال أيام من التعيين"),IFERROR(AVERAGEIFS(Plan_Days,Plan_Role,"جميع الموظفين",Plan_Course,'مصفوفة التدريب'!W$6,Plan_Sched,"خلال أيام من التعيين"),0)))</f>
        <v>0</v>
      </c>
      <c r="EW65">
        <f>IF(OR(U65=0,AQ65&gt;0),0,IFERROR(AVERAGEIFS(Plan_Days,Plan_Role,الموظفون!$D$63,Plan_Course,'مصفوفة التدريب'!X$6,Plan_Sched,"خلال أيام من التعيين"),IFERROR(AVERAGEIFS(Plan_Days,Plan_Role,"جميع الموظفين",Plan_Course,'مصفوفة التدريب'!X$6,Plan_Sched,"خلال أيام من التعيين"),0)))</f>
        <v>0</v>
      </c>
      <c r="EX65">
        <f>IF(OR(V65=0,AR65&gt;0),0,IFERROR(AVERAGEIFS(Plan_Days,Plan_Role,الموظفون!$D$63,Plan_Course,'مصفوفة التدريب'!Y$6,Plan_Sched,"خلال أيام من التعيين"),IFERROR(AVERAGEIFS(Plan_Days,Plan_Role,"جميع الموظفين",Plan_Course,'مصفوفة التدريب'!Y$6,Plan_Sched,"خلال أيام من التعيين"),0)))</f>
        <v>0</v>
      </c>
      <c r="EY65">
        <f>IF(OR(W65=0,AS65&gt;0),0,IFERROR(AVERAGEIFS(Plan_Days,Plan_Role,الموظفون!$D$63,Plan_Course,'مصفوفة التدريب'!Z$6,Plan_Sched,"خلال أيام من التعيين"),IFERROR(AVERAGEIFS(Plan_Days,Plan_Role,"جميع الموظفين",Plan_Course,'مصفوفة التدريب'!Z$6,Plan_Sched,"خلال أيام من التعيين"),0)))</f>
        <v>0</v>
      </c>
      <c r="EZ65">
        <f>IF(OR(X65=0,AT65&gt;0),0,IFERROR(AVERAGEIFS(Plan_Days,Plan_Role,الموظفون!$D$63,Plan_Course,'مصفوفة التدريب'!AA$6,Plan_Sched,"خلال أيام من التعيين"),IFERROR(AVERAGEIFS(Plan_Days,Plan_Role,"جميع الموظفين",Plan_Course,'مصفوفة التدريب'!AA$6,Plan_Sched,"خلال أيام من التعيين"),0)))</f>
        <v>0</v>
      </c>
      <c r="FC65">
        <f>IF(OR(E65=0,AA65&gt;0),0,MAX(IF(AND(الموظفون!$F$63&lt;&gt;"",DK65&lt;الموظفون!$F$63),0,DK65),IF(AND(الموظفون!$F$63&lt;&gt;"",EG65&gt;0),الموظفون!$F$63+EG65,0)))</f>
        <v>0</v>
      </c>
      <c r="FD65">
        <f>IF(OR(F65=0,AB65&gt;0),0,MAX(IF(AND(الموظفون!$F$63&lt;&gt;"",DL65&lt;الموظفون!$F$63),0,DL65),IF(AND(الموظفون!$F$63&lt;&gt;"",EH65&gt;0),الموظفون!$F$63+EH65,0)))</f>
        <v>0</v>
      </c>
      <c r="FE65">
        <f>IF(OR(G65=0,AC65&gt;0),0,MAX(IF(AND(الموظفون!$F$63&lt;&gt;"",DM65&lt;الموظفون!$F$63),0,DM65),IF(AND(الموظفون!$F$63&lt;&gt;"",EI65&gt;0),الموظفون!$F$63+EI65,0)))</f>
        <v>0</v>
      </c>
      <c r="FF65">
        <f>IF(OR(H65=0,AD65&gt;0),0,MAX(IF(AND(الموظفون!$F$63&lt;&gt;"",DN65&lt;الموظفون!$F$63),0,DN65),IF(AND(الموظفون!$F$63&lt;&gt;"",EJ65&gt;0),الموظفون!$F$63+EJ65,0)))</f>
        <v>0</v>
      </c>
      <c r="FG65">
        <f>IF(OR(I65=0,AE65&gt;0),0,MAX(IF(AND(الموظفون!$F$63&lt;&gt;"",DO65&lt;الموظفون!$F$63),0,DO65),IF(AND(الموظفون!$F$63&lt;&gt;"",EK65&gt;0),الموظفون!$F$63+EK65,0)))</f>
        <v>0</v>
      </c>
      <c r="FH65">
        <f>IF(OR(J65=0,AF65&gt;0),0,MAX(IF(AND(الموظفون!$F$63&lt;&gt;"",DP65&lt;الموظفون!$F$63),0,DP65),IF(AND(الموظفون!$F$63&lt;&gt;"",EL65&gt;0),الموظفون!$F$63+EL65,0)))</f>
        <v>0</v>
      </c>
      <c r="FI65">
        <f>IF(OR(K65=0,AG65&gt;0),0,MAX(IF(AND(الموظفون!$F$63&lt;&gt;"",DQ65&lt;الموظفون!$F$63),0,DQ65),IF(AND(الموظفون!$F$63&lt;&gt;"",EM65&gt;0),الموظفون!$F$63+EM65,0)))</f>
        <v>0</v>
      </c>
      <c r="FJ65">
        <f>IF(OR(L65=0,AH65&gt;0),0,MAX(IF(AND(الموظفون!$F$63&lt;&gt;"",DR65&lt;الموظفون!$F$63),0,DR65),IF(AND(الموظفون!$F$63&lt;&gt;"",EN65&gt;0),الموظفون!$F$63+EN65,0)))</f>
        <v>0</v>
      </c>
      <c r="FK65">
        <f>IF(OR(M65=0,AI65&gt;0),0,MAX(IF(AND(الموظفون!$F$63&lt;&gt;"",DS65&lt;الموظفون!$F$63),0,DS65),IF(AND(الموظفون!$F$63&lt;&gt;"",EO65&gt;0),الموظفون!$F$63+EO65,0)))</f>
        <v>0</v>
      </c>
      <c r="FL65">
        <f>IF(OR(N65=0,AJ65&gt;0),0,MAX(IF(AND(الموظفون!$F$63&lt;&gt;"",DT65&lt;الموظفون!$F$63),0,DT65),IF(AND(الموظفون!$F$63&lt;&gt;"",EP65&gt;0),الموظفون!$F$63+EP65,0)))</f>
        <v>0</v>
      </c>
      <c r="FM65">
        <f>IF(OR(O65=0,AK65&gt;0),0,MAX(IF(AND(الموظفون!$F$63&lt;&gt;"",DU65&lt;الموظفون!$F$63),0,DU65),IF(AND(الموظفون!$F$63&lt;&gt;"",EQ65&gt;0),الموظفون!$F$63+EQ65,0)))</f>
        <v>0</v>
      </c>
      <c r="FN65">
        <f>IF(OR(P65=0,AL65&gt;0),0,MAX(IF(AND(الموظفون!$F$63&lt;&gt;"",DV65&lt;الموظفون!$F$63),0,DV65),IF(AND(الموظفون!$F$63&lt;&gt;"",ER65&gt;0),الموظفون!$F$63+ER65,0)))</f>
        <v>0</v>
      </c>
      <c r="FO65">
        <f>IF(OR(Q65=0,AM65&gt;0),0,MAX(IF(AND(الموظفون!$F$63&lt;&gt;"",DW65&lt;الموظفون!$F$63),0,DW65),IF(AND(الموظفون!$F$63&lt;&gt;"",ES65&gt;0),الموظفون!$F$63+ES65,0)))</f>
        <v>0</v>
      </c>
      <c r="FP65">
        <f>IF(OR(R65=0,AN65&gt;0),0,MAX(IF(AND(الموظفون!$F$63&lt;&gt;"",DX65&lt;الموظفون!$F$63),0,DX65),IF(AND(الموظفون!$F$63&lt;&gt;"",ET65&gt;0),الموظفون!$F$63+ET65,0)))</f>
        <v>0</v>
      </c>
      <c r="FQ65">
        <f>IF(OR(S65=0,AO65&gt;0),0,MAX(IF(AND(الموظفون!$F$63&lt;&gt;"",DY65&lt;الموظفون!$F$63),0,DY65),IF(AND(الموظفون!$F$63&lt;&gt;"",EU65&gt;0),الموظفون!$F$63+EU65,0)))</f>
        <v>0</v>
      </c>
      <c r="FR65">
        <f>IF(OR(T65=0,AP65&gt;0),0,MAX(IF(AND(الموظفون!$F$63&lt;&gt;"",DZ65&lt;الموظفون!$F$63),0,DZ65),IF(AND(الموظفون!$F$63&lt;&gt;"",EV65&gt;0),الموظفون!$F$63+EV65,0)))</f>
        <v>0</v>
      </c>
      <c r="FS65">
        <f>IF(OR(U65=0,AQ65&gt;0),0,MAX(IF(AND(الموظفون!$F$63&lt;&gt;"",EA65&lt;الموظفون!$F$63),0,EA65),IF(AND(الموظفون!$F$63&lt;&gt;"",EW65&gt;0),الموظفون!$F$63+EW65,0)))</f>
        <v>0</v>
      </c>
      <c r="FT65">
        <f>IF(OR(V65=0,AR65&gt;0),0,MAX(IF(AND(الموظفون!$F$63&lt;&gt;"",EB65&lt;الموظفون!$F$63),0,EB65),IF(AND(الموظفون!$F$63&lt;&gt;"",EX65&gt;0),الموظفون!$F$63+EX65,0)))</f>
        <v>0</v>
      </c>
      <c r="FU65">
        <f>IF(OR(W65=0,AS65&gt;0),0,MAX(IF(AND(الموظفون!$F$63&lt;&gt;"",EC65&lt;الموظفون!$F$63),0,EC65),IF(AND(الموظفون!$F$63&lt;&gt;"",EY65&gt;0),الموظفون!$F$63+EY65,0)))</f>
        <v>0</v>
      </c>
      <c r="FV65">
        <f>IF(OR(X65=0,AT65&gt;0),0,MAX(IF(AND(الموظفون!$F$63&lt;&gt;"",ED65&lt;الموظفون!$F$63),0,ED65),IF(AND(الموظفون!$F$63&lt;&gt;"",EZ65&gt;0),الموظفون!$F$63+EZ65,0)))</f>
        <v>0</v>
      </c>
    </row>
    <row r="66" spans="5:178" x14ac:dyDescent="0.3">
      <c r="E66">
        <f>IF(OR(الموظفون!$A$64="",'مصفوفة التدريب'!H$6=""),0,COUNTIFS(Plan_Role,الموظفون!$D$64,Plan_Course,'مصفوفة التدريب'!H$6)+COUNTIFS(Plan_Role,"جميع الموظفين",Plan_Course,'مصفوفة التدريب'!H$6))</f>
        <v>0</v>
      </c>
      <c r="F66">
        <f>IF(OR(الموظفون!$A$64="",'مصفوفة التدريب'!I$6=""),0,COUNTIFS(Plan_Role,الموظفون!$D$64,Plan_Course,'مصفوفة التدريب'!I$6)+COUNTIFS(Plan_Role,"جميع الموظفين",Plan_Course,'مصفوفة التدريب'!I$6))</f>
        <v>0</v>
      </c>
      <c r="G66">
        <f>IF(OR(الموظفون!$A$64="",'مصفوفة التدريب'!J$6=""),0,COUNTIFS(Plan_Role,الموظفون!$D$64,Plan_Course,'مصفوفة التدريب'!J$6)+COUNTIFS(Plan_Role,"جميع الموظفين",Plan_Course,'مصفوفة التدريب'!J$6))</f>
        <v>0</v>
      </c>
      <c r="H66">
        <f>IF(OR(الموظفون!$A$64="",'مصفوفة التدريب'!K$6=""),0,COUNTIFS(Plan_Role,الموظفون!$D$64,Plan_Course,'مصفوفة التدريب'!K$6)+COUNTIFS(Plan_Role,"جميع الموظفين",Plan_Course,'مصفوفة التدريب'!K$6))</f>
        <v>0</v>
      </c>
      <c r="I66">
        <f>IF(OR(الموظفون!$A$64="",'مصفوفة التدريب'!L$6=""),0,COUNTIFS(Plan_Role,الموظفون!$D$64,Plan_Course,'مصفوفة التدريب'!L$6)+COUNTIFS(Plan_Role,"جميع الموظفين",Plan_Course,'مصفوفة التدريب'!L$6))</f>
        <v>0</v>
      </c>
      <c r="J66">
        <f>IF(OR(الموظفون!$A$64="",'مصفوفة التدريب'!M$6=""),0,COUNTIFS(Plan_Role,الموظفون!$D$64,Plan_Course,'مصفوفة التدريب'!M$6)+COUNTIFS(Plan_Role,"جميع الموظفين",Plan_Course,'مصفوفة التدريب'!M$6))</f>
        <v>0</v>
      </c>
      <c r="K66">
        <f>IF(OR(الموظفون!$A$64="",'مصفوفة التدريب'!N$6=""),0,COUNTIFS(Plan_Role,الموظفون!$D$64,Plan_Course,'مصفوفة التدريب'!N$6)+COUNTIFS(Plan_Role,"جميع الموظفين",Plan_Course,'مصفوفة التدريب'!N$6))</f>
        <v>0</v>
      </c>
      <c r="L66">
        <f>IF(OR(الموظفون!$A$64="",'مصفوفة التدريب'!O$6=""),0,COUNTIFS(Plan_Role,الموظفون!$D$64,Plan_Course,'مصفوفة التدريب'!O$6)+COUNTIFS(Plan_Role,"جميع الموظفين",Plan_Course,'مصفوفة التدريب'!O$6))</f>
        <v>0</v>
      </c>
      <c r="M66">
        <f>IF(OR(الموظفون!$A$64="",'مصفوفة التدريب'!P$6=""),0,COUNTIFS(Plan_Role,الموظفون!$D$64,Plan_Course,'مصفوفة التدريب'!P$6)+COUNTIFS(Plan_Role,"جميع الموظفين",Plan_Course,'مصفوفة التدريب'!P$6))</f>
        <v>0</v>
      </c>
      <c r="N66">
        <f>IF(OR(الموظفون!$A$64="",'مصفوفة التدريب'!Q$6=""),0,COUNTIFS(Plan_Role,الموظفون!$D$64,Plan_Course,'مصفوفة التدريب'!Q$6)+COUNTIFS(Plan_Role,"جميع الموظفين",Plan_Course,'مصفوفة التدريب'!Q$6))</f>
        <v>0</v>
      </c>
      <c r="O66">
        <f>IF(OR(الموظفون!$A$64="",'مصفوفة التدريب'!R$6=""),0,COUNTIFS(Plan_Role,الموظفون!$D$64,Plan_Course,'مصفوفة التدريب'!R$6)+COUNTIFS(Plan_Role,"جميع الموظفين",Plan_Course,'مصفوفة التدريب'!R$6))</f>
        <v>0</v>
      </c>
      <c r="P66">
        <f>IF(OR(الموظفون!$A$64="",'مصفوفة التدريب'!S$6=""),0,COUNTIFS(Plan_Role,الموظفون!$D$64,Plan_Course,'مصفوفة التدريب'!S$6)+COUNTIFS(Plan_Role,"جميع الموظفين",Plan_Course,'مصفوفة التدريب'!S$6))</f>
        <v>0</v>
      </c>
      <c r="Q66">
        <f>IF(OR(الموظفون!$A$64="",'مصفوفة التدريب'!T$6=""),0,COUNTIFS(Plan_Role,الموظفون!$D$64,Plan_Course,'مصفوفة التدريب'!T$6)+COUNTIFS(Plan_Role,"جميع الموظفين",Plan_Course,'مصفوفة التدريب'!T$6))</f>
        <v>0</v>
      </c>
      <c r="R66">
        <f>IF(OR(الموظفون!$A$64="",'مصفوفة التدريب'!U$6=""),0,COUNTIFS(Plan_Role,الموظفون!$D$64,Plan_Course,'مصفوفة التدريب'!U$6)+COUNTIFS(Plan_Role,"جميع الموظفين",Plan_Course,'مصفوفة التدريب'!U$6))</f>
        <v>0</v>
      </c>
      <c r="S66">
        <f>IF(OR(الموظفون!$A$64="",'مصفوفة التدريب'!V$6=""),0,COUNTIFS(Plan_Role,الموظفون!$D$64,Plan_Course,'مصفوفة التدريب'!V$6)+COUNTIFS(Plan_Role,"جميع الموظفين",Plan_Course,'مصفوفة التدريب'!V$6))</f>
        <v>0</v>
      </c>
      <c r="T66">
        <f>IF(OR(الموظفون!$A$64="",'مصفوفة التدريب'!W$6=""),0,COUNTIFS(Plan_Role,الموظفون!$D$64,Plan_Course,'مصفوفة التدريب'!W$6)+COUNTIFS(Plan_Role,"جميع الموظفين",Plan_Course,'مصفوفة التدريب'!W$6))</f>
        <v>0</v>
      </c>
      <c r="U66">
        <f>IF(OR(الموظفون!$A$64="",'مصفوفة التدريب'!X$6=""),0,COUNTIFS(Plan_Role,الموظفون!$D$64,Plan_Course,'مصفوفة التدريب'!X$6)+COUNTIFS(Plan_Role,"جميع الموظفين",Plan_Course,'مصفوفة التدريب'!X$6))</f>
        <v>0</v>
      </c>
      <c r="V66">
        <f>IF(OR(الموظفون!$A$64="",'مصفوفة التدريب'!Y$6=""),0,COUNTIFS(Plan_Role,الموظفون!$D$64,Plan_Course,'مصفوفة التدريب'!Y$6)+COUNTIFS(Plan_Role,"جميع الموظفين",Plan_Course,'مصفوفة التدريب'!Y$6))</f>
        <v>0</v>
      </c>
      <c r="W66">
        <f>IF(OR(الموظفون!$A$64="",'مصفوفة التدريب'!Z$6=""),0,COUNTIFS(Plan_Role,الموظفون!$D$64,Plan_Course,'مصفوفة التدريب'!Z$6)+COUNTIFS(Plan_Role,"جميع الموظفين",Plan_Course,'مصفوفة التدريب'!Z$6))</f>
        <v>0</v>
      </c>
      <c r="X66">
        <f>IF(OR(الموظفون!$A$64="",'مصفوفة التدريب'!AA$6=""),0,COUNTIFS(Plan_Role,الموظفون!$D$64,Plan_Course,'مصفوفة التدريب'!AA$6)+COUNTIFS(Plan_Role,"جميع الموظفين",Plan_Course,'مصفوفة التدريب'!AA$6))</f>
        <v>0</v>
      </c>
      <c r="AA66">
        <f>IF(E66=0,0,COUNTIFS(Rec_Emp,الموظفون!$A$64,Rec_Course,'مصفوفة التدريب'!H$6,Rec_Done,1))</f>
        <v>0</v>
      </c>
      <c r="AB66">
        <f>IF(F66=0,0,COUNTIFS(Rec_Emp,الموظفون!$A$64,Rec_Course,'مصفوفة التدريب'!I$6,Rec_Done,1))</f>
        <v>0</v>
      </c>
      <c r="AC66">
        <f>IF(G66=0,0,COUNTIFS(Rec_Emp,الموظفون!$A$64,Rec_Course,'مصفوفة التدريب'!J$6,Rec_Done,1))</f>
        <v>0</v>
      </c>
      <c r="AD66">
        <f>IF(H66=0,0,COUNTIFS(Rec_Emp,الموظفون!$A$64,Rec_Course,'مصفوفة التدريب'!K$6,Rec_Done,1))</f>
        <v>0</v>
      </c>
      <c r="AE66">
        <f>IF(I66=0,0,COUNTIFS(Rec_Emp,الموظفون!$A$64,Rec_Course,'مصفوفة التدريب'!L$6,Rec_Done,1))</f>
        <v>0</v>
      </c>
      <c r="AF66">
        <f>IF(J66=0,0,COUNTIFS(Rec_Emp,الموظفون!$A$64,Rec_Course,'مصفوفة التدريب'!M$6,Rec_Done,1))</f>
        <v>0</v>
      </c>
      <c r="AG66">
        <f>IF(K66=0,0,COUNTIFS(Rec_Emp,الموظفون!$A$64,Rec_Course,'مصفوفة التدريب'!N$6,Rec_Done,1))</f>
        <v>0</v>
      </c>
      <c r="AH66">
        <f>IF(L66=0,0,COUNTIFS(Rec_Emp,الموظفون!$A$64,Rec_Course,'مصفوفة التدريب'!O$6,Rec_Done,1))</f>
        <v>0</v>
      </c>
      <c r="AI66">
        <f>IF(M66=0,0,COUNTIFS(Rec_Emp,الموظفون!$A$64,Rec_Course,'مصفوفة التدريب'!P$6,Rec_Done,1))</f>
        <v>0</v>
      </c>
      <c r="AJ66">
        <f>IF(N66=0,0,COUNTIFS(Rec_Emp,الموظفون!$A$64,Rec_Course,'مصفوفة التدريب'!Q$6,Rec_Done,1))</f>
        <v>0</v>
      </c>
      <c r="AK66">
        <f>IF(O66=0,0,COUNTIFS(Rec_Emp,الموظفون!$A$64,Rec_Course,'مصفوفة التدريب'!R$6,Rec_Done,1))</f>
        <v>0</v>
      </c>
      <c r="AL66">
        <f>IF(P66=0,0,COUNTIFS(Rec_Emp,الموظفون!$A$64,Rec_Course,'مصفوفة التدريب'!S$6,Rec_Done,1))</f>
        <v>0</v>
      </c>
      <c r="AM66">
        <f>IF(Q66=0,0,COUNTIFS(Rec_Emp,الموظفون!$A$64,Rec_Course,'مصفوفة التدريب'!T$6,Rec_Done,1))</f>
        <v>0</v>
      </c>
      <c r="AN66">
        <f>IF(R66=0,0,COUNTIFS(Rec_Emp,الموظفون!$A$64,Rec_Course,'مصفوفة التدريب'!U$6,Rec_Done,1))</f>
        <v>0</v>
      </c>
      <c r="AO66">
        <f>IF(S66=0,0,COUNTIFS(Rec_Emp,الموظفون!$A$64,Rec_Course,'مصفوفة التدريب'!V$6,Rec_Done,1))</f>
        <v>0</v>
      </c>
      <c r="AP66">
        <f>IF(T66=0,0,COUNTIFS(Rec_Emp,الموظفون!$A$64,Rec_Course,'مصفوفة التدريب'!W$6,Rec_Done,1))</f>
        <v>0</v>
      </c>
      <c r="AQ66">
        <f>IF(U66=0,0,COUNTIFS(Rec_Emp,الموظفون!$A$64,Rec_Course,'مصفوفة التدريب'!X$6,Rec_Done,1))</f>
        <v>0</v>
      </c>
      <c r="AR66">
        <f>IF(V66=0,0,COUNTIFS(Rec_Emp,الموظفون!$A$64,Rec_Course,'مصفوفة التدريب'!Y$6,Rec_Done,1))</f>
        <v>0</v>
      </c>
      <c r="AS66">
        <f>IF(W66=0,0,COUNTIFS(Rec_Emp,الموظفون!$A$64,Rec_Course,'مصفوفة التدريب'!Z$6,Rec_Done,1))</f>
        <v>0</v>
      </c>
      <c r="AT66">
        <f>IF(X66=0,0,COUNTIFS(Rec_Emp,الموظفون!$A$64,Rec_Course,'مصفوفة التدريب'!AA$6,Rec_Done,1))</f>
        <v>0</v>
      </c>
      <c r="AW66">
        <f ca="1">IF(AA66=0,0,COUNTIFS(Rec_Emp,الموظفون!$A$64,Rec_Course,'مصفوفة التدريب'!H$6,Rec_Done,1,Rec_Exp,"&gt;="&amp;TODAY()))</f>
        <v>0</v>
      </c>
      <c r="AX66">
        <f ca="1">IF(AB66=0,0,COUNTIFS(Rec_Emp,الموظفون!$A$64,Rec_Course,'مصفوفة التدريب'!I$6,Rec_Done,1,Rec_Exp,"&gt;="&amp;TODAY()))</f>
        <v>0</v>
      </c>
      <c r="AY66">
        <f ca="1">IF(AC66=0,0,COUNTIFS(Rec_Emp,الموظفون!$A$64,Rec_Course,'مصفوفة التدريب'!J$6,Rec_Done,1,Rec_Exp,"&gt;="&amp;TODAY()))</f>
        <v>0</v>
      </c>
      <c r="AZ66">
        <f ca="1">IF(AD66=0,0,COUNTIFS(Rec_Emp,الموظفون!$A$64,Rec_Course,'مصفوفة التدريب'!K$6,Rec_Done,1,Rec_Exp,"&gt;="&amp;TODAY()))</f>
        <v>0</v>
      </c>
      <c r="BA66">
        <f ca="1">IF(AE66=0,0,COUNTIFS(Rec_Emp,الموظفون!$A$64,Rec_Course,'مصفوفة التدريب'!L$6,Rec_Done,1,Rec_Exp,"&gt;="&amp;TODAY()))</f>
        <v>0</v>
      </c>
      <c r="BB66">
        <f ca="1">IF(AF66=0,0,COUNTIFS(Rec_Emp,الموظفون!$A$64,Rec_Course,'مصفوفة التدريب'!M$6,Rec_Done,1,Rec_Exp,"&gt;="&amp;TODAY()))</f>
        <v>0</v>
      </c>
      <c r="BC66">
        <f ca="1">IF(AG66=0,0,COUNTIFS(Rec_Emp,الموظفون!$A$64,Rec_Course,'مصفوفة التدريب'!N$6,Rec_Done,1,Rec_Exp,"&gt;="&amp;TODAY()))</f>
        <v>0</v>
      </c>
      <c r="BD66">
        <f ca="1">IF(AH66=0,0,COUNTIFS(Rec_Emp,الموظفون!$A$64,Rec_Course,'مصفوفة التدريب'!O$6,Rec_Done,1,Rec_Exp,"&gt;="&amp;TODAY()))</f>
        <v>0</v>
      </c>
      <c r="BE66">
        <f ca="1">IF(AI66=0,0,COUNTIFS(Rec_Emp,الموظفون!$A$64,Rec_Course,'مصفوفة التدريب'!P$6,Rec_Done,1,Rec_Exp,"&gt;="&amp;TODAY()))</f>
        <v>0</v>
      </c>
      <c r="BF66">
        <f ca="1">IF(AJ66=0,0,COUNTIFS(Rec_Emp,الموظفون!$A$64,Rec_Course,'مصفوفة التدريب'!Q$6,Rec_Done,1,Rec_Exp,"&gt;="&amp;TODAY()))</f>
        <v>0</v>
      </c>
      <c r="BG66">
        <f ca="1">IF(AK66=0,0,COUNTIFS(Rec_Emp,الموظفون!$A$64,Rec_Course,'مصفوفة التدريب'!R$6,Rec_Done,1,Rec_Exp,"&gt;="&amp;TODAY()))</f>
        <v>0</v>
      </c>
      <c r="BH66">
        <f ca="1">IF(AL66=0,0,COUNTIFS(Rec_Emp,الموظفون!$A$64,Rec_Course,'مصفوفة التدريب'!S$6,Rec_Done,1,Rec_Exp,"&gt;="&amp;TODAY()))</f>
        <v>0</v>
      </c>
      <c r="BI66">
        <f ca="1">IF(AM66=0,0,COUNTIFS(Rec_Emp,الموظفون!$A$64,Rec_Course,'مصفوفة التدريب'!T$6,Rec_Done,1,Rec_Exp,"&gt;="&amp;TODAY()))</f>
        <v>0</v>
      </c>
      <c r="BJ66">
        <f ca="1">IF(AN66=0,0,COUNTIFS(Rec_Emp,الموظفون!$A$64,Rec_Course,'مصفوفة التدريب'!U$6,Rec_Done,1,Rec_Exp,"&gt;="&amp;TODAY()))</f>
        <v>0</v>
      </c>
      <c r="BK66">
        <f ca="1">IF(AO66=0,0,COUNTIFS(Rec_Emp,الموظفون!$A$64,Rec_Course,'مصفوفة التدريب'!V$6,Rec_Done,1,Rec_Exp,"&gt;="&amp;TODAY()))</f>
        <v>0</v>
      </c>
      <c r="BL66">
        <f ca="1">IF(AP66=0,0,COUNTIFS(Rec_Emp,الموظفون!$A$64,Rec_Course,'مصفوفة التدريب'!W$6,Rec_Done,1,Rec_Exp,"&gt;="&amp;TODAY()))</f>
        <v>0</v>
      </c>
      <c r="BM66">
        <f ca="1">IF(AQ66=0,0,COUNTIFS(Rec_Emp,الموظفون!$A$64,Rec_Course,'مصفوفة التدريب'!X$6,Rec_Done,1,Rec_Exp,"&gt;="&amp;TODAY()))</f>
        <v>0</v>
      </c>
      <c r="BN66">
        <f ca="1">IF(AR66=0,0,COUNTIFS(Rec_Emp,الموظفون!$A$64,Rec_Course,'مصفوفة التدريب'!Y$6,Rec_Done,1,Rec_Exp,"&gt;="&amp;TODAY()))</f>
        <v>0</v>
      </c>
      <c r="BO66">
        <f ca="1">IF(AS66=0,0,COUNTIFS(Rec_Emp,الموظفون!$A$64,Rec_Course,'مصفوفة التدريب'!Z$6,Rec_Done,1,Rec_Exp,"&gt;="&amp;TODAY()))</f>
        <v>0</v>
      </c>
      <c r="BP66">
        <f ca="1">IF(AT66=0,0,COUNTIFS(Rec_Emp,الموظفون!$A$64,Rec_Course,'مصفوفة التدريب'!AA$6,Rec_Done,1,Rec_Exp,"&gt;="&amp;TODAY()))</f>
        <v>0</v>
      </c>
      <c r="BS66">
        <f ca="1">IF(AW66=0,0,COUNTIFS(Rec_Emp,الموظفون!$A$64,Rec_Course,'مصفوفة التدريب'!H$6,Rec_Done,1,Rec_Exp,"&gt;"&amp;(TODAY()+WarnDays)))</f>
        <v>0</v>
      </c>
      <c r="BT66">
        <f ca="1">IF(AX66=0,0,COUNTIFS(Rec_Emp,الموظفون!$A$64,Rec_Course,'مصفوفة التدريب'!I$6,Rec_Done,1,Rec_Exp,"&gt;"&amp;(TODAY()+WarnDays)))</f>
        <v>0</v>
      </c>
      <c r="BU66">
        <f ca="1">IF(AY66=0,0,COUNTIFS(Rec_Emp,الموظفون!$A$64,Rec_Course,'مصفوفة التدريب'!J$6,Rec_Done,1,Rec_Exp,"&gt;"&amp;(TODAY()+WarnDays)))</f>
        <v>0</v>
      </c>
      <c r="BV66">
        <f ca="1">IF(AZ66=0,0,COUNTIFS(Rec_Emp,الموظفون!$A$64,Rec_Course,'مصفوفة التدريب'!K$6,Rec_Done,1,Rec_Exp,"&gt;"&amp;(TODAY()+WarnDays)))</f>
        <v>0</v>
      </c>
      <c r="BW66">
        <f ca="1">IF(BA66=0,0,COUNTIFS(Rec_Emp,الموظفون!$A$64,Rec_Course,'مصفوفة التدريب'!L$6,Rec_Done,1,Rec_Exp,"&gt;"&amp;(TODAY()+WarnDays)))</f>
        <v>0</v>
      </c>
      <c r="BX66">
        <f ca="1">IF(BB66=0,0,COUNTIFS(Rec_Emp,الموظفون!$A$64,Rec_Course,'مصفوفة التدريب'!M$6,Rec_Done,1,Rec_Exp,"&gt;"&amp;(TODAY()+WarnDays)))</f>
        <v>0</v>
      </c>
      <c r="BY66">
        <f ca="1">IF(BC66=0,0,COUNTIFS(Rec_Emp,الموظفون!$A$64,Rec_Course,'مصفوفة التدريب'!N$6,Rec_Done,1,Rec_Exp,"&gt;"&amp;(TODAY()+WarnDays)))</f>
        <v>0</v>
      </c>
      <c r="BZ66">
        <f ca="1">IF(BD66=0,0,COUNTIFS(Rec_Emp,الموظفون!$A$64,Rec_Course,'مصفوفة التدريب'!O$6,Rec_Done,1,Rec_Exp,"&gt;"&amp;(TODAY()+WarnDays)))</f>
        <v>0</v>
      </c>
      <c r="CA66">
        <f ca="1">IF(BE66=0,0,COUNTIFS(Rec_Emp,الموظفون!$A$64,Rec_Course,'مصفوفة التدريب'!P$6,Rec_Done,1,Rec_Exp,"&gt;"&amp;(TODAY()+WarnDays)))</f>
        <v>0</v>
      </c>
      <c r="CB66">
        <f ca="1">IF(BF66=0,0,COUNTIFS(Rec_Emp,الموظفون!$A$64,Rec_Course,'مصفوفة التدريب'!Q$6,Rec_Done,1,Rec_Exp,"&gt;"&amp;(TODAY()+WarnDays)))</f>
        <v>0</v>
      </c>
      <c r="CC66">
        <f ca="1">IF(BG66=0,0,COUNTIFS(Rec_Emp,الموظفون!$A$64,Rec_Course,'مصفوفة التدريب'!R$6,Rec_Done,1,Rec_Exp,"&gt;"&amp;(TODAY()+WarnDays)))</f>
        <v>0</v>
      </c>
      <c r="CD66">
        <f ca="1">IF(BH66=0,0,COUNTIFS(Rec_Emp,الموظفون!$A$64,Rec_Course,'مصفوفة التدريب'!S$6,Rec_Done,1,Rec_Exp,"&gt;"&amp;(TODAY()+WarnDays)))</f>
        <v>0</v>
      </c>
      <c r="CE66">
        <f ca="1">IF(BI66=0,0,COUNTIFS(Rec_Emp,الموظفون!$A$64,Rec_Course,'مصفوفة التدريب'!T$6,Rec_Done,1,Rec_Exp,"&gt;"&amp;(TODAY()+WarnDays)))</f>
        <v>0</v>
      </c>
      <c r="CF66">
        <f ca="1">IF(BJ66=0,0,COUNTIFS(Rec_Emp,الموظفون!$A$64,Rec_Course,'مصفوفة التدريب'!U$6,Rec_Done,1,Rec_Exp,"&gt;"&amp;(TODAY()+WarnDays)))</f>
        <v>0</v>
      </c>
      <c r="CG66">
        <f ca="1">IF(BK66=0,0,COUNTIFS(Rec_Emp,الموظفون!$A$64,Rec_Course,'مصفوفة التدريب'!V$6,Rec_Done,1,Rec_Exp,"&gt;"&amp;(TODAY()+WarnDays)))</f>
        <v>0</v>
      </c>
      <c r="CH66">
        <f ca="1">IF(BL66=0,0,COUNTIFS(Rec_Emp,الموظفون!$A$64,Rec_Course,'مصفوفة التدريب'!W$6,Rec_Done,1,Rec_Exp,"&gt;"&amp;(TODAY()+WarnDays)))</f>
        <v>0</v>
      </c>
      <c r="CI66">
        <f ca="1">IF(BM66=0,0,COUNTIFS(Rec_Emp,الموظفون!$A$64,Rec_Course,'مصفوفة التدريب'!X$6,Rec_Done,1,Rec_Exp,"&gt;"&amp;(TODAY()+WarnDays)))</f>
        <v>0</v>
      </c>
      <c r="CJ66">
        <f ca="1">IF(BN66=0,0,COUNTIFS(Rec_Emp,الموظفون!$A$64,Rec_Course,'مصفوفة التدريب'!Y$6,Rec_Done,1,Rec_Exp,"&gt;"&amp;(TODAY()+WarnDays)))</f>
        <v>0</v>
      </c>
      <c r="CK66">
        <f ca="1">IF(BO66=0,0,COUNTIFS(Rec_Emp,الموظفون!$A$64,Rec_Course,'مصفوفة التدريب'!Z$6,Rec_Done,1,Rec_Exp,"&gt;"&amp;(TODAY()+WarnDays)))</f>
        <v>0</v>
      </c>
      <c r="CL66">
        <f ca="1">IF(BP66=0,0,COUNTIFS(Rec_Emp,الموظفون!$A$64,Rec_Course,'مصفوفة التدريب'!AA$6,Rec_Done,1,Rec_Exp,"&gt;"&amp;(TODAY()+WarnDays)))</f>
        <v>0</v>
      </c>
      <c r="CO66">
        <f>IF(OR(E66=0,AA66&gt;0),0,COUNTIFS(Rec_Emp,الموظفون!$A$64,Rec_Course,'مصفوفة التدريب'!H$6,Rec_Result,"راسب"))</f>
        <v>0</v>
      </c>
      <c r="CP66">
        <f>IF(OR(F66=0,AB66&gt;0),0,COUNTIFS(Rec_Emp,الموظفون!$A$64,Rec_Course,'مصفوفة التدريب'!I$6,Rec_Result,"راسب"))</f>
        <v>0</v>
      </c>
      <c r="CQ66">
        <f>IF(OR(G66=0,AC66&gt;0),0,COUNTIFS(Rec_Emp,الموظفون!$A$64,Rec_Course,'مصفوفة التدريب'!J$6,Rec_Result,"راسب"))</f>
        <v>0</v>
      </c>
      <c r="CR66">
        <f>IF(OR(H66=0,AD66&gt;0),0,COUNTIFS(Rec_Emp,الموظفون!$A$64,Rec_Course,'مصفوفة التدريب'!K$6,Rec_Result,"راسب"))</f>
        <v>0</v>
      </c>
      <c r="CS66">
        <f>IF(OR(I66=0,AE66&gt;0),0,COUNTIFS(Rec_Emp,الموظفون!$A$64,Rec_Course,'مصفوفة التدريب'!L$6,Rec_Result,"راسب"))</f>
        <v>0</v>
      </c>
      <c r="CT66">
        <f>IF(OR(J66=0,AF66&gt;0),0,COUNTIFS(Rec_Emp,الموظفون!$A$64,Rec_Course,'مصفوفة التدريب'!M$6,Rec_Result,"راسب"))</f>
        <v>0</v>
      </c>
      <c r="CU66">
        <f>IF(OR(K66=0,AG66&gt;0),0,COUNTIFS(Rec_Emp,الموظفون!$A$64,Rec_Course,'مصفوفة التدريب'!N$6,Rec_Result,"راسب"))</f>
        <v>0</v>
      </c>
      <c r="CV66">
        <f>IF(OR(L66=0,AH66&gt;0),0,COUNTIFS(Rec_Emp,الموظفون!$A$64,Rec_Course,'مصفوفة التدريب'!O$6,Rec_Result,"راسب"))</f>
        <v>0</v>
      </c>
      <c r="CW66">
        <f>IF(OR(M66=0,AI66&gt;0),0,COUNTIFS(Rec_Emp,الموظفون!$A$64,Rec_Course,'مصفوفة التدريب'!P$6,Rec_Result,"راسب"))</f>
        <v>0</v>
      </c>
      <c r="CX66">
        <f>IF(OR(N66=0,AJ66&gt;0),0,COUNTIFS(Rec_Emp,الموظفون!$A$64,Rec_Course,'مصفوفة التدريب'!Q$6,Rec_Result,"راسب"))</f>
        <v>0</v>
      </c>
      <c r="CY66">
        <f>IF(OR(O66=0,AK66&gt;0),0,COUNTIFS(Rec_Emp,الموظفون!$A$64,Rec_Course,'مصفوفة التدريب'!R$6,Rec_Result,"راسب"))</f>
        <v>0</v>
      </c>
      <c r="CZ66">
        <f>IF(OR(P66=0,AL66&gt;0),0,COUNTIFS(Rec_Emp,الموظفون!$A$64,Rec_Course,'مصفوفة التدريب'!S$6,Rec_Result,"راسب"))</f>
        <v>0</v>
      </c>
      <c r="DA66">
        <f>IF(OR(Q66=0,AM66&gt;0),0,COUNTIFS(Rec_Emp,الموظفون!$A$64,Rec_Course,'مصفوفة التدريب'!T$6,Rec_Result,"راسب"))</f>
        <v>0</v>
      </c>
      <c r="DB66">
        <f>IF(OR(R66=0,AN66&gt;0),0,COUNTIFS(Rec_Emp,الموظفون!$A$64,Rec_Course,'مصفوفة التدريب'!U$6,Rec_Result,"راسب"))</f>
        <v>0</v>
      </c>
      <c r="DC66">
        <f>IF(OR(S66=0,AO66&gt;0),0,COUNTIFS(Rec_Emp,الموظفون!$A$64,Rec_Course,'مصفوفة التدريب'!V$6,Rec_Result,"راسب"))</f>
        <v>0</v>
      </c>
      <c r="DD66">
        <f>IF(OR(T66=0,AP66&gt;0),0,COUNTIFS(Rec_Emp,الموظفون!$A$64,Rec_Course,'مصفوفة التدريب'!W$6,Rec_Result,"راسب"))</f>
        <v>0</v>
      </c>
      <c r="DE66">
        <f>IF(OR(U66=0,AQ66&gt;0),0,COUNTIFS(Rec_Emp,الموظفون!$A$64,Rec_Course,'مصفوفة التدريب'!X$6,Rec_Result,"راسب"))</f>
        <v>0</v>
      </c>
      <c r="DF66">
        <f>IF(OR(V66=0,AR66&gt;0),0,COUNTIFS(Rec_Emp,الموظفون!$A$64,Rec_Course,'مصفوفة التدريب'!Y$6,Rec_Result,"راسب"))</f>
        <v>0</v>
      </c>
      <c r="DG66">
        <f>IF(OR(W66=0,AS66&gt;0),0,COUNTIFS(Rec_Emp,الموظفون!$A$64,Rec_Course,'مصفوفة التدريب'!Z$6,Rec_Result,"راسب"))</f>
        <v>0</v>
      </c>
      <c r="DH66">
        <f>IF(OR(X66=0,AT66&gt;0),0,COUNTIFS(Rec_Emp,الموظفون!$A$64,Rec_Course,'مصفوفة التدريب'!AA$6,Rec_Result,"راسب"))</f>
        <v>0</v>
      </c>
      <c r="DK66">
        <f>IF(OR(E66=0,AA66&gt;0),0,IFERROR(AVERAGEIFS(Plan_End,Plan_Role,الموظفون!$D$64,Plan_Course,'مصفوفة التدريب'!H$6,Plan_Sched,"فترة محددة"),IFERROR(AVERAGEIFS(Plan_End,Plan_Role,"جميع الموظفين",Plan_Course,'مصفوفة التدريب'!H$6,Plan_Sched,"فترة محددة"),0)))</f>
        <v>0</v>
      </c>
      <c r="DL66">
        <f>IF(OR(F66=0,AB66&gt;0),0,IFERROR(AVERAGEIFS(Plan_End,Plan_Role,الموظفون!$D$64,Plan_Course,'مصفوفة التدريب'!I$6,Plan_Sched,"فترة محددة"),IFERROR(AVERAGEIFS(Plan_End,Plan_Role,"جميع الموظفين",Plan_Course,'مصفوفة التدريب'!I$6,Plan_Sched,"فترة محددة"),0)))</f>
        <v>0</v>
      </c>
      <c r="DM66">
        <f>IF(OR(G66=0,AC66&gt;0),0,IFERROR(AVERAGEIFS(Plan_End,Plan_Role,الموظفون!$D$64,Plan_Course,'مصفوفة التدريب'!J$6,Plan_Sched,"فترة محددة"),IFERROR(AVERAGEIFS(Plan_End,Plan_Role,"جميع الموظفين",Plan_Course,'مصفوفة التدريب'!J$6,Plan_Sched,"فترة محددة"),0)))</f>
        <v>0</v>
      </c>
      <c r="DN66">
        <f>IF(OR(H66=0,AD66&gt;0),0,IFERROR(AVERAGEIFS(Plan_End,Plan_Role,الموظفون!$D$64,Plan_Course,'مصفوفة التدريب'!K$6,Plan_Sched,"فترة محددة"),IFERROR(AVERAGEIFS(Plan_End,Plan_Role,"جميع الموظفين",Plan_Course,'مصفوفة التدريب'!K$6,Plan_Sched,"فترة محددة"),0)))</f>
        <v>0</v>
      </c>
      <c r="DO66">
        <f>IF(OR(I66=0,AE66&gt;0),0,IFERROR(AVERAGEIFS(Plan_End,Plan_Role,الموظفون!$D$64,Plan_Course,'مصفوفة التدريب'!L$6,Plan_Sched,"فترة محددة"),IFERROR(AVERAGEIFS(Plan_End,Plan_Role,"جميع الموظفين",Plan_Course,'مصفوفة التدريب'!L$6,Plan_Sched,"فترة محددة"),0)))</f>
        <v>0</v>
      </c>
      <c r="DP66">
        <f>IF(OR(J66=0,AF66&gt;0),0,IFERROR(AVERAGEIFS(Plan_End,Plan_Role,الموظفون!$D$64,Plan_Course,'مصفوفة التدريب'!M$6,Plan_Sched,"فترة محددة"),IFERROR(AVERAGEIFS(Plan_End,Plan_Role,"جميع الموظفين",Plan_Course,'مصفوفة التدريب'!M$6,Plan_Sched,"فترة محددة"),0)))</f>
        <v>0</v>
      </c>
      <c r="DQ66">
        <f>IF(OR(K66=0,AG66&gt;0),0,IFERROR(AVERAGEIFS(Plan_End,Plan_Role,الموظفون!$D$64,Plan_Course,'مصفوفة التدريب'!N$6,Plan_Sched,"فترة محددة"),IFERROR(AVERAGEIFS(Plan_End,Plan_Role,"جميع الموظفين",Plan_Course,'مصفوفة التدريب'!N$6,Plan_Sched,"فترة محددة"),0)))</f>
        <v>0</v>
      </c>
      <c r="DR66">
        <f>IF(OR(L66=0,AH66&gt;0),0,IFERROR(AVERAGEIFS(Plan_End,Plan_Role,الموظفون!$D$64,Plan_Course,'مصفوفة التدريب'!O$6,Plan_Sched,"فترة محددة"),IFERROR(AVERAGEIFS(Plan_End,Plan_Role,"جميع الموظفين",Plan_Course,'مصفوفة التدريب'!O$6,Plan_Sched,"فترة محددة"),0)))</f>
        <v>0</v>
      </c>
      <c r="DS66">
        <f>IF(OR(M66=0,AI66&gt;0),0,IFERROR(AVERAGEIFS(Plan_End,Plan_Role,الموظفون!$D$64,Plan_Course,'مصفوفة التدريب'!P$6,Plan_Sched,"فترة محددة"),IFERROR(AVERAGEIFS(Plan_End,Plan_Role,"جميع الموظفين",Plan_Course,'مصفوفة التدريب'!P$6,Plan_Sched,"فترة محددة"),0)))</f>
        <v>0</v>
      </c>
      <c r="DT66">
        <f>IF(OR(N66=0,AJ66&gt;0),0,IFERROR(AVERAGEIFS(Plan_End,Plan_Role,الموظفون!$D$64,Plan_Course,'مصفوفة التدريب'!Q$6,Plan_Sched,"فترة محددة"),IFERROR(AVERAGEIFS(Plan_End,Plan_Role,"جميع الموظفين",Plan_Course,'مصفوفة التدريب'!Q$6,Plan_Sched,"فترة محددة"),0)))</f>
        <v>0</v>
      </c>
      <c r="DU66">
        <f>IF(OR(O66=0,AK66&gt;0),0,IFERROR(AVERAGEIFS(Plan_End,Plan_Role,الموظفون!$D$64,Plan_Course,'مصفوفة التدريب'!R$6,Plan_Sched,"فترة محددة"),IFERROR(AVERAGEIFS(Plan_End,Plan_Role,"جميع الموظفين",Plan_Course,'مصفوفة التدريب'!R$6,Plan_Sched,"فترة محددة"),0)))</f>
        <v>0</v>
      </c>
      <c r="DV66">
        <f>IF(OR(P66=0,AL66&gt;0),0,IFERROR(AVERAGEIFS(Plan_End,Plan_Role,الموظفون!$D$64,Plan_Course,'مصفوفة التدريب'!S$6,Plan_Sched,"فترة محددة"),IFERROR(AVERAGEIFS(Plan_End,Plan_Role,"جميع الموظفين",Plan_Course,'مصفوفة التدريب'!S$6,Plan_Sched,"فترة محددة"),0)))</f>
        <v>0</v>
      </c>
      <c r="DW66">
        <f>IF(OR(Q66=0,AM66&gt;0),0,IFERROR(AVERAGEIFS(Plan_End,Plan_Role,الموظفون!$D$64,Plan_Course,'مصفوفة التدريب'!T$6,Plan_Sched,"فترة محددة"),IFERROR(AVERAGEIFS(Plan_End,Plan_Role,"جميع الموظفين",Plan_Course,'مصفوفة التدريب'!T$6,Plan_Sched,"فترة محددة"),0)))</f>
        <v>0</v>
      </c>
      <c r="DX66">
        <f>IF(OR(R66=0,AN66&gt;0),0,IFERROR(AVERAGEIFS(Plan_End,Plan_Role,الموظفون!$D$64,Plan_Course,'مصفوفة التدريب'!U$6,Plan_Sched,"فترة محددة"),IFERROR(AVERAGEIFS(Plan_End,Plan_Role,"جميع الموظفين",Plan_Course,'مصفوفة التدريب'!U$6,Plan_Sched,"فترة محددة"),0)))</f>
        <v>0</v>
      </c>
      <c r="DY66">
        <f>IF(OR(S66=0,AO66&gt;0),0,IFERROR(AVERAGEIFS(Plan_End,Plan_Role,الموظفون!$D$64,Plan_Course,'مصفوفة التدريب'!V$6,Plan_Sched,"فترة محددة"),IFERROR(AVERAGEIFS(Plan_End,Plan_Role,"جميع الموظفين",Plan_Course,'مصفوفة التدريب'!V$6,Plan_Sched,"فترة محددة"),0)))</f>
        <v>0</v>
      </c>
      <c r="DZ66">
        <f>IF(OR(T66=0,AP66&gt;0),0,IFERROR(AVERAGEIFS(Plan_End,Plan_Role,الموظفون!$D$64,Plan_Course,'مصفوفة التدريب'!W$6,Plan_Sched,"فترة محددة"),IFERROR(AVERAGEIFS(Plan_End,Plan_Role,"جميع الموظفين",Plan_Course,'مصفوفة التدريب'!W$6,Plan_Sched,"فترة محددة"),0)))</f>
        <v>0</v>
      </c>
      <c r="EA66">
        <f>IF(OR(U66=0,AQ66&gt;0),0,IFERROR(AVERAGEIFS(Plan_End,Plan_Role,الموظفون!$D$64,Plan_Course,'مصفوفة التدريب'!X$6,Plan_Sched,"فترة محددة"),IFERROR(AVERAGEIFS(Plan_End,Plan_Role,"جميع الموظفين",Plan_Course,'مصفوفة التدريب'!X$6,Plan_Sched,"فترة محددة"),0)))</f>
        <v>0</v>
      </c>
      <c r="EB66">
        <f>IF(OR(V66=0,AR66&gt;0),0,IFERROR(AVERAGEIFS(Plan_End,Plan_Role,الموظفون!$D$64,Plan_Course,'مصفوفة التدريب'!Y$6,Plan_Sched,"فترة محددة"),IFERROR(AVERAGEIFS(Plan_End,Plan_Role,"جميع الموظفين",Plan_Course,'مصفوفة التدريب'!Y$6,Plan_Sched,"فترة محددة"),0)))</f>
        <v>0</v>
      </c>
      <c r="EC66">
        <f>IF(OR(W66=0,AS66&gt;0),0,IFERROR(AVERAGEIFS(Plan_End,Plan_Role,الموظفون!$D$64,Plan_Course,'مصفوفة التدريب'!Z$6,Plan_Sched,"فترة محددة"),IFERROR(AVERAGEIFS(Plan_End,Plan_Role,"جميع الموظفين",Plan_Course,'مصفوفة التدريب'!Z$6,Plan_Sched,"فترة محددة"),0)))</f>
        <v>0</v>
      </c>
      <c r="ED66">
        <f>IF(OR(X66=0,AT66&gt;0),0,IFERROR(AVERAGEIFS(Plan_End,Plan_Role,الموظفون!$D$64,Plan_Course,'مصفوفة التدريب'!AA$6,Plan_Sched,"فترة محددة"),IFERROR(AVERAGEIFS(Plan_End,Plan_Role,"جميع الموظفين",Plan_Course,'مصفوفة التدريب'!AA$6,Plan_Sched,"فترة محددة"),0)))</f>
        <v>0</v>
      </c>
      <c r="EG66">
        <f>IF(OR(E66=0,AA66&gt;0),0,IFERROR(AVERAGEIFS(Plan_Days,Plan_Role,الموظفون!$D$64,Plan_Course,'مصفوفة التدريب'!H$6,Plan_Sched,"خلال أيام من التعيين"),IFERROR(AVERAGEIFS(Plan_Days,Plan_Role,"جميع الموظفين",Plan_Course,'مصفوفة التدريب'!H$6,Plan_Sched,"خلال أيام من التعيين"),0)))</f>
        <v>0</v>
      </c>
      <c r="EH66">
        <f>IF(OR(F66=0,AB66&gt;0),0,IFERROR(AVERAGEIFS(Plan_Days,Plan_Role,الموظفون!$D$64,Plan_Course,'مصفوفة التدريب'!I$6,Plan_Sched,"خلال أيام من التعيين"),IFERROR(AVERAGEIFS(Plan_Days,Plan_Role,"جميع الموظفين",Plan_Course,'مصفوفة التدريب'!I$6,Plan_Sched,"خلال أيام من التعيين"),0)))</f>
        <v>0</v>
      </c>
      <c r="EI66">
        <f>IF(OR(G66=0,AC66&gt;0),0,IFERROR(AVERAGEIFS(Plan_Days,Plan_Role,الموظفون!$D$64,Plan_Course,'مصفوفة التدريب'!J$6,Plan_Sched,"خلال أيام من التعيين"),IFERROR(AVERAGEIFS(Plan_Days,Plan_Role,"جميع الموظفين",Plan_Course,'مصفوفة التدريب'!J$6,Plan_Sched,"خلال أيام من التعيين"),0)))</f>
        <v>0</v>
      </c>
      <c r="EJ66">
        <f>IF(OR(H66=0,AD66&gt;0),0,IFERROR(AVERAGEIFS(Plan_Days,Plan_Role,الموظفون!$D$64,Plan_Course,'مصفوفة التدريب'!K$6,Plan_Sched,"خلال أيام من التعيين"),IFERROR(AVERAGEIFS(Plan_Days,Plan_Role,"جميع الموظفين",Plan_Course,'مصفوفة التدريب'!K$6,Plan_Sched,"خلال أيام من التعيين"),0)))</f>
        <v>0</v>
      </c>
      <c r="EK66">
        <f>IF(OR(I66=0,AE66&gt;0),0,IFERROR(AVERAGEIFS(Plan_Days,Plan_Role,الموظفون!$D$64,Plan_Course,'مصفوفة التدريب'!L$6,Plan_Sched,"خلال أيام من التعيين"),IFERROR(AVERAGEIFS(Plan_Days,Plan_Role,"جميع الموظفين",Plan_Course,'مصفوفة التدريب'!L$6,Plan_Sched,"خلال أيام من التعيين"),0)))</f>
        <v>0</v>
      </c>
      <c r="EL66">
        <f>IF(OR(J66=0,AF66&gt;0),0,IFERROR(AVERAGEIFS(Plan_Days,Plan_Role,الموظفون!$D$64,Plan_Course,'مصفوفة التدريب'!M$6,Plan_Sched,"خلال أيام من التعيين"),IFERROR(AVERAGEIFS(Plan_Days,Plan_Role,"جميع الموظفين",Plan_Course,'مصفوفة التدريب'!M$6,Plan_Sched,"خلال أيام من التعيين"),0)))</f>
        <v>0</v>
      </c>
      <c r="EM66">
        <f>IF(OR(K66=0,AG66&gt;0),0,IFERROR(AVERAGEIFS(Plan_Days,Plan_Role,الموظفون!$D$64,Plan_Course,'مصفوفة التدريب'!N$6,Plan_Sched,"خلال أيام من التعيين"),IFERROR(AVERAGEIFS(Plan_Days,Plan_Role,"جميع الموظفين",Plan_Course,'مصفوفة التدريب'!N$6,Plan_Sched,"خلال أيام من التعيين"),0)))</f>
        <v>0</v>
      </c>
      <c r="EN66">
        <f>IF(OR(L66=0,AH66&gt;0),0,IFERROR(AVERAGEIFS(Plan_Days,Plan_Role,الموظفون!$D$64,Plan_Course,'مصفوفة التدريب'!O$6,Plan_Sched,"خلال أيام من التعيين"),IFERROR(AVERAGEIFS(Plan_Days,Plan_Role,"جميع الموظفين",Plan_Course,'مصفوفة التدريب'!O$6,Plan_Sched,"خلال أيام من التعيين"),0)))</f>
        <v>0</v>
      </c>
      <c r="EO66">
        <f>IF(OR(M66=0,AI66&gt;0),0,IFERROR(AVERAGEIFS(Plan_Days,Plan_Role,الموظفون!$D$64,Plan_Course,'مصفوفة التدريب'!P$6,Plan_Sched,"خلال أيام من التعيين"),IFERROR(AVERAGEIFS(Plan_Days,Plan_Role,"جميع الموظفين",Plan_Course,'مصفوفة التدريب'!P$6,Plan_Sched,"خلال أيام من التعيين"),0)))</f>
        <v>0</v>
      </c>
      <c r="EP66">
        <f>IF(OR(N66=0,AJ66&gt;0),0,IFERROR(AVERAGEIFS(Plan_Days,Plan_Role,الموظفون!$D$64,Plan_Course,'مصفوفة التدريب'!Q$6,Plan_Sched,"خلال أيام من التعيين"),IFERROR(AVERAGEIFS(Plan_Days,Plan_Role,"جميع الموظفين",Plan_Course,'مصفوفة التدريب'!Q$6,Plan_Sched,"خلال أيام من التعيين"),0)))</f>
        <v>0</v>
      </c>
      <c r="EQ66">
        <f>IF(OR(O66=0,AK66&gt;0),0,IFERROR(AVERAGEIFS(Plan_Days,Plan_Role,الموظفون!$D$64,Plan_Course,'مصفوفة التدريب'!R$6,Plan_Sched,"خلال أيام من التعيين"),IFERROR(AVERAGEIFS(Plan_Days,Plan_Role,"جميع الموظفين",Plan_Course,'مصفوفة التدريب'!R$6,Plan_Sched,"خلال أيام من التعيين"),0)))</f>
        <v>0</v>
      </c>
      <c r="ER66">
        <f>IF(OR(P66=0,AL66&gt;0),0,IFERROR(AVERAGEIFS(Plan_Days,Plan_Role,الموظفون!$D$64,Plan_Course,'مصفوفة التدريب'!S$6,Plan_Sched,"خلال أيام من التعيين"),IFERROR(AVERAGEIFS(Plan_Days,Plan_Role,"جميع الموظفين",Plan_Course,'مصفوفة التدريب'!S$6,Plan_Sched,"خلال أيام من التعيين"),0)))</f>
        <v>0</v>
      </c>
      <c r="ES66">
        <f>IF(OR(Q66=0,AM66&gt;0),0,IFERROR(AVERAGEIFS(Plan_Days,Plan_Role,الموظفون!$D$64,Plan_Course,'مصفوفة التدريب'!T$6,Plan_Sched,"خلال أيام من التعيين"),IFERROR(AVERAGEIFS(Plan_Days,Plan_Role,"جميع الموظفين",Plan_Course,'مصفوفة التدريب'!T$6,Plan_Sched,"خلال أيام من التعيين"),0)))</f>
        <v>0</v>
      </c>
      <c r="ET66">
        <f>IF(OR(R66=0,AN66&gt;0),0,IFERROR(AVERAGEIFS(Plan_Days,Plan_Role,الموظفون!$D$64,Plan_Course,'مصفوفة التدريب'!U$6,Plan_Sched,"خلال أيام من التعيين"),IFERROR(AVERAGEIFS(Plan_Days,Plan_Role,"جميع الموظفين",Plan_Course,'مصفوفة التدريب'!U$6,Plan_Sched,"خلال أيام من التعيين"),0)))</f>
        <v>0</v>
      </c>
      <c r="EU66">
        <f>IF(OR(S66=0,AO66&gt;0),0,IFERROR(AVERAGEIFS(Plan_Days,Plan_Role,الموظفون!$D$64,Plan_Course,'مصفوفة التدريب'!V$6,Plan_Sched,"خلال أيام من التعيين"),IFERROR(AVERAGEIFS(Plan_Days,Plan_Role,"جميع الموظفين",Plan_Course,'مصفوفة التدريب'!V$6,Plan_Sched,"خلال أيام من التعيين"),0)))</f>
        <v>0</v>
      </c>
      <c r="EV66">
        <f>IF(OR(T66=0,AP66&gt;0),0,IFERROR(AVERAGEIFS(Plan_Days,Plan_Role,الموظفون!$D$64,Plan_Course,'مصفوفة التدريب'!W$6,Plan_Sched,"خلال أيام من التعيين"),IFERROR(AVERAGEIFS(Plan_Days,Plan_Role,"جميع الموظفين",Plan_Course,'مصفوفة التدريب'!W$6,Plan_Sched,"خلال أيام من التعيين"),0)))</f>
        <v>0</v>
      </c>
      <c r="EW66">
        <f>IF(OR(U66=0,AQ66&gt;0),0,IFERROR(AVERAGEIFS(Plan_Days,Plan_Role,الموظفون!$D$64,Plan_Course,'مصفوفة التدريب'!X$6,Plan_Sched,"خلال أيام من التعيين"),IFERROR(AVERAGEIFS(Plan_Days,Plan_Role,"جميع الموظفين",Plan_Course,'مصفوفة التدريب'!X$6,Plan_Sched,"خلال أيام من التعيين"),0)))</f>
        <v>0</v>
      </c>
      <c r="EX66">
        <f>IF(OR(V66=0,AR66&gt;0),0,IFERROR(AVERAGEIFS(Plan_Days,Plan_Role,الموظفون!$D$64,Plan_Course,'مصفوفة التدريب'!Y$6,Plan_Sched,"خلال أيام من التعيين"),IFERROR(AVERAGEIFS(Plan_Days,Plan_Role,"جميع الموظفين",Plan_Course,'مصفوفة التدريب'!Y$6,Plan_Sched,"خلال أيام من التعيين"),0)))</f>
        <v>0</v>
      </c>
      <c r="EY66">
        <f>IF(OR(W66=0,AS66&gt;0),0,IFERROR(AVERAGEIFS(Plan_Days,Plan_Role,الموظفون!$D$64,Plan_Course,'مصفوفة التدريب'!Z$6,Plan_Sched,"خلال أيام من التعيين"),IFERROR(AVERAGEIFS(Plan_Days,Plan_Role,"جميع الموظفين",Plan_Course,'مصفوفة التدريب'!Z$6,Plan_Sched,"خلال أيام من التعيين"),0)))</f>
        <v>0</v>
      </c>
      <c r="EZ66">
        <f>IF(OR(X66=0,AT66&gt;0),0,IFERROR(AVERAGEIFS(Plan_Days,Plan_Role,الموظفون!$D$64,Plan_Course,'مصفوفة التدريب'!AA$6,Plan_Sched,"خلال أيام من التعيين"),IFERROR(AVERAGEIFS(Plan_Days,Plan_Role,"جميع الموظفين",Plan_Course,'مصفوفة التدريب'!AA$6,Plan_Sched,"خلال أيام من التعيين"),0)))</f>
        <v>0</v>
      </c>
      <c r="FC66">
        <f>IF(OR(E66=0,AA66&gt;0),0,MAX(IF(AND(الموظفون!$F$64&lt;&gt;"",DK66&lt;الموظفون!$F$64),0,DK66),IF(AND(الموظفون!$F$64&lt;&gt;"",EG66&gt;0),الموظفون!$F$64+EG66,0)))</f>
        <v>0</v>
      </c>
      <c r="FD66">
        <f>IF(OR(F66=0,AB66&gt;0),0,MAX(IF(AND(الموظفون!$F$64&lt;&gt;"",DL66&lt;الموظفون!$F$64),0,DL66),IF(AND(الموظفون!$F$64&lt;&gt;"",EH66&gt;0),الموظفون!$F$64+EH66,0)))</f>
        <v>0</v>
      </c>
      <c r="FE66">
        <f>IF(OR(G66=0,AC66&gt;0),0,MAX(IF(AND(الموظفون!$F$64&lt;&gt;"",DM66&lt;الموظفون!$F$64),0,DM66),IF(AND(الموظفون!$F$64&lt;&gt;"",EI66&gt;0),الموظفون!$F$64+EI66,0)))</f>
        <v>0</v>
      </c>
      <c r="FF66">
        <f>IF(OR(H66=0,AD66&gt;0),0,MAX(IF(AND(الموظفون!$F$64&lt;&gt;"",DN66&lt;الموظفون!$F$64),0,DN66),IF(AND(الموظفون!$F$64&lt;&gt;"",EJ66&gt;0),الموظفون!$F$64+EJ66,0)))</f>
        <v>0</v>
      </c>
      <c r="FG66">
        <f>IF(OR(I66=0,AE66&gt;0),0,MAX(IF(AND(الموظفون!$F$64&lt;&gt;"",DO66&lt;الموظفون!$F$64),0,DO66),IF(AND(الموظفون!$F$64&lt;&gt;"",EK66&gt;0),الموظفون!$F$64+EK66,0)))</f>
        <v>0</v>
      </c>
      <c r="FH66">
        <f>IF(OR(J66=0,AF66&gt;0),0,MAX(IF(AND(الموظفون!$F$64&lt;&gt;"",DP66&lt;الموظفون!$F$64),0,DP66),IF(AND(الموظفون!$F$64&lt;&gt;"",EL66&gt;0),الموظفون!$F$64+EL66,0)))</f>
        <v>0</v>
      </c>
      <c r="FI66">
        <f>IF(OR(K66=0,AG66&gt;0),0,MAX(IF(AND(الموظفون!$F$64&lt;&gt;"",DQ66&lt;الموظفون!$F$64),0,DQ66),IF(AND(الموظفون!$F$64&lt;&gt;"",EM66&gt;0),الموظفون!$F$64+EM66,0)))</f>
        <v>0</v>
      </c>
      <c r="FJ66">
        <f>IF(OR(L66=0,AH66&gt;0),0,MAX(IF(AND(الموظفون!$F$64&lt;&gt;"",DR66&lt;الموظفون!$F$64),0,DR66),IF(AND(الموظفون!$F$64&lt;&gt;"",EN66&gt;0),الموظفون!$F$64+EN66,0)))</f>
        <v>0</v>
      </c>
      <c r="FK66">
        <f>IF(OR(M66=0,AI66&gt;0),0,MAX(IF(AND(الموظفون!$F$64&lt;&gt;"",DS66&lt;الموظفون!$F$64),0,DS66),IF(AND(الموظفون!$F$64&lt;&gt;"",EO66&gt;0),الموظفون!$F$64+EO66,0)))</f>
        <v>0</v>
      </c>
      <c r="FL66">
        <f>IF(OR(N66=0,AJ66&gt;0),0,MAX(IF(AND(الموظفون!$F$64&lt;&gt;"",DT66&lt;الموظفون!$F$64),0,DT66),IF(AND(الموظفون!$F$64&lt;&gt;"",EP66&gt;0),الموظفون!$F$64+EP66,0)))</f>
        <v>0</v>
      </c>
      <c r="FM66">
        <f>IF(OR(O66=0,AK66&gt;0),0,MAX(IF(AND(الموظفون!$F$64&lt;&gt;"",DU66&lt;الموظفون!$F$64),0,DU66),IF(AND(الموظفون!$F$64&lt;&gt;"",EQ66&gt;0),الموظفون!$F$64+EQ66,0)))</f>
        <v>0</v>
      </c>
      <c r="FN66">
        <f>IF(OR(P66=0,AL66&gt;0),0,MAX(IF(AND(الموظفون!$F$64&lt;&gt;"",DV66&lt;الموظفون!$F$64),0,DV66),IF(AND(الموظفون!$F$64&lt;&gt;"",ER66&gt;0),الموظفون!$F$64+ER66,0)))</f>
        <v>0</v>
      </c>
      <c r="FO66">
        <f>IF(OR(Q66=0,AM66&gt;0),0,MAX(IF(AND(الموظفون!$F$64&lt;&gt;"",DW66&lt;الموظفون!$F$64),0,DW66),IF(AND(الموظفون!$F$64&lt;&gt;"",ES66&gt;0),الموظفون!$F$64+ES66,0)))</f>
        <v>0</v>
      </c>
      <c r="FP66">
        <f>IF(OR(R66=0,AN66&gt;0),0,MAX(IF(AND(الموظفون!$F$64&lt;&gt;"",DX66&lt;الموظفون!$F$64),0,DX66),IF(AND(الموظفون!$F$64&lt;&gt;"",ET66&gt;0),الموظفون!$F$64+ET66,0)))</f>
        <v>0</v>
      </c>
      <c r="FQ66">
        <f>IF(OR(S66=0,AO66&gt;0),0,MAX(IF(AND(الموظفون!$F$64&lt;&gt;"",DY66&lt;الموظفون!$F$64),0,DY66),IF(AND(الموظفون!$F$64&lt;&gt;"",EU66&gt;0),الموظفون!$F$64+EU66,0)))</f>
        <v>0</v>
      </c>
      <c r="FR66">
        <f>IF(OR(T66=0,AP66&gt;0),0,MAX(IF(AND(الموظفون!$F$64&lt;&gt;"",DZ66&lt;الموظفون!$F$64),0,DZ66),IF(AND(الموظفون!$F$64&lt;&gt;"",EV66&gt;0),الموظفون!$F$64+EV66,0)))</f>
        <v>0</v>
      </c>
      <c r="FS66">
        <f>IF(OR(U66=0,AQ66&gt;0),0,MAX(IF(AND(الموظفون!$F$64&lt;&gt;"",EA66&lt;الموظفون!$F$64),0,EA66),IF(AND(الموظفون!$F$64&lt;&gt;"",EW66&gt;0),الموظفون!$F$64+EW66,0)))</f>
        <v>0</v>
      </c>
      <c r="FT66">
        <f>IF(OR(V66=0,AR66&gt;0),0,MAX(IF(AND(الموظفون!$F$64&lt;&gt;"",EB66&lt;الموظفون!$F$64),0,EB66),IF(AND(الموظفون!$F$64&lt;&gt;"",EX66&gt;0),الموظفون!$F$64+EX66,0)))</f>
        <v>0</v>
      </c>
      <c r="FU66">
        <f>IF(OR(W66=0,AS66&gt;0),0,MAX(IF(AND(الموظفون!$F$64&lt;&gt;"",EC66&lt;الموظفون!$F$64),0,EC66),IF(AND(الموظفون!$F$64&lt;&gt;"",EY66&gt;0),الموظفون!$F$64+EY66,0)))</f>
        <v>0</v>
      </c>
      <c r="FV66">
        <f>IF(OR(X66=0,AT66&gt;0),0,MAX(IF(AND(الموظفون!$F$64&lt;&gt;"",ED66&lt;الموظفون!$F$64),0,ED66),IF(AND(الموظفون!$F$64&lt;&gt;"",EZ66&gt;0),الموظفون!$F$64+EZ66,0)))</f>
        <v>0</v>
      </c>
    </row>
    <row r="67" spans="5:178" x14ac:dyDescent="0.3">
      <c r="E67">
        <f>IF(OR(الموظفون!$A$65="",'مصفوفة التدريب'!H$6=""),0,COUNTIFS(Plan_Role,الموظفون!$D$65,Plan_Course,'مصفوفة التدريب'!H$6)+COUNTIFS(Plan_Role,"جميع الموظفين",Plan_Course,'مصفوفة التدريب'!H$6))</f>
        <v>0</v>
      </c>
      <c r="F67">
        <f>IF(OR(الموظفون!$A$65="",'مصفوفة التدريب'!I$6=""),0,COUNTIFS(Plan_Role,الموظفون!$D$65,Plan_Course,'مصفوفة التدريب'!I$6)+COUNTIFS(Plan_Role,"جميع الموظفين",Plan_Course,'مصفوفة التدريب'!I$6))</f>
        <v>0</v>
      </c>
      <c r="G67">
        <f>IF(OR(الموظفون!$A$65="",'مصفوفة التدريب'!J$6=""),0,COUNTIFS(Plan_Role,الموظفون!$D$65,Plan_Course,'مصفوفة التدريب'!J$6)+COUNTIFS(Plan_Role,"جميع الموظفين",Plan_Course,'مصفوفة التدريب'!J$6))</f>
        <v>0</v>
      </c>
      <c r="H67">
        <f>IF(OR(الموظفون!$A$65="",'مصفوفة التدريب'!K$6=""),0,COUNTIFS(Plan_Role,الموظفون!$D$65,Plan_Course,'مصفوفة التدريب'!K$6)+COUNTIFS(Plan_Role,"جميع الموظفين",Plan_Course,'مصفوفة التدريب'!K$6))</f>
        <v>0</v>
      </c>
      <c r="I67">
        <f>IF(OR(الموظفون!$A$65="",'مصفوفة التدريب'!L$6=""),0,COUNTIFS(Plan_Role,الموظفون!$D$65,Plan_Course,'مصفوفة التدريب'!L$6)+COUNTIFS(Plan_Role,"جميع الموظفين",Plan_Course,'مصفوفة التدريب'!L$6))</f>
        <v>0</v>
      </c>
      <c r="J67">
        <f>IF(OR(الموظفون!$A$65="",'مصفوفة التدريب'!M$6=""),0,COUNTIFS(Plan_Role,الموظفون!$D$65,Plan_Course,'مصفوفة التدريب'!M$6)+COUNTIFS(Plan_Role,"جميع الموظفين",Plan_Course,'مصفوفة التدريب'!M$6))</f>
        <v>0</v>
      </c>
      <c r="K67">
        <f>IF(OR(الموظفون!$A$65="",'مصفوفة التدريب'!N$6=""),0,COUNTIFS(Plan_Role,الموظفون!$D$65,Plan_Course,'مصفوفة التدريب'!N$6)+COUNTIFS(Plan_Role,"جميع الموظفين",Plan_Course,'مصفوفة التدريب'!N$6))</f>
        <v>0</v>
      </c>
      <c r="L67">
        <f>IF(OR(الموظفون!$A$65="",'مصفوفة التدريب'!O$6=""),0,COUNTIFS(Plan_Role,الموظفون!$D$65,Plan_Course,'مصفوفة التدريب'!O$6)+COUNTIFS(Plan_Role,"جميع الموظفين",Plan_Course,'مصفوفة التدريب'!O$6))</f>
        <v>0</v>
      </c>
      <c r="M67">
        <f>IF(OR(الموظفون!$A$65="",'مصفوفة التدريب'!P$6=""),0,COUNTIFS(Plan_Role,الموظفون!$D$65,Plan_Course,'مصفوفة التدريب'!P$6)+COUNTIFS(Plan_Role,"جميع الموظفين",Plan_Course,'مصفوفة التدريب'!P$6))</f>
        <v>0</v>
      </c>
      <c r="N67">
        <f>IF(OR(الموظفون!$A$65="",'مصفوفة التدريب'!Q$6=""),0,COUNTIFS(Plan_Role,الموظفون!$D$65,Plan_Course,'مصفوفة التدريب'!Q$6)+COUNTIFS(Plan_Role,"جميع الموظفين",Plan_Course,'مصفوفة التدريب'!Q$6))</f>
        <v>0</v>
      </c>
      <c r="O67">
        <f>IF(OR(الموظفون!$A$65="",'مصفوفة التدريب'!R$6=""),0,COUNTIFS(Plan_Role,الموظفون!$D$65,Plan_Course,'مصفوفة التدريب'!R$6)+COUNTIFS(Plan_Role,"جميع الموظفين",Plan_Course,'مصفوفة التدريب'!R$6))</f>
        <v>0</v>
      </c>
      <c r="P67">
        <f>IF(OR(الموظفون!$A$65="",'مصفوفة التدريب'!S$6=""),0,COUNTIFS(Plan_Role,الموظفون!$D$65,Plan_Course,'مصفوفة التدريب'!S$6)+COUNTIFS(Plan_Role,"جميع الموظفين",Plan_Course,'مصفوفة التدريب'!S$6))</f>
        <v>0</v>
      </c>
      <c r="Q67">
        <f>IF(OR(الموظفون!$A$65="",'مصفوفة التدريب'!T$6=""),0,COUNTIFS(Plan_Role,الموظفون!$D$65,Plan_Course,'مصفوفة التدريب'!T$6)+COUNTIFS(Plan_Role,"جميع الموظفين",Plan_Course,'مصفوفة التدريب'!T$6))</f>
        <v>0</v>
      </c>
      <c r="R67">
        <f>IF(OR(الموظفون!$A$65="",'مصفوفة التدريب'!U$6=""),0,COUNTIFS(Plan_Role,الموظفون!$D$65,Plan_Course,'مصفوفة التدريب'!U$6)+COUNTIFS(Plan_Role,"جميع الموظفين",Plan_Course,'مصفوفة التدريب'!U$6))</f>
        <v>0</v>
      </c>
      <c r="S67">
        <f>IF(OR(الموظفون!$A$65="",'مصفوفة التدريب'!V$6=""),0,COUNTIFS(Plan_Role,الموظفون!$D$65,Plan_Course,'مصفوفة التدريب'!V$6)+COUNTIFS(Plan_Role,"جميع الموظفين",Plan_Course,'مصفوفة التدريب'!V$6))</f>
        <v>0</v>
      </c>
      <c r="T67">
        <f>IF(OR(الموظفون!$A$65="",'مصفوفة التدريب'!W$6=""),0,COUNTIFS(Plan_Role,الموظفون!$D$65,Plan_Course,'مصفوفة التدريب'!W$6)+COUNTIFS(Plan_Role,"جميع الموظفين",Plan_Course,'مصفوفة التدريب'!W$6))</f>
        <v>0</v>
      </c>
      <c r="U67">
        <f>IF(OR(الموظفون!$A$65="",'مصفوفة التدريب'!X$6=""),0,COUNTIFS(Plan_Role,الموظفون!$D$65,Plan_Course,'مصفوفة التدريب'!X$6)+COUNTIFS(Plan_Role,"جميع الموظفين",Plan_Course,'مصفوفة التدريب'!X$6))</f>
        <v>0</v>
      </c>
      <c r="V67">
        <f>IF(OR(الموظفون!$A$65="",'مصفوفة التدريب'!Y$6=""),0,COUNTIFS(Plan_Role,الموظفون!$D$65,Plan_Course,'مصفوفة التدريب'!Y$6)+COUNTIFS(Plan_Role,"جميع الموظفين",Plan_Course,'مصفوفة التدريب'!Y$6))</f>
        <v>0</v>
      </c>
      <c r="W67">
        <f>IF(OR(الموظفون!$A$65="",'مصفوفة التدريب'!Z$6=""),0,COUNTIFS(Plan_Role,الموظفون!$D$65,Plan_Course,'مصفوفة التدريب'!Z$6)+COUNTIFS(Plan_Role,"جميع الموظفين",Plan_Course,'مصفوفة التدريب'!Z$6))</f>
        <v>0</v>
      </c>
      <c r="X67">
        <f>IF(OR(الموظفون!$A$65="",'مصفوفة التدريب'!AA$6=""),0,COUNTIFS(Plan_Role,الموظفون!$D$65,Plan_Course,'مصفوفة التدريب'!AA$6)+COUNTIFS(Plan_Role,"جميع الموظفين",Plan_Course,'مصفوفة التدريب'!AA$6))</f>
        <v>0</v>
      </c>
      <c r="AA67">
        <f>IF(E67=0,0,COUNTIFS(Rec_Emp,الموظفون!$A$65,Rec_Course,'مصفوفة التدريب'!H$6,Rec_Done,1))</f>
        <v>0</v>
      </c>
      <c r="AB67">
        <f>IF(F67=0,0,COUNTIFS(Rec_Emp,الموظفون!$A$65,Rec_Course,'مصفوفة التدريب'!I$6,Rec_Done,1))</f>
        <v>0</v>
      </c>
      <c r="AC67">
        <f>IF(G67=0,0,COUNTIFS(Rec_Emp,الموظفون!$A$65,Rec_Course,'مصفوفة التدريب'!J$6,Rec_Done,1))</f>
        <v>0</v>
      </c>
      <c r="AD67">
        <f>IF(H67=0,0,COUNTIFS(Rec_Emp,الموظفون!$A$65,Rec_Course,'مصفوفة التدريب'!K$6,Rec_Done,1))</f>
        <v>0</v>
      </c>
      <c r="AE67">
        <f>IF(I67=0,0,COUNTIFS(Rec_Emp,الموظفون!$A$65,Rec_Course,'مصفوفة التدريب'!L$6,Rec_Done,1))</f>
        <v>0</v>
      </c>
      <c r="AF67">
        <f>IF(J67=0,0,COUNTIFS(Rec_Emp,الموظفون!$A$65,Rec_Course,'مصفوفة التدريب'!M$6,Rec_Done,1))</f>
        <v>0</v>
      </c>
      <c r="AG67">
        <f>IF(K67=0,0,COUNTIFS(Rec_Emp,الموظفون!$A$65,Rec_Course,'مصفوفة التدريب'!N$6,Rec_Done,1))</f>
        <v>0</v>
      </c>
      <c r="AH67">
        <f>IF(L67=0,0,COUNTIFS(Rec_Emp,الموظفون!$A$65,Rec_Course,'مصفوفة التدريب'!O$6,Rec_Done,1))</f>
        <v>0</v>
      </c>
      <c r="AI67">
        <f>IF(M67=0,0,COUNTIFS(Rec_Emp,الموظفون!$A$65,Rec_Course,'مصفوفة التدريب'!P$6,Rec_Done,1))</f>
        <v>0</v>
      </c>
      <c r="AJ67">
        <f>IF(N67=0,0,COUNTIFS(Rec_Emp,الموظفون!$A$65,Rec_Course,'مصفوفة التدريب'!Q$6,Rec_Done,1))</f>
        <v>0</v>
      </c>
      <c r="AK67">
        <f>IF(O67=0,0,COUNTIFS(Rec_Emp,الموظفون!$A$65,Rec_Course,'مصفوفة التدريب'!R$6,Rec_Done,1))</f>
        <v>0</v>
      </c>
      <c r="AL67">
        <f>IF(P67=0,0,COUNTIFS(Rec_Emp,الموظفون!$A$65,Rec_Course,'مصفوفة التدريب'!S$6,Rec_Done,1))</f>
        <v>0</v>
      </c>
      <c r="AM67">
        <f>IF(Q67=0,0,COUNTIFS(Rec_Emp,الموظفون!$A$65,Rec_Course,'مصفوفة التدريب'!T$6,Rec_Done,1))</f>
        <v>0</v>
      </c>
      <c r="AN67">
        <f>IF(R67=0,0,COUNTIFS(Rec_Emp,الموظفون!$A$65,Rec_Course,'مصفوفة التدريب'!U$6,Rec_Done,1))</f>
        <v>0</v>
      </c>
      <c r="AO67">
        <f>IF(S67=0,0,COUNTIFS(Rec_Emp,الموظفون!$A$65,Rec_Course,'مصفوفة التدريب'!V$6,Rec_Done,1))</f>
        <v>0</v>
      </c>
      <c r="AP67">
        <f>IF(T67=0,0,COUNTIFS(Rec_Emp,الموظفون!$A$65,Rec_Course,'مصفوفة التدريب'!W$6,Rec_Done,1))</f>
        <v>0</v>
      </c>
      <c r="AQ67">
        <f>IF(U67=0,0,COUNTIFS(Rec_Emp,الموظفون!$A$65,Rec_Course,'مصفوفة التدريب'!X$6,Rec_Done,1))</f>
        <v>0</v>
      </c>
      <c r="AR67">
        <f>IF(V67=0,0,COUNTIFS(Rec_Emp,الموظفون!$A$65,Rec_Course,'مصفوفة التدريب'!Y$6,Rec_Done,1))</f>
        <v>0</v>
      </c>
      <c r="AS67">
        <f>IF(W67=0,0,COUNTIFS(Rec_Emp,الموظفون!$A$65,Rec_Course,'مصفوفة التدريب'!Z$6,Rec_Done,1))</f>
        <v>0</v>
      </c>
      <c r="AT67">
        <f>IF(X67=0,0,COUNTIFS(Rec_Emp,الموظفون!$A$65,Rec_Course,'مصفوفة التدريب'!AA$6,Rec_Done,1))</f>
        <v>0</v>
      </c>
      <c r="AW67">
        <f ca="1">IF(AA67=0,0,COUNTIFS(Rec_Emp,الموظفون!$A$65,Rec_Course,'مصفوفة التدريب'!H$6,Rec_Done,1,Rec_Exp,"&gt;="&amp;TODAY()))</f>
        <v>0</v>
      </c>
      <c r="AX67">
        <f ca="1">IF(AB67=0,0,COUNTIFS(Rec_Emp,الموظفون!$A$65,Rec_Course,'مصفوفة التدريب'!I$6,Rec_Done,1,Rec_Exp,"&gt;="&amp;TODAY()))</f>
        <v>0</v>
      </c>
      <c r="AY67">
        <f ca="1">IF(AC67=0,0,COUNTIFS(Rec_Emp,الموظفون!$A$65,Rec_Course,'مصفوفة التدريب'!J$6,Rec_Done,1,Rec_Exp,"&gt;="&amp;TODAY()))</f>
        <v>0</v>
      </c>
      <c r="AZ67">
        <f ca="1">IF(AD67=0,0,COUNTIFS(Rec_Emp,الموظفون!$A$65,Rec_Course,'مصفوفة التدريب'!K$6,Rec_Done,1,Rec_Exp,"&gt;="&amp;TODAY()))</f>
        <v>0</v>
      </c>
      <c r="BA67">
        <f ca="1">IF(AE67=0,0,COUNTIFS(Rec_Emp,الموظفون!$A$65,Rec_Course,'مصفوفة التدريب'!L$6,Rec_Done,1,Rec_Exp,"&gt;="&amp;TODAY()))</f>
        <v>0</v>
      </c>
      <c r="BB67">
        <f ca="1">IF(AF67=0,0,COUNTIFS(Rec_Emp,الموظفون!$A$65,Rec_Course,'مصفوفة التدريب'!M$6,Rec_Done,1,Rec_Exp,"&gt;="&amp;TODAY()))</f>
        <v>0</v>
      </c>
      <c r="BC67">
        <f ca="1">IF(AG67=0,0,COUNTIFS(Rec_Emp,الموظفون!$A$65,Rec_Course,'مصفوفة التدريب'!N$6,Rec_Done,1,Rec_Exp,"&gt;="&amp;TODAY()))</f>
        <v>0</v>
      </c>
      <c r="BD67">
        <f ca="1">IF(AH67=0,0,COUNTIFS(Rec_Emp,الموظفون!$A$65,Rec_Course,'مصفوفة التدريب'!O$6,Rec_Done,1,Rec_Exp,"&gt;="&amp;TODAY()))</f>
        <v>0</v>
      </c>
      <c r="BE67">
        <f ca="1">IF(AI67=0,0,COUNTIFS(Rec_Emp,الموظفون!$A$65,Rec_Course,'مصفوفة التدريب'!P$6,Rec_Done,1,Rec_Exp,"&gt;="&amp;TODAY()))</f>
        <v>0</v>
      </c>
      <c r="BF67">
        <f ca="1">IF(AJ67=0,0,COUNTIFS(Rec_Emp,الموظفون!$A$65,Rec_Course,'مصفوفة التدريب'!Q$6,Rec_Done,1,Rec_Exp,"&gt;="&amp;TODAY()))</f>
        <v>0</v>
      </c>
      <c r="BG67">
        <f ca="1">IF(AK67=0,0,COUNTIFS(Rec_Emp,الموظفون!$A$65,Rec_Course,'مصفوفة التدريب'!R$6,Rec_Done,1,Rec_Exp,"&gt;="&amp;TODAY()))</f>
        <v>0</v>
      </c>
      <c r="BH67">
        <f ca="1">IF(AL67=0,0,COUNTIFS(Rec_Emp,الموظفون!$A$65,Rec_Course,'مصفوفة التدريب'!S$6,Rec_Done,1,Rec_Exp,"&gt;="&amp;TODAY()))</f>
        <v>0</v>
      </c>
      <c r="BI67">
        <f ca="1">IF(AM67=0,0,COUNTIFS(Rec_Emp,الموظفون!$A$65,Rec_Course,'مصفوفة التدريب'!T$6,Rec_Done,1,Rec_Exp,"&gt;="&amp;TODAY()))</f>
        <v>0</v>
      </c>
      <c r="BJ67">
        <f ca="1">IF(AN67=0,0,COUNTIFS(Rec_Emp,الموظفون!$A$65,Rec_Course,'مصفوفة التدريب'!U$6,Rec_Done,1,Rec_Exp,"&gt;="&amp;TODAY()))</f>
        <v>0</v>
      </c>
      <c r="BK67">
        <f ca="1">IF(AO67=0,0,COUNTIFS(Rec_Emp,الموظفون!$A$65,Rec_Course,'مصفوفة التدريب'!V$6,Rec_Done,1,Rec_Exp,"&gt;="&amp;TODAY()))</f>
        <v>0</v>
      </c>
      <c r="BL67">
        <f ca="1">IF(AP67=0,0,COUNTIFS(Rec_Emp,الموظفون!$A$65,Rec_Course,'مصفوفة التدريب'!W$6,Rec_Done,1,Rec_Exp,"&gt;="&amp;TODAY()))</f>
        <v>0</v>
      </c>
      <c r="BM67">
        <f ca="1">IF(AQ67=0,0,COUNTIFS(Rec_Emp,الموظفون!$A$65,Rec_Course,'مصفوفة التدريب'!X$6,Rec_Done,1,Rec_Exp,"&gt;="&amp;TODAY()))</f>
        <v>0</v>
      </c>
      <c r="BN67">
        <f ca="1">IF(AR67=0,0,COUNTIFS(Rec_Emp,الموظفون!$A$65,Rec_Course,'مصفوفة التدريب'!Y$6,Rec_Done,1,Rec_Exp,"&gt;="&amp;TODAY()))</f>
        <v>0</v>
      </c>
      <c r="BO67">
        <f ca="1">IF(AS67=0,0,COUNTIFS(Rec_Emp,الموظفون!$A$65,Rec_Course,'مصفوفة التدريب'!Z$6,Rec_Done,1,Rec_Exp,"&gt;="&amp;TODAY()))</f>
        <v>0</v>
      </c>
      <c r="BP67">
        <f ca="1">IF(AT67=0,0,COUNTIFS(Rec_Emp,الموظفون!$A$65,Rec_Course,'مصفوفة التدريب'!AA$6,Rec_Done,1,Rec_Exp,"&gt;="&amp;TODAY()))</f>
        <v>0</v>
      </c>
      <c r="BS67">
        <f ca="1">IF(AW67=0,0,COUNTIFS(Rec_Emp,الموظفون!$A$65,Rec_Course,'مصفوفة التدريب'!H$6,Rec_Done,1,Rec_Exp,"&gt;"&amp;(TODAY()+WarnDays)))</f>
        <v>0</v>
      </c>
      <c r="BT67">
        <f ca="1">IF(AX67=0,0,COUNTIFS(Rec_Emp,الموظفون!$A$65,Rec_Course,'مصفوفة التدريب'!I$6,Rec_Done,1,Rec_Exp,"&gt;"&amp;(TODAY()+WarnDays)))</f>
        <v>0</v>
      </c>
      <c r="BU67">
        <f ca="1">IF(AY67=0,0,COUNTIFS(Rec_Emp,الموظفون!$A$65,Rec_Course,'مصفوفة التدريب'!J$6,Rec_Done,1,Rec_Exp,"&gt;"&amp;(TODAY()+WarnDays)))</f>
        <v>0</v>
      </c>
      <c r="BV67">
        <f ca="1">IF(AZ67=0,0,COUNTIFS(Rec_Emp,الموظفون!$A$65,Rec_Course,'مصفوفة التدريب'!K$6,Rec_Done,1,Rec_Exp,"&gt;"&amp;(TODAY()+WarnDays)))</f>
        <v>0</v>
      </c>
      <c r="BW67">
        <f ca="1">IF(BA67=0,0,COUNTIFS(Rec_Emp,الموظفون!$A$65,Rec_Course,'مصفوفة التدريب'!L$6,Rec_Done,1,Rec_Exp,"&gt;"&amp;(TODAY()+WarnDays)))</f>
        <v>0</v>
      </c>
      <c r="BX67">
        <f ca="1">IF(BB67=0,0,COUNTIFS(Rec_Emp,الموظفون!$A$65,Rec_Course,'مصفوفة التدريب'!M$6,Rec_Done,1,Rec_Exp,"&gt;"&amp;(TODAY()+WarnDays)))</f>
        <v>0</v>
      </c>
      <c r="BY67">
        <f ca="1">IF(BC67=0,0,COUNTIFS(Rec_Emp,الموظفون!$A$65,Rec_Course,'مصفوفة التدريب'!N$6,Rec_Done,1,Rec_Exp,"&gt;"&amp;(TODAY()+WarnDays)))</f>
        <v>0</v>
      </c>
      <c r="BZ67">
        <f ca="1">IF(BD67=0,0,COUNTIFS(Rec_Emp,الموظفون!$A$65,Rec_Course,'مصفوفة التدريب'!O$6,Rec_Done,1,Rec_Exp,"&gt;"&amp;(TODAY()+WarnDays)))</f>
        <v>0</v>
      </c>
      <c r="CA67">
        <f ca="1">IF(BE67=0,0,COUNTIFS(Rec_Emp,الموظفون!$A$65,Rec_Course,'مصفوفة التدريب'!P$6,Rec_Done,1,Rec_Exp,"&gt;"&amp;(TODAY()+WarnDays)))</f>
        <v>0</v>
      </c>
      <c r="CB67">
        <f ca="1">IF(BF67=0,0,COUNTIFS(Rec_Emp,الموظفون!$A$65,Rec_Course,'مصفوفة التدريب'!Q$6,Rec_Done,1,Rec_Exp,"&gt;"&amp;(TODAY()+WarnDays)))</f>
        <v>0</v>
      </c>
      <c r="CC67">
        <f ca="1">IF(BG67=0,0,COUNTIFS(Rec_Emp,الموظفون!$A$65,Rec_Course,'مصفوفة التدريب'!R$6,Rec_Done,1,Rec_Exp,"&gt;"&amp;(TODAY()+WarnDays)))</f>
        <v>0</v>
      </c>
      <c r="CD67">
        <f ca="1">IF(BH67=0,0,COUNTIFS(Rec_Emp,الموظفون!$A$65,Rec_Course,'مصفوفة التدريب'!S$6,Rec_Done,1,Rec_Exp,"&gt;"&amp;(TODAY()+WarnDays)))</f>
        <v>0</v>
      </c>
      <c r="CE67">
        <f ca="1">IF(BI67=0,0,COUNTIFS(Rec_Emp,الموظفون!$A$65,Rec_Course,'مصفوفة التدريب'!T$6,Rec_Done,1,Rec_Exp,"&gt;"&amp;(TODAY()+WarnDays)))</f>
        <v>0</v>
      </c>
      <c r="CF67">
        <f ca="1">IF(BJ67=0,0,COUNTIFS(Rec_Emp,الموظفون!$A$65,Rec_Course,'مصفوفة التدريب'!U$6,Rec_Done,1,Rec_Exp,"&gt;"&amp;(TODAY()+WarnDays)))</f>
        <v>0</v>
      </c>
      <c r="CG67">
        <f ca="1">IF(BK67=0,0,COUNTIFS(Rec_Emp,الموظفون!$A$65,Rec_Course,'مصفوفة التدريب'!V$6,Rec_Done,1,Rec_Exp,"&gt;"&amp;(TODAY()+WarnDays)))</f>
        <v>0</v>
      </c>
      <c r="CH67">
        <f ca="1">IF(BL67=0,0,COUNTIFS(Rec_Emp,الموظفون!$A$65,Rec_Course,'مصفوفة التدريب'!W$6,Rec_Done,1,Rec_Exp,"&gt;"&amp;(TODAY()+WarnDays)))</f>
        <v>0</v>
      </c>
      <c r="CI67">
        <f ca="1">IF(BM67=0,0,COUNTIFS(Rec_Emp,الموظفون!$A$65,Rec_Course,'مصفوفة التدريب'!X$6,Rec_Done,1,Rec_Exp,"&gt;"&amp;(TODAY()+WarnDays)))</f>
        <v>0</v>
      </c>
      <c r="CJ67">
        <f ca="1">IF(BN67=0,0,COUNTIFS(Rec_Emp,الموظفون!$A$65,Rec_Course,'مصفوفة التدريب'!Y$6,Rec_Done,1,Rec_Exp,"&gt;"&amp;(TODAY()+WarnDays)))</f>
        <v>0</v>
      </c>
      <c r="CK67">
        <f ca="1">IF(BO67=0,0,COUNTIFS(Rec_Emp,الموظفون!$A$65,Rec_Course,'مصفوفة التدريب'!Z$6,Rec_Done,1,Rec_Exp,"&gt;"&amp;(TODAY()+WarnDays)))</f>
        <v>0</v>
      </c>
      <c r="CL67">
        <f ca="1">IF(BP67=0,0,COUNTIFS(Rec_Emp,الموظفون!$A$65,Rec_Course,'مصفوفة التدريب'!AA$6,Rec_Done,1,Rec_Exp,"&gt;"&amp;(TODAY()+WarnDays)))</f>
        <v>0</v>
      </c>
      <c r="CO67">
        <f>IF(OR(E67=0,AA67&gt;0),0,COUNTIFS(Rec_Emp,الموظفون!$A$65,Rec_Course,'مصفوفة التدريب'!H$6,Rec_Result,"راسب"))</f>
        <v>0</v>
      </c>
      <c r="CP67">
        <f>IF(OR(F67=0,AB67&gt;0),0,COUNTIFS(Rec_Emp,الموظفون!$A$65,Rec_Course,'مصفوفة التدريب'!I$6,Rec_Result,"راسب"))</f>
        <v>0</v>
      </c>
      <c r="CQ67">
        <f>IF(OR(G67=0,AC67&gt;0),0,COUNTIFS(Rec_Emp,الموظفون!$A$65,Rec_Course,'مصفوفة التدريب'!J$6,Rec_Result,"راسب"))</f>
        <v>0</v>
      </c>
      <c r="CR67">
        <f>IF(OR(H67=0,AD67&gt;0),0,COUNTIFS(Rec_Emp,الموظفون!$A$65,Rec_Course,'مصفوفة التدريب'!K$6,Rec_Result,"راسب"))</f>
        <v>0</v>
      </c>
      <c r="CS67">
        <f>IF(OR(I67=0,AE67&gt;0),0,COUNTIFS(Rec_Emp,الموظفون!$A$65,Rec_Course,'مصفوفة التدريب'!L$6,Rec_Result,"راسب"))</f>
        <v>0</v>
      </c>
      <c r="CT67">
        <f>IF(OR(J67=0,AF67&gt;0),0,COUNTIFS(Rec_Emp,الموظفون!$A$65,Rec_Course,'مصفوفة التدريب'!M$6,Rec_Result,"راسب"))</f>
        <v>0</v>
      </c>
      <c r="CU67">
        <f>IF(OR(K67=0,AG67&gt;0),0,COUNTIFS(Rec_Emp,الموظفون!$A$65,Rec_Course,'مصفوفة التدريب'!N$6,Rec_Result,"راسب"))</f>
        <v>0</v>
      </c>
      <c r="CV67">
        <f>IF(OR(L67=0,AH67&gt;0),0,COUNTIFS(Rec_Emp,الموظفون!$A$65,Rec_Course,'مصفوفة التدريب'!O$6,Rec_Result,"راسب"))</f>
        <v>0</v>
      </c>
      <c r="CW67">
        <f>IF(OR(M67=0,AI67&gt;0),0,COUNTIFS(Rec_Emp,الموظفون!$A$65,Rec_Course,'مصفوفة التدريب'!P$6,Rec_Result,"راسب"))</f>
        <v>0</v>
      </c>
      <c r="CX67">
        <f>IF(OR(N67=0,AJ67&gt;0),0,COUNTIFS(Rec_Emp,الموظفون!$A$65,Rec_Course,'مصفوفة التدريب'!Q$6,Rec_Result,"راسب"))</f>
        <v>0</v>
      </c>
      <c r="CY67">
        <f>IF(OR(O67=0,AK67&gt;0),0,COUNTIFS(Rec_Emp,الموظفون!$A$65,Rec_Course,'مصفوفة التدريب'!R$6,Rec_Result,"راسب"))</f>
        <v>0</v>
      </c>
      <c r="CZ67">
        <f>IF(OR(P67=0,AL67&gt;0),0,COUNTIFS(Rec_Emp,الموظفون!$A$65,Rec_Course,'مصفوفة التدريب'!S$6,Rec_Result,"راسب"))</f>
        <v>0</v>
      </c>
      <c r="DA67">
        <f>IF(OR(Q67=0,AM67&gt;0),0,COUNTIFS(Rec_Emp,الموظفون!$A$65,Rec_Course,'مصفوفة التدريب'!T$6,Rec_Result,"راسب"))</f>
        <v>0</v>
      </c>
      <c r="DB67">
        <f>IF(OR(R67=0,AN67&gt;0),0,COUNTIFS(Rec_Emp,الموظفون!$A$65,Rec_Course,'مصفوفة التدريب'!U$6,Rec_Result,"راسب"))</f>
        <v>0</v>
      </c>
      <c r="DC67">
        <f>IF(OR(S67=0,AO67&gt;0),0,COUNTIFS(Rec_Emp,الموظفون!$A$65,Rec_Course,'مصفوفة التدريب'!V$6,Rec_Result,"راسب"))</f>
        <v>0</v>
      </c>
      <c r="DD67">
        <f>IF(OR(T67=0,AP67&gt;0),0,COUNTIFS(Rec_Emp,الموظفون!$A$65,Rec_Course,'مصفوفة التدريب'!W$6,Rec_Result,"راسب"))</f>
        <v>0</v>
      </c>
      <c r="DE67">
        <f>IF(OR(U67=0,AQ67&gt;0),0,COUNTIFS(Rec_Emp,الموظفون!$A$65,Rec_Course,'مصفوفة التدريب'!X$6,Rec_Result,"راسب"))</f>
        <v>0</v>
      </c>
      <c r="DF67">
        <f>IF(OR(V67=0,AR67&gt;0),0,COUNTIFS(Rec_Emp,الموظفون!$A$65,Rec_Course,'مصفوفة التدريب'!Y$6,Rec_Result,"راسب"))</f>
        <v>0</v>
      </c>
      <c r="DG67">
        <f>IF(OR(W67=0,AS67&gt;0),0,COUNTIFS(Rec_Emp,الموظفون!$A$65,Rec_Course,'مصفوفة التدريب'!Z$6,Rec_Result,"راسب"))</f>
        <v>0</v>
      </c>
      <c r="DH67">
        <f>IF(OR(X67=0,AT67&gt;0),0,COUNTIFS(Rec_Emp,الموظفون!$A$65,Rec_Course,'مصفوفة التدريب'!AA$6,Rec_Result,"راسب"))</f>
        <v>0</v>
      </c>
      <c r="DK67">
        <f>IF(OR(E67=0,AA67&gt;0),0,IFERROR(AVERAGEIFS(Plan_End,Plan_Role,الموظفون!$D$65,Plan_Course,'مصفوفة التدريب'!H$6,Plan_Sched,"فترة محددة"),IFERROR(AVERAGEIFS(Plan_End,Plan_Role,"جميع الموظفين",Plan_Course,'مصفوفة التدريب'!H$6,Plan_Sched,"فترة محددة"),0)))</f>
        <v>0</v>
      </c>
      <c r="DL67">
        <f>IF(OR(F67=0,AB67&gt;0),0,IFERROR(AVERAGEIFS(Plan_End,Plan_Role,الموظفون!$D$65,Plan_Course,'مصفوفة التدريب'!I$6,Plan_Sched,"فترة محددة"),IFERROR(AVERAGEIFS(Plan_End,Plan_Role,"جميع الموظفين",Plan_Course,'مصفوفة التدريب'!I$6,Plan_Sched,"فترة محددة"),0)))</f>
        <v>0</v>
      </c>
      <c r="DM67">
        <f>IF(OR(G67=0,AC67&gt;0),0,IFERROR(AVERAGEIFS(Plan_End,Plan_Role,الموظفون!$D$65,Plan_Course,'مصفوفة التدريب'!J$6,Plan_Sched,"فترة محددة"),IFERROR(AVERAGEIFS(Plan_End,Plan_Role,"جميع الموظفين",Plan_Course,'مصفوفة التدريب'!J$6,Plan_Sched,"فترة محددة"),0)))</f>
        <v>0</v>
      </c>
      <c r="DN67">
        <f>IF(OR(H67=0,AD67&gt;0),0,IFERROR(AVERAGEIFS(Plan_End,Plan_Role,الموظفون!$D$65,Plan_Course,'مصفوفة التدريب'!K$6,Plan_Sched,"فترة محددة"),IFERROR(AVERAGEIFS(Plan_End,Plan_Role,"جميع الموظفين",Plan_Course,'مصفوفة التدريب'!K$6,Plan_Sched,"فترة محددة"),0)))</f>
        <v>0</v>
      </c>
      <c r="DO67">
        <f>IF(OR(I67=0,AE67&gt;0),0,IFERROR(AVERAGEIFS(Plan_End,Plan_Role,الموظفون!$D$65,Plan_Course,'مصفوفة التدريب'!L$6,Plan_Sched,"فترة محددة"),IFERROR(AVERAGEIFS(Plan_End,Plan_Role,"جميع الموظفين",Plan_Course,'مصفوفة التدريب'!L$6,Plan_Sched,"فترة محددة"),0)))</f>
        <v>0</v>
      </c>
      <c r="DP67">
        <f>IF(OR(J67=0,AF67&gt;0),0,IFERROR(AVERAGEIFS(Plan_End,Plan_Role,الموظفون!$D$65,Plan_Course,'مصفوفة التدريب'!M$6,Plan_Sched,"فترة محددة"),IFERROR(AVERAGEIFS(Plan_End,Plan_Role,"جميع الموظفين",Plan_Course,'مصفوفة التدريب'!M$6,Plan_Sched,"فترة محددة"),0)))</f>
        <v>0</v>
      </c>
      <c r="DQ67">
        <f>IF(OR(K67=0,AG67&gt;0),0,IFERROR(AVERAGEIFS(Plan_End,Plan_Role,الموظفون!$D$65,Plan_Course,'مصفوفة التدريب'!N$6,Plan_Sched,"فترة محددة"),IFERROR(AVERAGEIFS(Plan_End,Plan_Role,"جميع الموظفين",Plan_Course,'مصفوفة التدريب'!N$6,Plan_Sched,"فترة محددة"),0)))</f>
        <v>0</v>
      </c>
      <c r="DR67">
        <f>IF(OR(L67=0,AH67&gt;0),0,IFERROR(AVERAGEIFS(Plan_End,Plan_Role,الموظفون!$D$65,Plan_Course,'مصفوفة التدريب'!O$6,Plan_Sched,"فترة محددة"),IFERROR(AVERAGEIFS(Plan_End,Plan_Role,"جميع الموظفين",Plan_Course,'مصفوفة التدريب'!O$6,Plan_Sched,"فترة محددة"),0)))</f>
        <v>0</v>
      </c>
      <c r="DS67">
        <f>IF(OR(M67=0,AI67&gt;0),0,IFERROR(AVERAGEIFS(Plan_End,Plan_Role,الموظفون!$D$65,Plan_Course,'مصفوفة التدريب'!P$6,Plan_Sched,"فترة محددة"),IFERROR(AVERAGEIFS(Plan_End,Plan_Role,"جميع الموظفين",Plan_Course,'مصفوفة التدريب'!P$6,Plan_Sched,"فترة محددة"),0)))</f>
        <v>0</v>
      </c>
      <c r="DT67">
        <f>IF(OR(N67=0,AJ67&gt;0),0,IFERROR(AVERAGEIFS(Plan_End,Plan_Role,الموظفون!$D$65,Plan_Course,'مصفوفة التدريب'!Q$6,Plan_Sched,"فترة محددة"),IFERROR(AVERAGEIFS(Plan_End,Plan_Role,"جميع الموظفين",Plan_Course,'مصفوفة التدريب'!Q$6,Plan_Sched,"فترة محددة"),0)))</f>
        <v>0</v>
      </c>
      <c r="DU67">
        <f>IF(OR(O67=0,AK67&gt;0),0,IFERROR(AVERAGEIFS(Plan_End,Plan_Role,الموظفون!$D$65,Plan_Course,'مصفوفة التدريب'!R$6,Plan_Sched,"فترة محددة"),IFERROR(AVERAGEIFS(Plan_End,Plan_Role,"جميع الموظفين",Plan_Course,'مصفوفة التدريب'!R$6,Plan_Sched,"فترة محددة"),0)))</f>
        <v>0</v>
      </c>
      <c r="DV67">
        <f>IF(OR(P67=0,AL67&gt;0),0,IFERROR(AVERAGEIFS(Plan_End,Plan_Role,الموظفون!$D$65,Plan_Course,'مصفوفة التدريب'!S$6,Plan_Sched,"فترة محددة"),IFERROR(AVERAGEIFS(Plan_End,Plan_Role,"جميع الموظفين",Plan_Course,'مصفوفة التدريب'!S$6,Plan_Sched,"فترة محددة"),0)))</f>
        <v>0</v>
      </c>
      <c r="DW67">
        <f>IF(OR(Q67=0,AM67&gt;0),0,IFERROR(AVERAGEIFS(Plan_End,Plan_Role,الموظفون!$D$65,Plan_Course,'مصفوفة التدريب'!T$6,Plan_Sched,"فترة محددة"),IFERROR(AVERAGEIFS(Plan_End,Plan_Role,"جميع الموظفين",Plan_Course,'مصفوفة التدريب'!T$6,Plan_Sched,"فترة محددة"),0)))</f>
        <v>0</v>
      </c>
      <c r="DX67">
        <f>IF(OR(R67=0,AN67&gt;0),0,IFERROR(AVERAGEIFS(Plan_End,Plan_Role,الموظفون!$D$65,Plan_Course,'مصفوفة التدريب'!U$6,Plan_Sched,"فترة محددة"),IFERROR(AVERAGEIFS(Plan_End,Plan_Role,"جميع الموظفين",Plan_Course,'مصفوفة التدريب'!U$6,Plan_Sched,"فترة محددة"),0)))</f>
        <v>0</v>
      </c>
      <c r="DY67">
        <f>IF(OR(S67=0,AO67&gt;0),0,IFERROR(AVERAGEIFS(Plan_End,Plan_Role,الموظفون!$D$65,Plan_Course,'مصفوفة التدريب'!V$6,Plan_Sched,"فترة محددة"),IFERROR(AVERAGEIFS(Plan_End,Plan_Role,"جميع الموظفين",Plan_Course,'مصفوفة التدريب'!V$6,Plan_Sched,"فترة محددة"),0)))</f>
        <v>0</v>
      </c>
      <c r="DZ67">
        <f>IF(OR(T67=0,AP67&gt;0),0,IFERROR(AVERAGEIFS(Plan_End,Plan_Role,الموظفون!$D$65,Plan_Course,'مصفوفة التدريب'!W$6,Plan_Sched,"فترة محددة"),IFERROR(AVERAGEIFS(Plan_End,Plan_Role,"جميع الموظفين",Plan_Course,'مصفوفة التدريب'!W$6,Plan_Sched,"فترة محددة"),0)))</f>
        <v>0</v>
      </c>
      <c r="EA67">
        <f>IF(OR(U67=0,AQ67&gt;0),0,IFERROR(AVERAGEIFS(Plan_End,Plan_Role,الموظفون!$D$65,Plan_Course,'مصفوفة التدريب'!X$6,Plan_Sched,"فترة محددة"),IFERROR(AVERAGEIFS(Plan_End,Plan_Role,"جميع الموظفين",Plan_Course,'مصفوفة التدريب'!X$6,Plan_Sched,"فترة محددة"),0)))</f>
        <v>0</v>
      </c>
      <c r="EB67">
        <f>IF(OR(V67=0,AR67&gt;0),0,IFERROR(AVERAGEIFS(Plan_End,Plan_Role,الموظفون!$D$65,Plan_Course,'مصفوفة التدريب'!Y$6,Plan_Sched,"فترة محددة"),IFERROR(AVERAGEIFS(Plan_End,Plan_Role,"جميع الموظفين",Plan_Course,'مصفوفة التدريب'!Y$6,Plan_Sched,"فترة محددة"),0)))</f>
        <v>0</v>
      </c>
      <c r="EC67">
        <f>IF(OR(W67=0,AS67&gt;0),0,IFERROR(AVERAGEIFS(Plan_End,Plan_Role,الموظفون!$D$65,Plan_Course,'مصفوفة التدريب'!Z$6,Plan_Sched,"فترة محددة"),IFERROR(AVERAGEIFS(Plan_End,Plan_Role,"جميع الموظفين",Plan_Course,'مصفوفة التدريب'!Z$6,Plan_Sched,"فترة محددة"),0)))</f>
        <v>0</v>
      </c>
      <c r="ED67">
        <f>IF(OR(X67=0,AT67&gt;0),0,IFERROR(AVERAGEIFS(Plan_End,Plan_Role,الموظفون!$D$65,Plan_Course,'مصفوفة التدريب'!AA$6,Plan_Sched,"فترة محددة"),IFERROR(AVERAGEIFS(Plan_End,Plan_Role,"جميع الموظفين",Plan_Course,'مصفوفة التدريب'!AA$6,Plan_Sched,"فترة محددة"),0)))</f>
        <v>0</v>
      </c>
      <c r="EG67">
        <f>IF(OR(E67=0,AA67&gt;0),0,IFERROR(AVERAGEIFS(Plan_Days,Plan_Role,الموظفون!$D$65,Plan_Course,'مصفوفة التدريب'!H$6,Plan_Sched,"خلال أيام من التعيين"),IFERROR(AVERAGEIFS(Plan_Days,Plan_Role,"جميع الموظفين",Plan_Course,'مصفوفة التدريب'!H$6,Plan_Sched,"خلال أيام من التعيين"),0)))</f>
        <v>0</v>
      </c>
      <c r="EH67">
        <f>IF(OR(F67=0,AB67&gt;0),0,IFERROR(AVERAGEIFS(Plan_Days,Plan_Role,الموظفون!$D$65,Plan_Course,'مصفوفة التدريب'!I$6,Plan_Sched,"خلال أيام من التعيين"),IFERROR(AVERAGEIFS(Plan_Days,Plan_Role,"جميع الموظفين",Plan_Course,'مصفوفة التدريب'!I$6,Plan_Sched,"خلال أيام من التعيين"),0)))</f>
        <v>0</v>
      </c>
      <c r="EI67">
        <f>IF(OR(G67=0,AC67&gt;0),0,IFERROR(AVERAGEIFS(Plan_Days,Plan_Role,الموظفون!$D$65,Plan_Course,'مصفوفة التدريب'!J$6,Plan_Sched,"خلال أيام من التعيين"),IFERROR(AVERAGEIFS(Plan_Days,Plan_Role,"جميع الموظفين",Plan_Course,'مصفوفة التدريب'!J$6,Plan_Sched,"خلال أيام من التعيين"),0)))</f>
        <v>0</v>
      </c>
      <c r="EJ67">
        <f>IF(OR(H67=0,AD67&gt;0),0,IFERROR(AVERAGEIFS(Plan_Days,Plan_Role,الموظفون!$D$65,Plan_Course,'مصفوفة التدريب'!K$6,Plan_Sched,"خلال أيام من التعيين"),IFERROR(AVERAGEIFS(Plan_Days,Plan_Role,"جميع الموظفين",Plan_Course,'مصفوفة التدريب'!K$6,Plan_Sched,"خلال أيام من التعيين"),0)))</f>
        <v>0</v>
      </c>
      <c r="EK67">
        <f>IF(OR(I67=0,AE67&gt;0),0,IFERROR(AVERAGEIFS(Plan_Days,Plan_Role,الموظفون!$D$65,Plan_Course,'مصفوفة التدريب'!L$6,Plan_Sched,"خلال أيام من التعيين"),IFERROR(AVERAGEIFS(Plan_Days,Plan_Role,"جميع الموظفين",Plan_Course,'مصفوفة التدريب'!L$6,Plan_Sched,"خلال أيام من التعيين"),0)))</f>
        <v>0</v>
      </c>
      <c r="EL67">
        <f>IF(OR(J67=0,AF67&gt;0),0,IFERROR(AVERAGEIFS(Plan_Days,Plan_Role,الموظفون!$D$65,Plan_Course,'مصفوفة التدريب'!M$6,Plan_Sched,"خلال أيام من التعيين"),IFERROR(AVERAGEIFS(Plan_Days,Plan_Role,"جميع الموظفين",Plan_Course,'مصفوفة التدريب'!M$6,Plan_Sched,"خلال أيام من التعيين"),0)))</f>
        <v>0</v>
      </c>
      <c r="EM67">
        <f>IF(OR(K67=0,AG67&gt;0),0,IFERROR(AVERAGEIFS(Plan_Days,Plan_Role,الموظفون!$D$65,Plan_Course,'مصفوفة التدريب'!N$6,Plan_Sched,"خلال أيام من التعيين"),IFERROR(AVERAGEIFS(Plan_Days,Plan_Role,"جميع الموظفين",Plan_Course,'مصفوفة التدريب'!N$6,Plan_Sched,"خلال أيام من التعيين"),0)))</f>
        <v>0</v>
      </c>
      <c r="EN67">
        <f>IF(OR(L67=0,AH67&gt;0),0,IFERROR(AVERAGEIFS(Plan_Days,Plan_Role,الموظفون!$D$65,Plan_Course,'مصفوفة التدريب'!O$6,Plan_Sched,"خلال أيام من التعيين"),IFERROR(AVERAGEIFS(Plan_Days,Plan_Role,"جميع الموظفين",Plan_Course,'مصفوفة التدريب'!O$6,Plan_Sched,"خلال أيام من التعيين"),0)))</f>
        <v>0</v>
      </c>
      <c r="EO67">
        <f>IF(OR(M67=0,AI67&gt;0),0,IFERROR(AVERAGEIFS(Plan_Days,Plan_Role,الموظفون!$D$65,Plan_Course,'مصفوفة التدريب'!P$6,Plan_Sched,"خلال أيام من التعيين"),IFERROR(AVERAGEIFS(Plan_Days,Plan_Role,"جميع الموظفين",Plan_Course,'مصفوفة التدريب'!P$6,Plan_Sched,"خلال أيام من التعيين"),0)))</f>
        <v>0</v>
      </c>
      <c r="EP67">
        <f>IF(OR(N67=0,AJ67&gt;0),0,IFERROR(AVERAGEIFS(Plan_Days,Plan_Role,الموظفون!$D$65,Plan_Course,'مصفوفة التدريب'!Q$6,Plan_Sched,"خلال أيام من التعيين"),IFERROR(AVERAGEIFS(Plan_Days,Plan_Role,"جميع الموظفين",Plan_Course,'مصفوفة التدريب'!Q$6,Plan_Sched,"خلال أيام من التعيين"),0)))</f>
        <v>0</v>
      </c>
      <c r="EQ67">
        <f>IF(OR(O67=0,AK67&gt;0),0,IFERROR(AVERAGEIFS(Plan_Days,Plan_Role,الموظفون!$D$65,Plan_Course,'مصفوفة التدريب'!R$6,Plan_Sched,"خلال أيام من التعيين"),IFERROR(AVERAGEIFS(Plan_Days,Plan_Role,"جميع الموظفين",Plan_Course,'مصفوفة التدريب'!R$6,Plan_Sched,"خلال أيام من التعيين"),0)))</f>
        <v>0</v>
      </c>
      <c r="ER67">
        <f>IF(OR(P67=0,AL67&gt;0),0,IFERROR(AVERAGEIFS(Plan_Days,Plan_Role,الموظفون!$D$65,Plan_Course,'مصفوفة التدريب'!S$6,Plan_Sched,"خلال أيام من التعيين"),IFERROR(AVERAGEIFS(Plan_Days,Plan_Role,"جميع الموظفين",Plan_Course,'مصفوفة التدريب'!S$6,Plan_Sched,"خلال أيام من التعيين"),0)))</f>
        <v>0</v>
      </c>
      <c r="ES67">
        <f>IF(OR(Q67=0,AM67&gt;0),0,IFERROR(AVERAGEIFS(Plan_Days,Plan_Role,الموظفون!$D$65,Plan_Course,'مصفوفة التدريب'!T$6,Plan_Sched,"خلال أيام من التعيين"),IFERROR(AVERAGEIFS(Plan_Days,Plan_Role,"جميع الموظفين",Plan_Course,'مصفوفة التدريب'!T$6,Plan_Sched,"خلال أيام من التعيين"),0)))</f>
        <v>0</v>
      </c>
      <c r="ET67">
        <f>IF(OR(R67=0,AN67&gt;0),0,IFERROR(AVERAGEIFS(Plan_Days,Plan_Role,الموظفون!$D$65,Plan_Course,'مصفوفة التدريب'!U$6,Plan_Sched,"خلال أيام من التعيين"),IFERROR(AVERAGEIFS(Plan_Days,Plan_Role,"جميع الموظفين",Plan_Course,'مصفوفة التدريب'!U$6,Plan_Sched,"خلال أيام من التعيين"),0)))</f>
        <v>0</v>
      </c>
      <c r="EU67">
        <f>IF(OR(S67=0,AO67&gt;0),0,IFERROR(AVERAGEIFS(Plan_Days,Plan_Role,الموظفون!$D$65,Plan_Course,'مصفوفة التدريب'!V$6,Plan_Sched,"خلال أيام من التعيين"),IFERROR(AVERAGEIFS(Plan_Days,Plan_Role,"جميع الموظفين",Plan_Course,'مصفوفة التدريب'!V$6,Plan_Sched,"خلال أيام من التعيين"),0)))</f>
        <v>0</v>
      </c>
      <c r="EV67">
        <f>IF(OR(T67=0,AP67&gt;0),0,IFERROR(AVERAGEIFS(Plan_Days,Plan_Role,الموظفون!$D$65,Plan_Course,'مصفوفة التدريب'!W$6,Plan_Sched,"خلال أيام من التعيين"),IFERROR(AVERAGEIFS(Plan_Days,Plan_Role,"جميع الموظفين",Plan_Course,'مصفوفة التدريب'!W$6,Plan_Sched,"خلال أيام من التعيين"),0)))</f>
        <v>0</v>
      </c>
      <c r="EW67">
        <f>IF(OR(U67=0,AQ67&gt;0),0,IFERROR(AVERAGEIFS(Plan_Days,Plan_Role,الموظفون!$D$65,Plan_Course,'مصفوفة التدريب'!X$6,Plan_Sched,"خلال أيام من التعيين"),IFERROR(AVERAGEIFS(Plan_Days,Plan_Role,"جميع الموظفين",Plan_Course,'مصفوفة التدريب'!X$6,Plan_Sched,"خلال أيام من التعيين"),0)))</f>
        <v>0</v>
      </c>
      <c r="EX67">
        <f>IF(OR(V67=0,AR67&gt;0),0,IFERROR(AVERAGEIFS(Plan_Days,Plan_Role,الموظفون!$D$65,Plan_Course,'مصفوفة التدريب'!Y$6,Plan_Sched,"خلال أيام من التعيين"),IFERROR(AVERAGEIFS(Plan_Days,Plan_Role,"جميع الموظفين",Plan_Course,'مصفوفة التدريب'!Y$6,Plan_Sched,"خلال أيام من التعيين"),0)))</f>
        <v>0</v>
      </c>
      <c r="EY67">
        <f>IF(OR(W67=0,AS67&gt;0),0,IFERROR(AVERAGEIFS(Plan_Days,Plan_Role,الموظفون!$D$65,Plan_Course,'مصفوفة التدريب'!Z$6,Plan_Sched,"خلال أيام من التعيين"),IFERROR(AVERAGEIFS(Plan_Days,Plan_Role,"جميع الموظفين",Plan_Course,'مصفوفة التدريب'!Z$6,Plan_Sched,"خلال أيام من التعيين"),0)))</f>
        <v>0</v>
      </c>
      <c r="EZ67">
        <f>IF(OR(X67=0,AT67&gt;0),0,IFERROR(AVERAGEIFS(Plan_Days,Plan_Role,الموظفون!$D$65,Plan_Course,'مصفوفة التدريب'!AA$6,Plan_Sched,"خلال أيام من التعيين"),IFERROR(AVERAGEIFS(Plan_Days,Plan_Role,"جميع الموظفين",Plan_Course,'مصفوفة التدريب'!AA$6,Plan_Sched,"خلال أيام من التعيين"),0)))</f>
        <v>0</v>
      </c>
      <c r="FC67">
        <f>IF(OR(E67=0,AA67&gt;0),0,MAX(IF(AND(الموظفون!$F$65&lt;&gt;"",DK67&lt;الموظفون!$F$65),0,DK67),IF(AND(الموظفون!$F$65&lt;&gt;"",EG67&gt;0),الموظفون!$F$65+EG67,0)))</f>
        <v>0</v>
      </c>
      <c r="FD67">
        <f>IF(OR(F67=0,AB67&gt;0),0,MAX(IF(AND(الموظفون!$F$65&lt;&gt;"",DL67&lt;الموظفون!$F$65),0,DL67),IF(AND(الموظفون!$F$65&lt;&gt;"",EH67&gt;0),الموظفون!$F$65+EH67,0)))</f>
        <v>0</v>
      </c>
      <c r="FE67">
        <f>IF(OR(G67=0,AC67&gt;0),0,MAX(IF(AND(الموظفون!$F$65&lt;&gt;"",DM67&lt;الموظفون!$F$65),0,DM67),IF(AND(الموظفون!$F$65&lt;&gt;"",EI67&gt;0),الموظفون!$F$65+EI67,0)))</f>
        <v>0</v>
      </c>
      <c r="FF67">
        <f>IF(OR(H67=0,AD67&gt;0),0,MAX(IF(AND(الموظفون!$F$65&lt;&gt;"",DN67&lt;الموظفون!$F$65),0,DN67),IF(AND(الموظفون!$F$65&lt;&gt;"",EJ67&gt;0),الموظفون!$F$65+EJ67,0)))</f>
        <v>0</v>
      </c>
      <c r="FG67">
        <f>IF(OR(I67=0,AE67&gt;0),0,MAX(IF(AND(الموظفون!$F$65&lt;&gt;"",DO67&lt;الموظفون!$F$65),0,DO67),IF(AND(الموظفون!$F$65&lt;&gt;"",EK67&gt;0),الموظفون!$F$65+EK67,0)))</f>
        <v>0</v>
      </c>
      <c r="FH67">
        <f>IF(OR(J67=0,AF67&gt;0),0,MAX(IF(AND(الموظفون!$F$65&lt;&gt;"",DP67&lt;الموظفون!$F$65),0,DP67),IF(AND(الموظفون!$F$65&lt;&gt;"",EL67&gt;0),الموظفون!$F$65+EL67,0)))</f>
        <v>0</v>
      </c>
      <c r="FI67">
        <f>IF(OR(K67=0,AG67&gt;0),0,MAX(IF(AND(الموظفون!$F$65&lt;&gt;"",DQ67&lt;الموظفون!$F$65),0,DQ67),IF(AND(الموظفون!$F$65&lt;&gt;"",EM67&gt;0),الموظفون!$F$65+EM67,0)))</f>
        <v>0</v>
      </c>
      <c r="FJ67">
        <f>IF(OR(L67=0,AH67&gt;0),0,MAX(IF(AND(الموظفون!$F$65&lt;&gt;"",DR67&lt;الموظفون!$F$65),0,DR67),IF(AND(الموظفون!$F$65&lt;&gt;"",EN67&gt;0),الموظفون!$F$65+EN67,0)))</f>
        <v>0</v>
      </c>
      <c r="FK67">
        <f>IF(OR(M67=0,AI67&gt;0),0,MAX(IF(AND(الموظفون!$F$65&lt;&gt;"",DS67&lt;الموظفون!$F$65),0,DS67),IF(AND(الموظفون!$F$65&lt;&gt;"",EO67&gt;0),الموظفون!$F$65+EO67,0)))</f>
        <v>0</v>
      </c>
      <c r="FL67">
        <f>IF(OR(N67=0,AJ67&gt;0),0,MAX(IF(AND(الموظفون!$F$65&lt;&gt;"",DT67&lt;الموظفون!$F$65),0,DT67),IF(AND(الموظفون!$F$65&lt;&gt;"",EP67&gt;0),الموظفون!$F$65+EP67,0)))</f>
        <v>0</v>
      </c>
      <c r="FM67">
        <f>IF(OR(O67=0,AK67&gt;0),0,MAX(IF(AND(الموظفون!$F$65&lt;&gt;"",DU67&lt;الموظفون!$F$65),0,DU67),IF(AND(الموظفون!$F$65&lt;&gt;"",EQ67&gt;0),الموظفون!$F$65+EQ67,0)))</f>
        <v>0</v>
      </c>
      <c r="FN67">
        <f>IF(OR(P67=0,AL67&gt;0),0,MAX(IF(AND(الموظفون!$F$65&lt;&gt;"",DV67&lt;الموظفون!$F$65),0,DV67),IF(AND(الموظفون!$F$65&lt;&gt;"",ER67&gt;0),الموظفون!$F$65+ER67,0)))</f>
        <v>0</v>
      </c>
      <c r="FO67">
        <f>IF(OR(Q67=0,AM67&gt;0),0,MAX(IF(AND(الموظفون!$F$65&lt;&gt;"",DW67&lt;الموظفون!$F$65),0,DW67),IF(AND(الموظفون!$F$65&lt;&gt;"",ES67&gt;0),الموظفون!$F$65+ES67,0)))</f>
        <v>0</v>
      </c>
      <c r="FP67">
        <f>IF(OR(R67=0,AN67&gt;0),0,MAX(IF(AND(الموظفون!$F$65&lt;&gt;"",DX67&lt;الموظفون!$F$65),0,DX67),IF(AND(الموظفون!$F$65&lt;&gt;"",ET67&gt;0),الموظفون!$F$65+ET67,0)))</f>
        <v>0</v>
      </c>
      <c r="FQ67">
        <f>IF(OR(S67=0,AO67&gt;0),0,MAX(IF(AND(الموظفون!$F$65&lt;&gt;"",DY67&lt;الموظفون!$F$65),0,DY67),IF(AND(الموظفون!$F$65&lt;&gt;"",EU67&gt;0),الموظفون!$F$65+EU67,0)))</f>
        <v>0</v>
      </c>
      <c r="FR67">
        <f>IF(OR(T67=0,AP67&gt;0),0,MAX(IF(AND(الموظفون!$F$65&lt;&gt;"",DZ67&lt;الموظفون!$F$65),0,DZ67),IF(AND(الموظفون!$F$65&lt;&gt;"",EV67&gt;0),الموظفون!$F$65+EV67,0)))</f>
        <v>0</v>
      </c>
      <c r="FS67">
        <f>IF(OR(U67=0,AQ67&gt;0),0,MAX(IF(AND(الموظفون!$F$65&lt;&gt;"",EA67&lt;الموظفون!$F$65),0,EA67),IF(AND(الموظفون!$F$65&lt;&gt;"",EW67&gt;0),الموظفون!$F$65+EW67,0)))</f>
        <v>0</v>
      </c>
      <c r="FT67">
        <f>IF(OR(V67=0,AR67&gt;0),0,MAX(IF(AND(الموظفون!$F$65&lt;&gt;"",EB67&lt;الموظفون!$F$65),0,EB67),IF(AND(الموظفون!$F$65&lt;&gt;"",EX67&gt;0),الموظفون!$F$65+EX67,0)))</f>
        <v>0</v>
      </c>
      <c r="FU67">
        <f>IF(OR(W67=0,AS67&gt;0),0,MAX(IF(AND(الموظفون!$F$65&lt;&gt;"",EC67&lt;الموظفون!$F$65),0,EC67),IF(AND(الموظفون!$F$65&lt;&gt;"",EY67&gt;0),الموظفون!$F$65+EY67,0)))</f>
        <v>0</v>
      </c>
      <c r="FV67">
        <f>IF(OR(X67=0,AT67&gt;0),0,MAX(IF(AND(الموظفون!$F$65&lt;&gt;"",ED67&lt;الموظفون!$F$65),0,ED67),IF(AND(الموظفون!$F$65&lt;&gt;"",EZ67&gt;0),الموظفون!$F$65+EZ67,0)))</f>
        <v>0</v>
      </c>
    </row>
    <row r="68" spans="5:178" x14ac:dyDescent="0.3">
      <c r="E68">
        <f>IF(OR(الموظفون!$A$66="",'مصفوفة التدريب'!H$6=""),0,COUNTIFS(Plan_Role,الموظفون!$D$66,Plan_Course,'مصفوفة التدريب'!H$6)+COUNTIFS(Plan_Role,"جميع الموظفين",Plan_Course,'مصفوفة التدريب'!H$6))</f>
        <v>0</v>
      </c>
      <c r="F68">
        <f>IF(OR(الموظفون!$A$66="",'مصفوفة التدريب'!I$6=""),0,COUNTIFS(Plan_Role,الموظفون!$D$66,Plan_Course,'مصفوفة التدريب'!I$6)+COUNTIFS(Plan_Role,"جميع الموظفين",Plan_Course,'مصفوفة التدريب'!I$6))</f>
        <v>0</v>
      </c>
      <c r="G68">
        <f>IF(OR(الموظفون!$A$66="",'مصفوفة التدريب'!J$6=""),0,COUNTIFS(Plan_Role,الموظفون!$D$66,Plan_Course,'مصفوفة التدريب'!J$6)+COUNTIFS(Plan_Role,"جميع الموظفين",Plan_Course,'مصفوفة التدريب'!J$6))</f>
        <v>0</v>
      </c>
      <c r="H68">
        <f>IF(OR(الموظفون!$A$66="",'مصفوفة التدريب'!K$6=""),0,COUNTIFS(Plan_Role,الموظفون!$D$66,Plan_Course,'مصفوفة التدريب'!K$6)+COUNTIFS(Plan_Role,"جميع الموظفين",Plan_Course,'مصفوفة التدريب'!K$6))</f>
        <v>0</v>
      </c>
      <c r="I68">
        <f>IF(OR(الموظفون!$A$66="",'مصفوفة التدريب'!L$6=""),0,COUNTIFS(Plan_Role,الموظفون!$D$66,Plan_Course,'مصفوفة التدريب'!L$6)+COUNTIFS(Plan_Role,"جميع الموظفين",Plan_Course,'مصفوفة التدريب'!L$6))</f>
        <v>0</v>
      </c>
      <c r="J68">
        <f>IF(OR(الموظفون!$A$66="",'مصفوفة التدريب'!M$6=""),0,COUNTIFS(Plan_Role,الموظفون!$D$66,Plan_Course,'مصفوفة التدريب'!M$6)+COUNTIFS(Plan_Role,"جميع الموظفين",Plan_Course,'مصفوفة التدريب'!M$6))</f>
        <v>0</v>
      </c>
      <c r="K68">
        <f>IF(OR(الموظفون!$A$66="",'مصفوفة التدريب'!N$6=""),0,COUNTIFS(Plan_Role,الموظفون!$D$66,Plan_Course,'مصفوفة التدريب'!N$6)+COUNTIFS(Plan_Role,"جميع الموظفين",Plan_Course,'مصفوفة التدريب'!N$6))</f>
        <v>0</v>
      </c>
      <c r="L68">
        <f>IF(OR(الموظفون!$A$66="",'مصفوفة التدريب'!O$6=""),0,COUNTIFS(Plan_Role,الموظفون!$D$66,Plan_Course,'مصفوفة التدريب'!O$6)+COUNTIFS(Plan_Role,"جميع الموظفين",Plan_Course,'مصفوفة التدريب'!O$6))</f>
        <v>0</v>
      </c>
      <c r="M68">
        <f>IF(OR(الموظفون!$A$66="",'مصفوفة التدريب'!P$6=""),0,COUNTIFS(Plan_Role,الموظفون!$D$66,Plan_Course,'مصفوفة التدريب'!P$6)+COUNTIFS(Plan_Role,"جميع الموظفين",Plan_Course,'مصفوفة التدريب'!P$6))</f>
        <v>0</v>
      </c>
      <c r="N68">
        <f>IF(OR(الموظفون!$A$66="",'مصفوفة التدريب'!Q$6=""),0,COUNTIFS(Plan_Role,الموظفون!$D$66,Plan_Course,'مصفوفة التدريب'!Q$6)+COUNTIFS(Plan_Role,"جميع الموظفين",Plan_Course,'مصفوفة التدريب'!Q$6))</f>
        <v>0</v>
      </c>
      <c r="O68">
        <f>IF(OR(الموظفون!$A$66="",'مصفوفة التدريب'!R$6=""),0,COUNTIFS(Plan_Role,الموظفون!$D$66,Plan_Course,'مصفوفة التدريب'!R$6)+COUNTIFS(Plan_Role,"جميع الموظفين",Plan_Course,'مصفوفة التدريب'!R$6))</f>
        <v>0</v>
      </c>
      <c r="P68">
        <f>IF(OR(الموظفون!$A$66="",'مصفوفة التدريب'!S$6=""),0,COUNTIFS(Plan_Role,الموظفون!$D$66,Plan_Course,'مصفوفة التدريب'!S$6)+COUNTIFS(Plan_Role,"جميع الموظفين",Plan_Course,'مصفوفة التدريب'!S$6))</f>
        <v>0</v>
      </c>
      <c r="Q68">
        <f>IF(OR(الموظفون!$A$66="",'مصفوفة التدريب'!T$6=""),0,COUNTIFS(Plan_Role,الموظفون!$D$66,Plan_Course,'مصفوفة التدريب'!T$6)+COUNTIFS(Plan_Role,"جميع الموظفين",Plan_Course,'مصفوفة التدريب'!T$6))</f>
        <v>0</v>
      </c>
      <c r="R68">
        <f>IF(OR(الموظفون!$A$66="",'مصفوفة التدريب'!U$6=""),0,COUNTIFS(Plan_Role,الموظفون!$D$66,Plan_Course,'مصفوفة التدريب'!U$6)+COUNTIFS(Plan_Role,"جميع الموظفين",Plan_Course,'مصفوفة التدريب'!U$6))</f>
        <v>0</v>
      </c>
      <c r="S68">
        <f>IF(OR(الموظفون!$A$66="",'مصفوفة التدريب'!V$6=""),0,COUNTIFS(Plan_Role,الموظفون!$D$66,Plan_Course,'مصفوفة التدريب'!V$6)+COUNTIFS(Plan_Role,"جميع الموظفين",Plan_Course,'مصفوفة التدريب'!V$6))</f>
        <v>0</v>
      </c>
      <c r="T68">
        <f>IF(OR(الموظفون!$A$66="",'مصفوفة التدريب'!W$6=""),0,COUNTIFS(Plan_Role,الموظفون!$D$66,Plan_Course,'مصفوفة التدريب'!W$6)+COUNTIFS(Plan_Role,"جميع الموظفين",Plan_Course,'مصفوفة التدريب'!W$6))</f>
        <v>0</v>
      </c>
      <c r="U68">
        <f>IF(OR(الموظفون!$A$66="",'مصفوفة التدريب'!X$6=""),0,COUNTIFS(Plan_Role,الموظفون!$D$66,Plan_Course,'مصفوفة التدريب'!X$6)+COUNTIFS(Plan_Role,"جميع الموظفين",Plan_Course,'مصفوفة التدريب'!X$6))</f>
        <v>0</v>
      </c>
      <c r="V68">
        <f>IF(OR(الموظفون!$A$66="",'مصفوفة التدريب'!Y$6=""),0,COUNTIFS(Plan_Role,الموظفون!$D$66,Plan_Course,'مصفوفة التدريب'!Y$6)+COUNTIFS(Plan_Role,"جميع الموظفين",Plan_Course,'مصفوفة التدريب'!Y$6))</f>
        <v>0</v>
      </c>
      <c r="W68">
        <f>IF(OR(الموظفون!$A$66="",'مصفوفة التدريب'!Z$6=""),0,COUNTIFS(Plan_Role,الموظفون!$D$66,Plan_Course,'مصفوفة التدريب'!Z$6)+COUNTIFS(Plan_Role,"جميع الموظفين",Plan_Course,'مصفوفة التدريب'!Z$6))</f>
        <v>0</v>
      </c>
      <c r="X68">
        <f>IF(OR(الموظفون!$A$66="",'مصفوفة التدريب'!AA$6=""),0,COUNTIFS(Plan_Role,الموظفون!$D$66,Plan_Course,'مصفوفة التدريب'!AA$6)+COUNTIFS(Plan_Role,"جميع الموظفين",Plan_Course,'مصفوفة التدريب'!AA$6))</f>
        <v>0</v>
      </c>
      <c r="AA68">
        <f>IF(E68=0,0,COUNTIFS(Rec_Emp,الموظفون!$A$66,Rec_Course,'مصفوفة التدريب'!H$6,Rec_Done,1))</f>
        <v>0</v>
      </c>
      <c r="AB68">
        <f>IF(F68=0,0,COUNTIFS(Rec_Emp,الموظفون!$A$66,Rec_Course,'مصفوفة التدريب'!I$6,Rec_Done,1))</f>
        <v>0</v>
      </c>
      <c r="AC68">
        <f>IF(G68=0,0,COUNTIFS(Rec_Emp,الموظفون!$A$66,Rec_Course,'مصفوفة التدريب'!J$6,Rec_Done,1))</f>
        <v>0</v>
      </c>
      <c r="AD68">
        <f>IF(H68=0,0,COUNTIFS(Rec_Emp,الموظفون!$A$66,Rec_Course,'مصفوفة التدريب'!K$6,Rec_Done,1))</f>
        <v>0</v>
      </c>
      <c r="AE68">
        <f>IF(I68=0,0,COUNTIFS(Rec_Emp,الموظفون!$A$66,Rec_Course,'مصفوفة التدريب'!L$6,Rec_Done,1))</f>
        <v>0</v>
      </c>
      <c r="AF68">
        <f>IF(J68=0,0,COUNTIFS(Rec_Emp,الموظفون!$A$66,Rec_Course,'مصفوفة التدريب'!M$6,Rec_Done,1))</f>
        <v>0</v>
      </c>
      <c r="AG68">
        <f>IF(K68=0,0,COUNTIFS(Rec_Emp,الموظفون!$A$66,Rec_Course,'مصفوفة التدريب'!N$6,Rec_Done,1))</f>
        <v>0</v>
      </c>
      <c r="AH68">
        <f>IF(L68=0,0,COUNTIFS(Rec_Emp,الموظفون!$A$66,Rec_Course,'مصفوفة التدريب'!O$6,Rec_Done,1))</f>
        <v>0</v>
      </c>
      <c r="AI68">
        <f>IF(M68=0,0,COUNTIFS(Rec_Emp,الموظفون!$A$66,Rec_Course,'مصفوفة التدريب'!P$6,Rec_Done,1))</f>
        <v>0</v>
      </c>
      <c r="AJ68">
        <f>IF(N68=0,0,COUNTIFS(Rec_Emp,الموظفون!$A$66,Rec_Course,'مصفوفة التدريب'!Q$6,Rec_Done,1))</f>
        <v>0</v>
      </c>
      <c r="AK68">
        <f>IF(O68=0,0,COUNTIFS(Rec_Emp,الموظفون!$A$66,Rec_Course,'مصفوفة التدريب'!R$6,Rec_Done,1))</f>
        <v>0</v>
      </c>
      <c r="AL68">
        <f>IF(P68=0,0,COUNTIFS(Rec_Emp,الموظفون!$A$66,Rec_Course,'مصفوفة التدريب'!S$6,Rec_Done,1))</f>
        <v>0</v>
      </c>
      <c r="AM68">
        <f>IF(Q68=0,0,COUNTIFS(Rec_Emp,الموظفون!$A$66,Rec_Course,'مصفوفة التدريب'!T$6,Rec_Done,1))</f>
        <v>0</v>
      </c>
      <c r="AN68">
        <f>IF(R68=0,0,COUNTIFS(Rec_Emp,الموظفون!$A$66,Rec_Course,'مصفوفة التدريب'!U$6,Rec_Done,1))</f>
        <v>0</v>
      </c>
      <c r="AO68">
        <f>IF(S68=0,0,COUNTIFS(Rec_Emp,الموظفون!$A$66,Rec_Course,'مصفوفة التدريب'!V$6,Rec_Done,1))</f>
        <v>0</v>
      </c>
      <c r="AP68">
        <f>IF(T68=0,0,COUNTIFS(Rec_Emp,الموظفون!$A$66,Rec_Course,'مصفوفة التدريب'!W$6,Rec_Done,1))</f>
        <v>0</v>
      </c>
      <c r="AQ68">
        <f>IF(U68=0,0,COUNTIFS(Rec_Emp,الموظفون!$A$66,Rec_Course,'مصفوفة التدريب'!X$6,Rec_Done,1))</f>
        <v>0</v>
      </c>
      <c r="AR68">
        <f>IF(V68=0,0,COUNTIFS(Rec_Emp,الموظفون!$A$66,Rec_Course,'مصفوفة التدريب'!Y$6,Rec_Done,1))</f>
        <v>0</v>
      </c>
      <c r="AS68">
        <f>IF(W68=0,0,COUNTIFS(Rec_Emp,الموظفون!$A$66,Rec_Course,'مصفوفة التدريب'!Z$6,Rec_Done,1))</f>
        <v>0</v>
      </c>
      <c r="AT68">
        <f>IF(X68=0,0,COUNTIFS(Rec_Emp,الموظفون!$A$66,Rec_Course,'مصفوفة التدريب'!AA$6,Rec_Done,1))</f>
        <v>0</v>
      </c>
      <c r="AW68">
        <f ca="1">IF(AA68=0,0,COUNTIFS(Rec_Emp,الموظفون!$A$66,Rec_Course,'مصفوفة التدريب'!H$6,Rec_Done,1,Rec_Exp,"&gt;="&amp;TODAY()))</f>
        <v>0</v>
      </c>
      <c r="AX68">
        <f ca="1">IF(AB68=0,0,COUNTIFS(Rec_Emp,الموظفون!$A$66,Rec_Course,'مصفوفة التدريب'!I$6,Rec_Done,1,Rec_Exp,"&gt;="&amp;TODAY()))</f>
        <v>0</v>
      </c>
      <c r="AY68">
        <f ca="1">IF(AC68=0,0,COUNTIFS(Rec_Emp,الموظفون!$A$66,Rec_Course,'مصفوفة التدريب'!J$6,Rec_Done,1,Rec_Exp,"&gt;="&amp;TODAY()))</f>
        <v>0</v>
      </c>
      <c r="AZ68">
        <f ca="1">IF(AD68=0,0,COUNTIFS(Rec_Emp,الموظفون!$A$66,Rec_Course,'مصفوفة التدريب'!K$6,Rec_Done,1,Rec_Exp,"&gt;="&amp;TODAY()))</f>
        <v>0</v>
      </c>
      <c r="BA68">
        <f ca="1">IF(AE68=0,0,COUNTIFS(Rec_Emp,الموظفون!$A$66,Rec_Course,'مصفوفة التدريب'!L$6,Rec_Done,1,Rec_Exp,"&gt;="&amp;TODAY()))</f>
        <v>0</v>
      </c>
      <c r="BB68">
        <f ca="1">IF(AF68=0,0,COUNTIFS(Rec_Emp,الموظفون!$A$66,Rec_Course,'مصفوفة التدريب'!M$6,Rec_Done,1,Rec_Exp,"&gt;="&amp;TODAY()))</f>
        <v>0</v>
      </c>
      <c r="BC68">
        <f ca="1">IF(AG68=0,0,COUNTIFS(Rec_Emp,الموظفون!$A$66,Rec_Course,'مصفوفة التدريب'!N$6,Rec_Done,1,Rec_Exp,"&gt;="&amp;TODAY()))</f>
        <v>0</v>
      </c>
      <c r="BD68">
        <f ca="1">IF(AH68=0,0,COUNTIFS(Rec_Emp,الموظفون!$A$66,Rec_Course,'مصفوفة التدريب'!O$6,Rec_Done,1,Rec_Exp,"&gt;="&amp;TODAY()))</f>
        <v>0</v>
      </c>
      <c r="BE68">
        <f ca="1">IF(AI68=0,0,COUNTIFS(Rec_Emp,الموظفون!$A$66,Rec_Course,'مصفوفة التدريب'!P$6,Rec_Done,1,Rec_Exp,"&gt;="&amp;TODAY()))</f>
        <v>0</v>
      </c>
      <c r="BF68">
        <f ca="1">IF(AJ68=0,0,COUNTIFS(Rec_Emp,الموظفون!$A$66,Rec_Course,'مصفوفة التدريب'!Q$6,Rec_Done,1,Rec_Exp,"&gt;="&amp;TODAY()))</f>
        <v>0</v>
      </c>
      <c r="BG68">
        <f ca="1">IF(AK68=0,0,COUNTIFS(Rec_Emp,الموظفون!$A$66,Rec_Course,'مصفوفة التدريب'!R$6,Rec_Done,1,Rec_Exp,"&gt;="&amp;TODAY()))</f>
        <v>0</v>
      </c>
      <c r="BH68">
        <f ca="1">IF(AL68=0,0,COUNTIFS(Rec_Emp,الموظفون!$A$66,Rec_Course,'مصفوفة التدريب'!S$6,Rec_Done,1,Rec_Exp,"&gt;="&amp;TODAY()))</f>
        <v>0</v>
      </c>
      <c r="BI68">
        <f ca="1">IF(AM68=0,0,COUNTIFS(Rec_Emp,الموظفون!$A$66,Rec_Course,'مصفوفة التدريب'!T$6,Rec_Done,1,Rec_Exp,"&gt;="&amp;TODAY()))</f>
        <v>0</v>
      </c>
      <c r="BJ68">
        <f ca="1">IF(AN68=0,0,COUNTIFS(Rec_Emp,الموظفون!$A$66,Rec_Course,'مصفوفة التدريب'!U$6,Rec_Done,1,Rec_Exp,"&gt;="&amp;TODAY()))</f>
        <v>0</v>
      </c>
      <c r="BK68">
        <f ca="1">IF(AO68=0,0,COUNTIFS(Rec_Emp,الموظفون!$A$66,Rec_Course,'مصفوفة التدريب'!V$6,Rec_Done,1,Rec_Exp,"&gt;="&amp;TODAY()))</f>
        <v>0</v>
      </c>
      <c r="BL68">
        <f ca="1">IF(AP68=0,0,COUNTIFS(Rec_Emp,الموظفون!$A$66,Rec_Course,'مصفوفة التدريب'!W$6,Rec_Done,1,Rec_Exp,"&gt;="&amp;TODAY()))</f>
        <v>0</v>
      </c>
      <c r="BM68">
        <f ca="1">IF(AQ68=0,0,COUNTIFS(Rec_Emp,الموظفون!$A$66,Rec_Course,'مصفوفة التدريب'!X$6,Rec_Done,1,Rec_Exp,"&gt;="&amp;TODAY()))</f>
        <v>0</v>
      </c>
      <c r="BN68">
        <f ca="1">IF(AR68=0,0,COUNTIFS(Rec_Emp,الموظفون!$A$66,Rec_Course,'مصفوفة التدريب'!Y$6,Rec_Done,1,Rec_Exp,"&gt;="&amp;TODAY()))</f>
        <v>0</v>
      </c>
      <c r="BO68">
        <f ca="1">IF(AS68=0,0,COUNTIFS(Rec_Emp,الموظفون!$A$66,Rec_Course,'مصفوفة التدريب'!Z$6,Rec_Done,1,Rec_Exp,"&gt;="&amp;TODAY()))</f>
        <v>0</v>
      </c>
      <c r="BP68">
        <f ca="1">IF(AT68=0,0,COUNTIFS(Rec_Emp,الموظفون!$A$66,Rec_Course,'مصفوفة التدريب'!AA$6,Rec_Done,1,Rec_Exp,"&gt;="&amp;TODAY()))</f>
        <v>0</v>
      </c>
      <c r="BS68">
        <f ca="1">IF(AW68=0,0,COUNTIFS(Rec_Emp,الموظفون!$A$66,Rec_Course,'مصفوفة التدريب'!H$6,Rec_Done,1,Rec_Exp,"&gt;"&amp;(TODAY()+WarnDays)))</f>
        <v>0</v>
      </c>
      <c r="BT68">
        <f ca="1">IF(AX68=0,0,COUNTIFS(Rec_Emp,الموظفون!$A$66,Rec_Course,'مصفوفة التدريب'!I$6,Rec_Done,1,Rec_Exp,"&gt;"&amp;(TODAY()+WarnDays)))</f>
        <v>0</v>
      </c>
      <c r="BU68">
        <f ca="1">IF(AY68=0,0,COUNTIFS(Rec_Emp,الموظفون!$A$66,Rec_Course,'مصفوفة التدريب'!J$6,Rec_Done,1,Rec_Exp,"&gt;"&amp;(TODAY()+WarnDays)))</f>
        <v>0</v>
      </c>
      <c r="BV68">
        <f ca="1">IF(AZ68=0,0,COUNTIFS(Rec_Emp,الموظفون!$A$66,Rec_Course,'مصفوفة التدريب'!K$6,Rec_Done,1,Rec_Exp,"&gt;"&amp;(TODAY()+WarnDays)))</f>
        <v>0</v>
      </c>
      <c r="BW68">
        <f ca="1">IF(BA68=0,0,COUNTIFS(Rec_Emp,الموظفون!$A$66,Rec_Course,'مصفوفة التدريب'!L$6,Rec_Done,1,Rec_Exp,"&gt;"&amp;(TODAY()+WarnDays)))</f>
        <v>0</v>
      </c>
      <c r="BX68">
        <f ca="1">IF(BB68=0,0,COUNTIFS(Rec_Emp,الموظفون!$A$66,Rec_Course,'مصفوفة التدريب'!M$6,Rec_Done,1,Rec_Exp,"&gt;"&amp;(TODAY()+WarnDays)))</f>
        <v>0</v>
      </c>
      <c r="BY68">
        <f ca="1">IF(BC68=0,0,COUNTIFS(Rec_Emp,الموظفون!$A$66,Rec_Course,'مصفوفة التدريب'!N$6,Rec_Done,1,Rec_Exp,"&gt;"&amp;(TODAY()+WarnDays)))</f>
        <v>0</v>
      </c>
      <c r="BZ68">
        <f ca="1">IF(BD68=0,0,COUNTIFS(Rec_Emp,الموظفون!$A$66,Rec_Course,'مصفوفة التدريب'!O$6,Rec_Done,1,Rec_Exp,"&gt;"&amp;(TODAY()+WarnDays)))</f>
        <v>0</v>
      </c>
      <c r="CA68">
        <f ca="1">IF(BE68=0,0,COUNTIFS(Rec_Emp,الموظفون!$A$66,Rec_Course,'مصفوفة التدريب'!P$6,Rec_Done,1,Rec_Exp,"&gt;"&amp;(TODAY()+WarnDays)))</f>
        <v>0</v>
      </c>
      <c r="CB68">
        <f ca="1">IF(BF68=0,0,COUNTIFS(Rec_Emp,الموظفون!$A$66,Rec_Course,'مصفوفة التدريب'!Q$6,Rec_Done,1,Rec_Exp,"&gt;"&amp;(TODAY()+WarnDays)))</f>
        <v>0</v>
      </c>
      <c r="CC68">
        <f ca="1">IF(BG68=0,0,COUNTIFS(Rec_Emp,الموظفون!$A$66,Rec_Course,'مصفوفة التدريب'!R$6,Rec_Done,1,Rec_Exp,"&gt;"&amp;(TODAY()+WarnDays)))</f>
        <v>0</v>
      </c>
      <c r="CD68">
        <f ca="1">IF(BH68=0,0,COUNTIFS(Rec_Emp,الموظفون!$A$66,Rec_Course,'مصفوفة التدريب'!S$6,Rec_Done,1,Rec_Exp,"&gt;"&amp;(TODAY()+WarnDays)))</f>
        <v>0</v>
      </c>
      <c r="CE68">
        <f ca="1">IF(BI68=0,0,COUNTIFS(Rec_Emp,الموظفون!$A$66,Rec_Course,'مصفوفة التدريب'!T$6,Rec_Done,1,Rec_Exp,"&gt;"&amp;(TODAY()+WarnDays)))</f>
        <v>0</v>
      </c>
      <c r="CF68">
        <f ca="1">IF(BJ68=0,0,COUNTIFS(Rec_Emp,الموظفون!$A$66,Rec_Course,'مصفوفة التدريب'!U$6,Rec_Done,1,Rec_Exp,"&gt;"&amp;(TODAY()+WarnDays)))</f>
        <v>0</v>
      </c>
      <c r="CG68">
        <f ca="1">IF(BK68=0,0,COUNTIFS(Rec_Emp,الموظفون!$A$66,Rec_Course,'مصفوفة التدريب'!V$6,Rec_Done,1,Rec_Exp,"&gt;"&amp;(TODAY()+WarnDays)))</f>
        <v>0</v>
      </c>
      <c r="CH68">
        <f ca="1">IF(BL68=0,0,COUNTIFS(Rec_Emp,الموظفون!$A$66,Rec_Course,'مصفوفة التدريب'!W$6,Rec_Done,1,Rec_Exp,"&gt;"&amp;(TODAY()+WarnDays)))</f>
        <v>0</v>
      </c>
      <c r="CI68">
        <f ca="1">IF(BM68=0,0,COUNTIFS(Rec_Emp,الموظفون!$A$66,Rec_Course,'مصفوفة التدريب'!X$6,Rec_Done,1,Rec_Exp,"&gt;"&amp;(TODAY()+WarnDays)))</f>
        <v>0</v>
      </c>
      <c r="CJ68">
        <f ca="1">IF(BN68=0,0,COUNTIFS(Rec_Emp,الموظفون!$A$66,Rec_Course,'مصفوفة التدريب'!Y$6,Rec_Done,1,Rec_Exp,"&gt;"&amp;(TODAY()+WarnDays)))</f>
        <v>0</v>
      </c>
      <c r="CK68">
        <f ca="1">IF(BO68=0,0,COUNTIFS(Rec_Emp,الموظفون!$A$66,Rec_Course,'مصفوفة التدريب'!Z$6,Rec_Done,1,Rec_Exp,"&gt;"&amp;(TODAY()+WarnDays)))</f>
        <v>0</v>
      </c>
      <c r="CL68">
        <f ca="1">IF(BP68=0,0,COUNTIFS(Rec_Emp,الموظفون!$A$66,Rec_Course,'مصفوفة التدريب'!AA$6,Rec_Done,1,Rec_Exp,"&gt;"&amp;(TODAY()+WarnDays)))</f>
        <v>0</v>
      </c>
      <c r="CO68">
        <f>IF(OR(E68=0,AA68&gt;0),0,COUNTIFS(Rec_Emp,الموظفون!$A$66,Rec_Course,'مصفوفة التدريب'!H$6,Rec_Result,"راسب"))</f>
        <v>0</v>
      </c>
      <c r="CP68">
        <f>IF(OR(F68=0,AB68&gt;0),0,COUNTIFS(Rec_Emp,الموظفون!$A$66,Rec_Course,'مصفوفة التدريب'!I$6,Rec_Result,"راسب"))</f>
        <v>0</v>
      </c>
      <c r="CQ68">
        <f>IF(OR(G68=0,AC68&gt;0),0,COUNTIFS(Rec_Emp,الموظفون!$A$66,Rec_Course,'مصفوفة التدريب'!J$6,Rec_Result,"راسب"))</f>
        <v>0</v>
      </c>
      <c r="CR68">
        <f>IF(OR(H68=0,AD68&gt;0),0,COUNTIFS(Rec_Emp,الموظفون!$A$66,Rec_Course,'مصفوفة التدريب'!K$6,Rec_Result,"راسب"))</f>
        <v>0</v>
      </c>
      <c r="CS68">
        <f>IF(OR(I68=0,AE68&gt;0),0,COUNTIFS(Rec_Emp,الموظفون!$A$66,Rec_Course,'مصفوفة التدريب'!L$6,Rec_Result,"راسب"))</f>
        <v>0</v>
      </c>
      <c r="CT68">
        <f>IF(OR(J68=0,AF68&gt;0),0,COUNTIFS(Rec_Emp,الموظفون!$A$66,Rec_Course,'مصفوفة التدريب'!M$6,Rec_Result,"راسب"))</f>
        <v>0</v>
      </c>
      <c r="CU68">
        <f>IF(OR(K68=0,AG68&gt;0),0,COUNTIFS(Rec_Emp,الموظفون!$A$66,Rec_Course,'مصفوفة التدريب'!N$6,Rec_Result,"راسب"))</f>
        <v>0</v>
      </c>
      <c r="CV68">
        <f>IF(OR(L68=0,AH68&gt;0),0,COUNTIFS(Rec_Emp,الموظفون!$A$66,Rec_Course,'مصفوفة التدريب'!O$6,Rec_Result,"راسب"))</f>
        <v>0</v>
      </c>
      <c r="CW68">
        <f>IF(OR(M68=0,AI68&gt;0),0,COUNTIFS(Rec_Emp,الموظفون!$A$66,Rec_Course,'مصفوفة التدريب'!P$6,Rec_Result,"راسب"))</f>
        <v>0</v>
      </c>
      <c r="CX68">
        <f>IF(OR(N68=0,AJ68&gt;0),0,COUNTIFS(Rec_Emp,الموظفون!$A$66,Rec_Course,'مصفوفة التدريب'!Q$6,Rec_Result,"راسب"))</f>
        <v>0</v>
      </c>
      <c r="CY68">
        <f>IF(OR(O68=0,AK68&gt;0),0,COUNTIFS(Rec_Emp,الموظفون!$A$66,Rec_Course,'مصفوفة التدريب'!R$6,Rec_Result,"راسب"))</f>
        <v>0</v>
      </c>
      <c r="CZ68">
        <f>IF(OR(P68=0,AL68&gt;0),0,COUNTIFS(Rec_Emp,الموظفون!$A$66,Rec_Course,'مصفوفة التدريب'!S$6,Rec_Result,"راسب"))</f>
        <v>0</v>
      </c>
      <c r="DA68">
        <f>IF(OR(Q68=0,AM68&gt;0),0,COUNTIFS(Rec_Emp,الموظفون!$A$66,Rec_Course,'مصفوفة التدريب'!T$6,Rec_Result,"راسب"))</f>
        <v>0</v>
      </c>
      <c r="DB68">
        <f>IF(OR(R68=0,AN68&gt;0),0,COUNTIFS(Rec_Emp,الموظفون!$A$66,Rec_Course,'مصفوفة التدريب'!U$6,Rec_Result,"راسب"))</f>
        <v>0</v>
      </c>
      <c r="DC68">
        <f>IF(OR(S68=0,AO68&gt;0),0,COUNTIFS(Rec_Emp,الموظفون!$A$66,Rec_Course,'مصفوفة التدريب'!V$6,Rec_Result,"راسب"))</f>
        <v>0</v>
      </c>
      <c r="DD68">
        <f>IF(OR(T68=0,AP68&gt;0),0,COUNTIFS(Rec_Emp,الموظفون!$A$66,Rec_Course,'مصفوفة التدريب'!W$6,Rec_Result,"راسب"))</f>
        <v>0</v>
      </c>
      <c r="DE68">
        <f>IF(OR(U68=0,AQ68&gt;0),0,COUNTIFS(Rec_Emp,الموظفون!$A$66,Rec_Course,'مصفوفة التدريب'!X$6,Rec_Result,"راسب"))</f>
        <v>0</v>
      </c>
      <c r="DF68">
        <f>IF(OR(V68=0,AR68&gt;0),0,COUNTIFS(Rec_Emp,الموظفون!$A$66,Rec_Course,'مصفوفة التدريب'!Y$6,Rec_Result,"راسب"))</f>
        <v>0</v>
      </c>
      <c r="DG68">
        <f>IF(OR(W68=0,AS68&gt;0),0,COUNTIFS(Rec_Emp,الموظفون!$A$66,Rec_Course,'مصفوفة التدريب'!Z$6,Rec_Result,"راسب"))</f>
        <v>0</v>
      </c>
      <c r="DH68">
        <f>IF(OR(X68=0,AT68&gt;0),0,COUNTIFS(Rec_Emp,الموظفون!$A$66,Rec_Course,'مصفوفة التدريب'!AA$6,Rec_Result,"راسب"))</f>
        <v>0</v>
      </c>
      <c r="DK68">
        <f>IF(OR(E68=0,AA68&gt;0),0,IFERROR(AVERAGEIFS(Plan_End,Plan_Role,الموظفون!$D$66,Plan_Course,'مصفوفة التدريب'!H$6,Plan_Sched,"فترة محددة"),IFERROR(AVERAGEIFS(Plan_End,Plan_Role,"جميع الموظفين",Plan_Course,'مصفوفة التدريب'!H$6,Plan_Sched,"فترة محددة"),0)))</f>
        <v>0</v>
      </c>
      <c r="DL68">
        <f>IF(OR(F68=0,AB68&gt;0),0,IFERROR(AVERAGEIFS(Plan_End,Plan_Role,الموظفون!$D$66,Plan_Course,'مصفوفة التدريب'!I$6,Plan_Sched,"فترة محددة"),IFERROR(AVERAGEIFS(Plan_End,Plan_Role,"جميع الموظفين",Plan_Course,'مصفوفة التدريب'!I$6,Plan_Sched,"فترة محددة"),0)))</f>
        <v>0</v>
      </c>
      <c r="DM68">
        <f>IF(OR(G68=0,AC68&gt;0),0,IFERROR(AVERAGEIFS(Plan_End,Plan_Role,الموظفون!$D$66,Plan_Course,'مصفوفة التدريب'!J$6,Plan_Sched,"فترة محددة"),IFERROR(AVERAGEIFS(Plan_End,Plan_Role,"جميع الموظفين",Plan_Course,'مصفوفة التدريب'!J$6,Plan_Sched,"فترة محددة"),0)))</f>
        <v>0</v>
      </c>
      <c r="DN68">
        <f>IF(OR(H68=0,AD68&gt;0),0,IFERROR(AVERAGEIFS(Plan_End,Plan_Role,الموظفون!$D$66,Plan_Course,'مصفوفة التدريب'!K$6,Plan_Sched,"فترة محددة"),IFERROR(AVERAGEIFS(Plan_End,Plan_Role,"جميع الموظفين",Plan_Course,'مصفوفة التدريب'!K$6,Plan_Sched,"فترة محددة"),0)))</f>
        <v>0</v>
      </c>
      <c r="DO68">
        <f>IF(OR(I68=0,AE68&gt;0),0,IFERROR(AVERAGEIFS(Plan_End,Plan_Role,الموظفون!$D$66,Plan_Course,'مصفوفة التدريب'!L$6,Plan_Sched,"فترة محددة"),IFERROR(AVERAGEIFS(Plan_End,Plan_Role,"جميع الموظفين",Plan_Course,'مصفوفة التدريب'!L$6,Plan_Sched,"فترة محددة"),0)))</f>
        <v>0</v>
      </c>
      <c r="DP68">
        <f>IF(OR(J68=0,AF68&gt;0),0,IFERROR(AVERAGEIFS(Plan_End,Plan_Role,الموظفون!$D$66,Plan_Course,'مصفوفة التدريب'!M$6,Plan_Sched,"فترة محددة"),IFERROR(AVERAGEIFS(Plan_End,Plan_Role,"جميع الموظفين",Plan_Course,'مصفوفة التدريب'!M$6,Plan_Sched,"فترة محددة"),0)))</f>
        <v>0</v>
      </c>
      <c r="DQ68">
        <f>IF(OR(K68=0,AG68&gt;0),0,IFERROR(AVERAGEIFS(Plan_End,Plan_Role,الموظفون!$D$66,Plan_Course,'مصفوفة التدريب'!N$6,Plan_Sched,"فترة محددة"),IFERROR(AVERAGEIFS(Plan_End,Plan_Role,"جميع الموظفين",Plan_Course,'مصفوفة التدريب'!N$6,Plan_Sched,"فترة محددة"),0)))</f>
        <v>0</v>
      </c>
      <c r="DR68">
        <f>IF(OR(L68=0,AH68&gt;0),0,IFERROR(AVERAGEIFS(Plan_End,Plan_Role,الموظفون!$D$66,Plan_Course,'مصفوفة التدريب'!O$6,Plan_Sched,"فترة محددة"),IFERROR(AVERAGEIFS(Plan_End,Plan_Role,"جميع الموظفين",Plan_Course,'مصفوفة التدريب'!O$6,Plan_Sched,"فترة محددة"),0)))</f>
        <v>0</v>
      </c>
      <c r="DS68">
        <f>IF(OR(M68=0,AI68&gt;0),0,IFERROR(AVERAGEIFS(Plan_End,Plan_Role,الموظفون!$D$66,Plan_Course,'مصفوفة التدريب'!P$6,Plan_Sched,"فترة محددة"),IFERROR(AVERAGEIFS(Plan_End,Plan_Role,"جميع الموظفين",Plan_Course,'مصفوفة التدريب'!P$6,Plan_Sched,"فترة محددة"),0)))</f>
        <v>0</v>
      </c>
      <c r="DT68">
        <f>IF(OR(N68=0,AJ68&gt;0),0,IFERROR(AVERAGEIFS(Plan_End,Plan_Role,الموظفون!$D$66,Plan_Course,'مصفوفة التدريب'!Q$6,Plan_Sched,"فترة محددة"),IFERROR(AVERAGEIFS(Plan_End,Plan_Role,"جميع الموظفين",Plan_Course,'مصفوفة التدريب'!Q$6,Plan_Sched,"فترة محددة"),0)))</f>
        <v>0</v>
      </c>
      <c r="DU68">
        <f>IF(OR(O68=0,AK68&gt;0),0,IFERROR(AVERAGEIFS(Plan_End,Plan_Role,الموظفون!$D$66,Plan_Course,'مصفوفة التدريب'!R$6,Plan_Sched,"فترة محددة"),IFERROR(AVERAGEIFS(Plan_End,Plan_Role,"جميع الموظفين",Plan_Course,'مصفوفة التدريب'!R$6,Plan_Sched,"فترة محددة"),0)))</f>
        <v>0</v>
      </c>
      <c r="DV68">
        <f>IF(OR(P68=0,AL68&gt;0),0,IFERROR(AVERAGEIFS(Plan_End,Plan_Role,الموظفون!$D$66,Plan_Course,'مصفوفة التدريب'!S$6,Plan_Sched,"فترة محددة"),IFERROR(AVERAGEIFS(Plan_End,Plan_Role,"جميع الموظفين",Plan_Course,'مصفوفة التدريب'!S$6,Plan_Sched,"فترة محددة"),0)))</f>
        <v>0</v>
      </c>
      <c r="DW68">
        <f>IF(OR(Q68=0,AM68&gt;0),0,IFERROR(AVERAGEIFS(Plan_End,Plan_Role,الموظفون!$D$66,Plan_Course,'مصفوفة التدريب'!T$6,Plan_Sched,"فترة محددة"),IFERROR(AVERAGEIFS(Plan_End,Plan_Role,"جميع الموظفين",Plan_Course,'مصفوفة التدريب'!T$6,Plan_Sched,"فترة محددة"),0)))</f>
        <v>0</v>
      </c>
      <c r="DX68">
        <f>IF(OR(R68=0,AN68&gt;0),0,IFERROR(AVERAGEIFS(Plan_End,Plan_Role,الموظفون!$D$66,Plan_Course,'مصفوفة التدريب'!U$6,Plan_Sched,"فترة محددة"),IFERROR(AVERAGEIFS(Plan_End,Plan_Role,"جميع الموظفين",Plan_Course,'مصفوفة التدريب'!U$6,Plan_Sched,"فترة محددة"),0)))</f>
        <v>0</v>
      </c>
      <c r="DY68">
        <f>IF(OR(S68=0,AO68&gt;0),0,IFERROR(AVERAGEIFS(Plan_End,Plan_Role,الموظفون!$D$66,Plan_Course,'مصفوفة التدريب'!V$6,Plan_Sched,"فترة محددة"),IFERROR(AVERAGEIFS(Plan_End,Plan_Role,"جميع الموظفين",Plan_Course,'مصفوفة التدريب'!V$6,Plan_Sched,"فترة محددة"),0)))</f>
        <v>0</v>
      </c>
      <c r="DZ68">
        <f>IF(OR(T68=0,AP68&gt;0),0,IFERROR(AVERAGEIFS(Plan_End,Plan_Role,الموظفون!$D$66,Plan_Course,'مصفوفة التدريب'!W$6,Plan_Sched,"فترة محددة"),IFERROR(AVERAGEIFS(Plan_End,Plan_Role,"جميع الموظفين",Plan_Course,'مصفوفة التدريب'!W$6,Plan_Sched,"فترة محددة"),0)))</f>
        <v>0</v>
      </c>
      <c r="EA68">
        <f>IF(OR(U68=0,AQ68&gt;0),0,IFERROR(AVERAGEIFS(Plan_End,Plan_Role,الموظفون!$D$66,Plan_Course,'مصفوفة التدريب'!X$6,Plan_Sched,"فترة محددة"),IFERROR(AVERAGEIFS(Plan_End,Plan_Role,"جميع الموظفين",Plan_Course,'مصفوفة التدريب'!X$6,Plan_Sched,"فترة محددة"),0)))</f>
        <v>0</v>
      </c>
      <c r="EB68">
        <f>IF(OR(V68=0,AR68&gt;0),0,IFERROR(AVERAGEIFS(Plan_End,Plan_Role,الموظفون!$D$66,Plan_Course,'مصفوفة التدريب'!Y$6,Plan_Sched,"فترة محددة"),IFERROR(AVERAGEIFS(Plan_End,Plan_Role,"جميع الموظفين",Plan_Course,'مصفوفة التدريب'!Y$6,Plan_Sched,"فترة محددة"),0)))</f>
        <v>0</v>
      </c>
      <c r="EC68">
        <f>IF(OR(W68=0,AS68&gt;0),0,IFERROR(AVERAGEIFS(Plan_End,Plan_Role,الموظفون!$D$66,Plan_Course,'مصفوفة التدريب'!Z$6,Plan_Sched,"فترة محددة"),IFERROR(AVERAGEIFS(Plan_End,Plan_Role,"جميع الموظفين",Plan_Course,'مصفوفة التدريب'!Z$6,Plan_Sched,"فترة محددة"),0)))</f>
        <v>0</v>
      </c>
      <c r="ED68">
        <f>IF(OR(X68=0,AT68&gt;0),0,IFERROR(AVERAGEIFS(Plan_End,Plan_Role,الموظفون!$D$66,Plan_Course,'مصفوفة التدريب'!AA$6,Plan_Sched,"فترة محددة"),IFERROR(AVERAGEIFS(Plan_End,Plan_Role,"جميع الموظفين",Plan_Course,'مصفوفة التدريب'!AA$6,Plan_Sched,"فترة محددة"),0)))</f>
        <v>0</v>
      </c>
      <c r="EG68">
        <f>IF(OR(E68=0,AA68&gt;0),0,IFERROR(AVERAGEIFS(Plan_Days,Plan_Role,الموظفون!$D$66,Plan_Course,'مصفوفة التدريب'!H$6,Plan_Sched,"خلال أيام من التعيين"),IFERROR(AVERAGEIFS(Plan_Days,Plan_Role,"جميع الموظفين",Plan_Course,'مصفوفة التدريب'!H$6,Plan_Sched,"خلال أيام من التعيين"),0)))</f>
        <v>0</v>
      </c>
      <c r="EH68">
        <f>IF(OR(F68=0,AB68&gt;0),0,IFERROR(AVERAGEIFS(Plan_Days,Plan_Role,الموظفون!$D$66,Plan_Course,'مصفوفة التدريب'!I$6,Plan_Sched,"خلال أيام من التعيين"),IFERROR(AVERAGEIFS(Plan_Days,Plan_Role,"جميع الموظفين",Plan_Course,'مصفوفة التدريب'!I$6,Plan_Sched,"خلال أيام من التعيين"),0)))</f>
        <v>0</v>
      </c>
      <c r="EI68">
        <f>IF(OR(G68=0,AC68&gt;0),0,IFERROR(AVERAGEIFS(Plan_Days,Plan_Role,الموظفون!$D$66,Plan_Course,'مصفوفة التدريب'!J$6,Plan_Sched,"خلال أيام من التعيين"),IFERROR(AVERAGEIFS(Plan_Days,Plan_Role,"جميع الموظفين",Plan_Course,'مصفوفة التدريب'!J$6,Plan_Sched,"خلال أيام من التعيين"),0)))</f>
        <v>0</v>
      </c>
      <c r="EJ68">
        <f>IF(OR(H68=0,AD68&gt;0),0,IFERROR(AVERAGEIFS(Plan_Days,Plan_Role,الموظفون!$D$66,Plan_Course,'مصفوفة التدريب'!K$6,Plan_Sched,"خلال أيام من التعيين"),IFERROR(AVERAGEIFS(Plan_Days,Plan_Role,"جميع الموظفين",Plan_Course,'مصفوفة التدريب'!K$6,Plan_Sched,"خلال أيام من التعيين"),0)))</f>
        <v>0</v>
      </c>
      <c r="EK68">
        <f>IF(OR(I68=0,AE68&gt;0),0,IFERROR(AVERAGEIFS(Plan_Days,Plan_Role,الموظفون!$D$66,Plan_Course,'مصفوفة التدريب'!L$6,Plan_Sched,"خلال أيام من التعيين"),IFERROR(AVERAGEIFS(Plan_Days,Plan_Role,"جميع الموظفين",Plan_Course,'مصفوفة التدريب'!L$6,Plan_Sched,"خلال أيام من التعيين"),0)))</f>
        <v>0</v>
      </c>
      <c r="EL68">
        <f>IF(OR(J68=0,AF68&gt;0),0,IFERROR(AVERAGEIFS(Plan_Days,Plan_Role,الموظفون!$D$66,Plan_Course,'مصفوفة التدريب'!M$6,Plan_Sched,"خلال أيام من التعيين"),IFERROR(AVERAGEIFS(Plan_Days,Plan_Role,"جميع الموظفين",Plan_Course,'مصفوفة التدريب'!M$6,Plan_Sched,"خلال أيام من التعيين"),0)))</f>
        <v>0</v>
      </c>
      <c r="EM68">
        <f>IF(OR(K68=0,AG68&gt;0),0,IFERROR(AVERAGEIFS(Plan_Days,Plan_Role,الموظفون!$D$66,Plan_Course,'مصفوفة التدريب'!N$6,Plan_Sched,"خلال أيام من التعيين"),IFERROR(AVERAGEIFS(Plan_Days,Plan_Role,"جميع الموظفين",Plan_Course,'مصفوفة التدريب'!N$6,Plan_Sched,"خلال أيام من التعيين"),0)))</f>
        <v>0</v>
      </c>
      <c r="EN68">
        <f>IF(OR(L68=0,AH68&gt;0),0,IFERROR(AVERAGEIFS(Plan_Days,Plan_Role,الموظفون!$D$66,Plan_Course,'مصفوفة التدريب'!O$6,Plan_Sched,"خلال أيام من التعيين"),IFERROR(AVERAGEIFS(Plan_Days,Plan_Role,"جميع الموظفين",Plan_Course,'مصفوفة التدريب'!O$6,Plan_Sched,"خلال أيام من التعيين"),0)))</f>
        <v>0</v>
      </c>
      <c r="EO68">
        <f>IF(OR(M68=0,AI68&gt;0),0,IFERROR(AVERAGEIFS(Plan_Days,Plan_Role,الموظفون!$D$66,Plan_Course,'مصفوفة التدريب'!P$6,Plan_Sched,"خلال أيام من التعيين"),IFERROR(AVERAGEIFS(Plan_Days,Plan_Role,"جميع الموظفين",Plan_Course,'مصفوفة التدريب'!P$6,Plan_Sched,"خلال أيام من التعيين"),0)))</f>
        <v>0</v>
      </c>
      <c r="EP68">
        <f>IF(OR(N68=0,AJ68&gt;0),0,IFERROR(AVERAGEIFS(Plan_Days,Plan_Role,الموظفون!$D$66,Plan_Course,'مصفوفة التدريب'!Q$6,Plan_Sched,"خلال أيام من التعيين"),IFERROR(AVERAGEIFS(Plan_Days,Plan_Role,"جميع الموظفين",Plan_Course,'مصفوفة التدريب'!Q$6,Plan_Sched,"خلال أيام من التعيين"),0)))</f>
        <v>0</v>
      </c>
      <c r="EQ68">
        <f>IF(OR(O68=0,AK68&gt;0),0,IFERROR(AVERAGEIFS(Plan_Days,Plan_Role,الموظفون!$D$66,Plan_Course,'مصفوفة التدريب'!R$6,Plan_Sched,"خلال أيام من التعيين"),IFERROR(AVERAGEIFS(Plan_Days,Plan_Role,"جميع الموظفين",Plan_Course,'مصفوفة التدريب'!R$6,Plan_Sched,"خلال أيام من التعيين"),0)))</f>
        <v>0</v>
      </c>
      <c r="ER68">
        <f>IF(OR(P68=0,AL68&gt;0),0,IFERROR(AVERAGEIFS(Plan_Days,Plan_Role,الموظفون!$D$66,Plan_Course,'مصفوفة التدريب'!S$6,Plan_Sched,"خلال أيام من التعيين"),IFERROR(AVERAGEIFS(Plan_Days,Plan_Role,"جميع الموظفين",Plan_Course,'مصفوفة التدريب'!S$6,Plan_Sched,"خلال أيام من التعيين"),0)))</f>
        <v>0</v>
      </c>
      <c r="ES68">
        <f>IF(OR(Q68=0,AM68&gt;0),0,IFERROR(AVERAGEIFS(Plan_Days,Plan_Role,الموظفون!$D$66,Plan_Course,'مصفوفة التدريب'!T$6,Plan_Sched,"خلال أيام من التعيين"),IFERROR(AVERAGEIFS(Plan_Days,Plan_Role,"جميع الموظفين",Plan_Course,'مصفوفة التدريب'!T$6,Plan_Sched,"خلال أيام من التعيين"),0)))</f>
        <v>0</v>
      </c>
      <c r="ET68">
        <f>IF(OR(R68=0,AN68&gt;0),0,IFERROR(AVERAGEIFS(Plan_Days,Plan_Role,الموظفون!$D$66,Plan_Course,'مصفوفة التدريب'!U$6,Plan_Sched,"خلال أيام من التعيين"),IFERROR(AVERAGEIFS(Plan_Days,Plan_Role,"جميع الموظفين",Plan_Course,'مصفوفة التدريب'!U$6,Plan_Sched,"خلال أيام من التعيين"),0)))</f>
        <v>0</v>
      </c>
      <c r="EU68">
        <f>IF(OR(S68=0,AO68&gt;0),0,IFERROR(AVERAGEIFS(Plan_Days,Plan_Role,الموظفون!$D$66,Plan_Course,'مصفوفة التدريب'!V$6,Plan_Sched,"خلال أيام من التعيين"),IFERROR(AVERAGEIFS(Plan_Days,Plan_Role,"جميع الموظفين",Plan_Course,'مصفوفة التدريب'!V$6,Plan_Sched,"خلال أيام من التعيين"),0)))</f>
        <v>0</v>
      </c>
      <c r="EV68">
        <f>IF(OR(T68=0,AP68&gt;0),0,IFERROR(AVERAGEIFS(Plan_Days,Plan_Role,الموظفون!$D$66,Plan_Course,'مصفوفة التدريب'!W$6,Plan_Sched,"خلال أيام من التعيين"),IFERROR(AVERAGEIFS(Plan_Days,Plan_Role,"جميع الموظفين",Plan_Course,'مصفوفة التدريب'!W$6,Plan_Sched,"خلال أيام من التعيين"),0)))</f>
        <v>0</v>
      </c>
      <c r="EW68">
        <f>IF(OR(U68=0,AQ68&gt;0),0,IFERROR(AVERAGEIFS(Plan_Days,Plan_Role,الموظفون!$D$66,Plan_Course,'مصفوفة التدريب'!X$6,Plan_Sched,"خلال أيام من التعيين"),IFERROR(AVERAGEIFS(Plan_Days,Plan_Role,"جميع الموظفين",Plan_Course,'مصفوفة التدريب'!X$6,Plan_Sched,"خلال أيام من التعيين"),0)))</f>
        <v>0</v>
      </c>
      <c r="EX68">
        <f>IF(OR(V68=0,AR68&gt;0),0,IFERROR(AVERAGEIFS(Plan_Days,Plan_Role,الموظفون!$D$66,Plan_Course,'مصفوفة التدريب'!Y$6,Plan_Sched,"خلال أيام من التعيين"),IFERROR(AVERAGEIFS(Plan_Days,Plan_Role,"جميع الموظفين",Plan_Course,'مصفوفة التدريب'!Y$6,Plan_Sched,"خلال أيام من التعيين"),0)))</f>
        <v>0</v>
      </c>
      <c r="EY68">
        <f>IF(OR(W68=0,AS68&gt;0),0,IFERROR(AVERAGEIFS(Plan_Days,Plan_Role,الموظفون!$D$66,Plan_Course,'مصفوفة التدريب'!Z$6,Plan_Sched,"خلال أيام من التعيين"),IFERROR(AVERAGEIFS(Plan_Days,Plan_Role,"جميع الموظفين",Plan_Course,'مصفوفة التدريب'!Z$6,Plan_Sched,"خلال أيام من التعيين"),0)))</f>
        <v>0</v>
      </c>
      <c r="EZ68">
        <f>IF(OR(X68=0,AT68&gt;0),0,IFERROR(AVERAGEIFS(Plan_Days,Plan_Role,الموظفون!$D$66,Plan_Course,'مصفوفة التدريب'!AA$6,Plan_Sched,"خلال أيام من التعيين"),IFERROR(AVERAGEIFS(Plan_Days,Plan_Role,"جميع الموظفين",Plan_Course,'مصفوفة التدريب'!AA$6,Plan_Sched,"خلال أيام من التعيين"),0)))</f>
        <v>0</v>
      </c>
      <c r="FC68">
        <f>IF(OR(E68=0,AA68&gt;0),0,MAX(IF(AND(الموظفون!$F$66&lt;&gt;"",DK68&lt;الموظفون!$F$66),0,DK68),IF(AND(الموظفون!$F$66&lt;&gt;"",EG68&gt;0),الموظفون!$F$66+EG68,0)))</f>
        <v>0</v>
      </c>
      <c r="FD68">
        <f>IF(OR(F68=0,AB68&gt;0),0,MAX(IF(AND(الموظفون!$F$66&lt;&gt;"",DL68&lt;الموظفون!$F$66),0,DL68),IF(AND(الموظفون!$F$66&lt;&gt;"",EH68&gt;0),الموظفون!$F$66+EH68,0)))</f>
        <v>0</v>
      </c>
      <c r="FE68">
        <f>IF(OR(G68=0,AC68&gt;0),0,MAX(IF(AND(الموظفون!$F$66&lt;&gt;"",DM68&lt;الموظفون!$F$66),0,DM68),IF(AND(الموظفون!$F$66&lt;&gt;"",EI68&gt;0),الموظفون!$F$66+EI68,0)))</f>
        <v>0</v>
      </c>
      <c r="FF68">
        <f>IF(OR(H68=0,AD68&gt;0),0,MAX(IF(AND(الموظفون!$F$66&lt;&gt;"",DN68&lt;الموظفون!$F$66),0,DN68),IF(AND(الموظفون!$F$66&lt;&gt;"",EJ68&gt;0),الموظفون!$F$66+EJ68,0)))</f>
        <v>0</v>
      </c>
      <c r="FG68">
        <f>IF(OR(I68=0,AE68&gt;0),0,MAX(IF(AND(الموظفون!$F$66&lt;&gt;"",DO68&lt;الموظفون!$F$66),0,DO68),IF(AND(الموظفون!$F$66&lt;&gt;"",EK68&gt;0),الموظفون!$F$66+EK68,0)))</f>
        <v>0</v>
      </c>
      <c r="FH68">
        <f>IF(OR(J68=0,AF68&gt;0),0,MAX(IF(AND(الموظفون!$F$66&lt;&gt;"",DP68&lt;الموظفون!$F$66),0,DP68),IF(AND(الموظفون!$F$66&lt;&gt;"",EL68&gt;0),الموظفون!$F$66+EL68,0)))</f>
        <v>0</v>
      </c>
      <c r="FI68">
        <f>IF(OR(K68=0,AG68&gt;0),0,MAX(IF(AND(الموظفون!$F$66&lt;&gt;"",DQ68&lt;الموظفون!$F$66),0,DQ68),IF(AND(الموظفون!$F$66&lt;&gt;"",EM68&gt;0),الموظفون!$F$66+EM68,0)))</f>
        <v>0</v>
      </c>
      <c r="FJ68">
        <f>IF(OR(L68=0,AH68&gt;0),0,MAX(IF(AND(الموظفون!$F$66&lt;&gt;"",DR68&lt;الموظفون!$F$66),0,DR68),IF(AND(الموظفون!$F$66&lt;&gt;"",EN68&gt;0),الموظفون!$F$66+EN68,0)))</f>
        <v>0</v>
      </c>
      <c r="FK68">
        <f>IF(OR(M68=0,AI68&gt;0),0,MAX(IF(AND(الموظفون!$F$66&lt;&gt;"",DS68&lt;الموظفون!$F$66),0,DS68),IF(AND(الموظفون!$F$66&lt;&gt;"",EO68&gt;0),الموظفون!$F$66+EO68,0)))</f>
        <v>0</v>
      </c>
      <c r="FL68">
        <f>IF(OR(N68=0,AJ68&gt;0),0,MAX(IF(AND(الموظفون!$F$66&lt;&gt;"",DT68&lt;الموظفون!$F$66),0,DT68),IF(AND(الموظفون!$F$66&lt;&gt;"",EP68&gt;0),الموظفون!$F$66+EP68,0)))</f>
        <v>0</v>
      </c>
      <c r="FM68">
        <f>IF(OR(O68=0,AK68&gt;0),0,MAX(IF(AND(الموظفون!$F$66&lt;&gt;"",DU68&lt;الموظفون!$F$66),0,DU68),IF(AND(الموظفون!$F$66&lt;&gt;"",EQ68&gt;0),الموظفون!$F$66+EQ68,0)))</f>
        <v>0</v>
      </c>
      <c r="FN68">
        <f>IF(OR(P68=0,AL68&gt;0),0,MAX(IF(AND(الموظفون!$F$66&lt;&gt;"",DV68&lt;الموظفون!$F$66),0,DV68),IF(AND(الموظفون!$F$66&lt;&gt;"",ER68&gt;0),الموظفون!$F$66+ER68,0)))</f>
        <v>0</v>
      </c>
      <c r="FO68">
        <f>IF(OR(Q68=0,AM68&gt;0),0,MAX(IF(AND(الموظفون!$F$66&lt;&gt;"",DW68&lt;الموظفون!$F$66),0,DW68),IF(AND(الموظفون!$F$66&lt;&gt;"",ES68&gt;0),الموظفون!$F$66+ES68,0)))</f>
        <v>0</v>
      </c>
      <c r="FP68">
        <f>IF(OR(R68=0,AN68&gt;0),0,MAX(IF(AND(الموظفون!$F$66&lt;&gt;"",DX68&lt;الموظفون!$F$66),0,DX68),IF(AND(الموظفون!$F$66&lt;&gt;"",ET68&gt;0),الموظفون!$F$66+ET68,0)))</f>
        <v>0</v>
      </c>
      <c r="FQ68">
        <f>IF(OR(S68=0,AO68&gt;0),0,MAX(IF(AND(الموظفون!$F$66&lt;&gt;"",DY68&lt;الموظفون!$F$66),0,DY68),IF(AND(الموظفون!$F$66&lt;&gt;"",EU68&gt;0),الموظفون!$F$66+EU68,0)))</f>
        <v>0</v>
      </c>
      <c r="FR68">
        <f>IF(OR(T68=0,AP68&gt;0),0,MAX(IF(AND(الموظفون!$F$66&lt;&gt;"",DZ68&lt;الموظفون!$F$66),0,DZ68),IF(AND(الموظفون!$F$66&lt;&gt;"",EV68&gt;0),الموظفون!$F$66+EV68,0)))</f>
        <v>0</v>
      </c>
      <c r="FS68">
        <f>IF(OR(U68=0,AQ68&gt;0),0,MAX(IF(AND(الموظفون!$F$66&lt;&gt;"",EA68&lt;الموظفون!$F$66),0,EA68),IF(AND(الموظفون!$F$66&lt;&gt;"",EW68&gt;0),الموظفون!$F$66+EW68,0)))</f>
        <v>0</v>
      </c>
      <c r="FT68">
        <f>IF(OR(V68=0,AR68&gt;0),0,MAX(IF(AND(الموظفون!$F$66&lt;&gt;"",EB68&lt;الموظفون!$F$66),0,EB68),IF(AND(الموظفون!$F$66&lt;&gt;"",EX68&gt;0),الموظفون!$F$66+EX68,0)))</f>
        <v>0</v>
      </c>
      <c r="FU68">
        <f>IF(OR(W68=0,AS68&gt;0),0,MAX(IF(AND(الموظفون!$F$66&lt;&gt;"",EC68&lt;الموظفون!$F$66),0,EC68),IF(AND(الموظفون!$F$66&lt;&gt;"",EY68&gt;0),الموظفون!$F$66+EY68,0)))</f>
        <v>0</v>
      </c>
      <c r="FV68">
        <f>IF(OR(X68=0,AT68&gt;0),0,MAX(IF(AND(الموظفون!$F$66&lt;&gt;"",ED68&lt;الموظفون!$F$66),0,ED68),IF(AND(الموظفون!$F$66&lt;&gt;"",EZ68&gt;0),الموظفون!$F$66+EZ68,0)))</f>
        <v>0</v>
      </c>
    </row>
    <row r="69" spans="5:178" x14ac:dyDescent="0.3">
      <c r="E69">
        <f>IF(OR(الموظفون!$A$67="",'مصفوفة التدريب'!H$6=""),0,COUNTIFS(Plan_Role,الموظفون!$D$67,Plan_Course,'مصفوفة التدريب'!H$6)+COUNTIFS(Plan_Role,"جميع الموظفين",Plan_Course,'مصفوفة التدريب'!H$6))</f>
        <v>0</v>
      </c>
      <c r="F69">
        <f>IF(OR(الموظفون!$A$67="",'مصفوفة التدريب'!I$6=""),0,COUNTIFS(Plan_Role,الموظفون!$D$67,Plan_Course,'مصفوفة التدريب'!I$6)+COUNTIFS(Plan_Role,"جميع الموظفين",Plan_Course,'مصفوفة التدريب'!I$6))</f>
        <v>0</v>
      </c>
      <c r="G69">
        <f>IF(OR(الموظفون!$A$67="",'مصفوفة التدريب'!J$6=""),0,COUNTIFS(Plan_Role,الموظفون!$D$67,Plan_Course,'مصفوفة التدريب'!J$6)+COUNTIFS(Plan_Role,"جميع الموظفين",Plan_Course,'مصفوفة التدريب'!J$6))</f>
        <v>0</v>
      </c>
      <c r="H69">
        <f>IF(OR(الموظفون!$A$67="",'مصفوفة التدريب'!K$6=""),0,COUNTIFS(Plan_Role,الموظفون!$D$67,Plan_Course,'مصفوفة التدريب'!K$6)+COUNTIFS(Plan_Role,"جميع الموظفين",Plan_Course,'مصفوفة التدريب'!K$6))</f>
        <v>0</v>
      </c>
      <c r="I69">
        <f>IF(OR(الموظفون!$A$67="",'مصفوفة التدريب'!L$6=""),0,COUNTIFS(Plan_Role,الموظفون!$D$67,Plan_Course,'مصفوفة التدريب'!L$6)+COUNTIFS(Plan_Role,"جميع الموظفين",Plan_Course,'مصفوفة التدريب'!L$6))</f>
        <v>0</v>
      </c>
      <c r="J69">
        <f>IF(OR(الموظفون!$A$67="",'مصفوفة التدريب'!M$6=""),0,COUNTIFS(Plan_Role,الموظفون!$D$67,Plan_Course,'مصفوفة التدريب'!M$6)+COUNTIFS(Plan_Role,"جميع الموظفين",Plan_Course,'مصفوفة التدريب'!M$6))</f>
        <v>0</v>
      </c>
      <c r="K69">
        <f>IF(OR(الموظفون!$A$67="",'مصفوفة التدريب'!N$6=""),0,COUNTIFS(Plan_Role,الموظفون!$D$67,Plan_Course,'مصفوفة التدريب'!N$6)+COUNTIFS(Plan_Role,"جميع الموظفين",Plan_Course,'مصفوفة التدريب'!N$6))</f>
        <v>0</v>
      </c>
      <c r="L69">
        <f>IF(OR(الموظفون!$A$67="",'مصفوفة التدريب'!O$6=""),0,COUNTIFS(Plan_Role,الموظفون!$D$67,Plan_Course,'مصفوفة التدريب'!O$6)+COUNTIFS(Plan_Role,"جميع الموظفين",Plan_Course,'مصفوفة التدريب'!O$6))</f>
        <v>0</v>
      </c>
      <c r="M69">
        <f>IF(OR(الموظفون!$A$67="",'مصفوفة التدريب'!P$6=""),0,COUNTIFS(Plan_Role,الموظفون!$D$67,Plan_Course,'مصفوفة التدريب'!P$6)+COUNTIFS(Plan_Role,"جميع الموظفين",Plan_Course,'مصفوفة التدريب'!P$6))</f>
        <v>0</v>
      </c>
      <c r="N69">
        <f>IF(OR(الموظفون!$A$67="",'مصفوفة التدريب'!Q$6=""),0,COUNTIFS(Plan_Role,الموظفون!$D$67,Plan_Course,'مصفوفة التدريب'!Q$6)+COUNTIFS(Plan_Role,"جميع الموظفين",Plan_Course,'مصفوفة التدريب'!Q$6))</f>
        <v>0</v>
      </c>
      <c r="O69">
        <f>IF(OR(الموظفون!$A$67="",'مصفوفة التدريب'!R$6=""),0,COUNTIFS(Plan_Role,الموظفون!$D$67,Plan_Course,'مصفوفة التدريب'!R$6)+COUNTIFS(Plan_Role,"جميع الموظفين",Plan_Course,'مصفوفة التدريب'!R$6))</f>
        <v>0</v>
      </c>
      <c r="P69">
        <f>IF(OR(الموظفون!$A$67="",'مصفوفة التدريب'!S$6=""),0,COUNTIFS(Plan_Role,الموظفون!$D$67,Plan_Course,'مصفوفة التدريب'!S$6)+COUNTIFS(Plan_Role,"جميع الموظفين",Plan_Course,'مصفوفة التدريب'!S$6))</f>
        <v>0</v>
      </c>
      <c r="Q69">
        <f>IF(OR(الموظفون!$A$67="",'مصفوفة التدريب'!T$6=""),0,COUNTIFS(Plan_Role,الموظفون!$D$67,Plan_Course,'مصفوفة التدريب'!T$6)+COUNTIFS(Plan_Role,"جميع الموظفين",Plan_Course,'مصفوفة التدريب'!T$6))</f>
        <v>0</v>
      </c>
      <c r="R69">
        <f>IF(OR(الموظفون!$A$67="",'مصفوفة التدريب'!U$6=""),0,COUNTIFS(Plan_Role,الموظفون!$D$67,Plan_Course,'مصفوفة التدريب'!U$6)+COUNTIFS(Plan_Role,"جميع الموظفين",Plan_Course,'مصفوفة التدريب'!U$6))</f>
        <v>0</v>
      </c>
      <c r="S69">
        <f>IF(OR(الموظفون!$A$67="",'مصفوفة التدريب'!V$6=""),0,COUNTIFS(Plan_Role,الموظفون!$D$67,Plan_Course,'مصفوفة التدريب'!V$6)+COUNTIFS(Plan_Role,"جميع الموظفين",Plan_Course,'مصفوفة التدريب'!V$6))</f>
        <v>0</v>
      </c>
      <c r="T69">
        <f>IF(OR(الموظفون!$A$67="",'مصفوفة التدريب'!W$6=""),0,COUNTIFS(Plan_Role,الموظفون!$D$67,Plan_Course,'مصفوفة التدريب'!W$6)+COUNTIFS(Plan_Role,"جميع الموظفين",Plan_Course,'مصفوفة التدريب'!W$6))</f>
        <v>0</v>
      </c>
      <c r="U69">
        <f>IF(OR(الموظفون!$A$67="",'مصفوفة التدريب'!X$6=""),0,COUNTIFS(Plan_Role,الموظفون!$D$67,Plan_Course,'مصفوفة التدريب'!X$6)+COUNTIFS(Plan_Role,"جميع الموظفين",Plan_Course,'مصفوفة التدريب'!X$6))</f>
        <v>0</v>
      </c>
      <c r="V69">
        <f>IF(OR(الموظفون!$A$67="",'مصفوفة التدريب'!Y$6=""),0,COUNTIFS(Plan_Role,الموظفون!$D$67,Plan_Course,'مصفوفة التدريب'!Y$6)+COUNTIFS(Plan_Role,"جميع الموظفين",Plan_Course,'مصفوفة التدريب'!Y$6))</f>
        <v>0</v>
      </c>
      <c r="W69">
        <f>IF(OR(الموظفون!$A$67="",'مصفوفة التدريب'!Z$6=""),0,COUNTIFS(Plan_Role,الموظفون!$D$67,Plan_Course,'مصفوفة التدريب'!Z$6)+COUNTIFS(Plan_Role,"جميع الموظفين",Plan_Course,'مصفوفة التدريب'!Z$6))</f>
        <v>0</v>
      </c>
      <c r="X69">
        <f>IF(OR(الموظفون!$A$67="",'مصفوفة التدريب'!AA$6=""),0,COUNTIFS(Plan_Role,الموظفون!$D$67,Plan_Course,'مصفوفة التدريب'!AA$6)+COUNTIFS(Plan_Role,"جميع الموظفين",Plan_Course,'مصفوفة التدريب'!AA$6))</f>
        <v>0</v>
      </c>
      <c r="AA69">
        <f>IF(E69=0,0,COUNTIFS(Rec_Emp,الموظفون!$A$67,Rec_Course,'مصفوفة التدريب'!H$6,Rec_Done,1))</f>
        <v>0</v>
      </c>
      <c r="AB69">
        <f>IF(F69=0,0,COUNTIFS(Rec_Emp,الموظفون!$A$67,Rec_Course,'مصفوفة التدريب'!I$6,Rec_Done,1))</f>
        <v>0</v>
      </c>
      <c r="AC69">
        <f>IF(G69=0,0,COUNTIFS(Rec_Emp,الموظفون!$A$67,Rec_Course,'مصفوفة التدريب'!J$6,Rec_Done,1))</f>
        <v>0</v>
      </c>
      <c r="AD69">
        <f>IF(H69=0,0,COUNTIFS(Rec_Emp,الموظفون!$A$67,Rec_Course,'مصفوفة التدريب'!K$6,Rec_Done,1))</f>
        <v>0</v>
      </c>
      <c r="AE69">
        <f>IF(I69=0,0,COUNTIFS(Rec_Emp,الموظفون!$A$67,Rec_Course,'مصفوفة التدريب'!L$6,Rec_Done,1))</f>
        <v>0</v>
      </c>
      <c r="AF69">
        <f>IF(J69=0,0,COUNTIFS(Rec_Emp,الموظفون!$A$67,Rec_Course,'مصفوفة التدريب'!M$6,Rec_Done,1))</f>
        <v>0</v>
      </c>
      <c r="AG69">
        <f>IF(K69=0,0,COUNTIFS(Rec_Emp,الموظفون!$A$67,Rec_Course,'مصفوفة التدريب'!N$6,Rec_Done,1))</f>
        <v>0</v>
      </c>
      <c r="AH69">
        <f>IF(L69=0,0,COUNTIFS(Rec_Emp,الموظفون!$A$67,Rec_Course,'مصفوفة التدريب'!O$6,Rec_Done,1))</f>
        <v>0</v>
      </c>
      <c r="AI69">
        <f>IF(M69=0,0,COUNTIFS(Rec_Emp,الموظفون!$A$67,Rec_Course,'مصفوفة التدريب'!P$6,Rec_Done,1))</f>
        <v>0</v>
      </c>
      <c r="AJ69">
        <f>IF(N69=0,0,COUNTIFS(Rec_Emp,الموظفون!$A$67,Rec_Course,'مصفوفة التدريب'!Q$6,Rec_Done,1))</f>
        <v>0</v>
      </c>
      <c r="AK69">
        <f>IF(O69=0,0,COUNTIFS(Rec_Emp,الموظفون!$A$67,Rec_Course,'مصفوفة التدريب'!R$6,Rec_Done,1))</f>
        <v>0</v>
      </c>
      <c r="AL69">
        <f>IF(P69=0,0,COUNTIFS(Rec_Emp,الموظفون!$A$67,Rec_Course,'مصفوفة التدريب'!S$6,Rec_Done,1))</f>
        <v>0</v>
      </c>
      <c r="AM69">
        <f>IF(Q69=0,0,COUNTIFS(Rec_Emp,الموظفون!$A$67,Rec_Course,'مصفوفة التدريب'!T$6,Rec_Done,1))</f>
        <v>0</v>
      </c>
      <c r="AN69">
        <f>IF(R69=0,0,COUNTIFS(Rec_Emp,الموظفون!$A$67,Rec_Course,'مصفوفة التدريب'!U$6,Rec_Done,1))</f>
        <v>0</v>
      </c>
      <c r="AO69">
        <f>IF(S69=0,0,COUNTIFS(Rec_Emp,الموظفون!$A$67,Rec_Course,'مصفوفة التدريب'!V$6,Rec_Done,1))</f>
        <v>0</v>
      </c>
      <c r="AP69">
        <f>IF(T69=0,0,COUNTIFS(Rec_Emp,الموظفون!$A$67,Rec_Course,'مصفوفة التدريب'!W$6,Rec_Done,1))</f>
        <v>0</v>
      </c>
      <c r="AQ69">
        <f>IF(U69=0,0,COUNTIFS(Rec_Emp,الموظفون!$A$67,Rec_Course,'مصفوفة التدريب'!X$6,Rec_Done,1))</f>
        <v>0</v>
      </c>
      <c r="AR69">
        <f>IF(V69=0,0,COUNTIFS(Rec_Emp,الموظفون!$A$67,Rec_Course,'مصفوفة التدريب'!Y$6,Rec_Done,1))</f>
        <v>0</v>
      </c>
      <c r="AS69">
        <f>IF(W69=0,0,COUNTIFS(Rec_Emp,الموظفون!$A$67,Rec_Course,'مصفوفة التدريب'!Z$6,Rec_Done,1))</f>
        <v>0</v>
      </c>
      <c r="AT69">
        <f>IF(X69=0,0,COUNTIFS(Rec_Emp,الموظفون!$A$67,Rec_Course,'مصفوفة التدريب'!AA$6,Rec_Done,1))</f>
        <v>0</v>
      </c>
      <c r="AW69">
        <f ca="1">IF(AA69=0,0,COUNTIFS(Rec_Emp,الموظفون!$A$67,Rec_Course,'مصفوفة التدريب'!H$6,Rec_Done,1,Rec_Exp,"&gt;="&amp;TODAY()))</f>
        <v>0</v>
      </c>
      <c r="AX69">
        <f ca="1">IF(AB69=0,0,COUNTIFS(Rec_Emp,الموظفون!$A$67,Rec_Course,'مصفوفة التدريب'!I$6,Rec_Done,1,Rec_Exp,"&gt;="&amp;TODAY()))</f>
        <v>0</v>
      </c>
      <c r="AY69">
        <f ca="1">IF(AC69=0,0,COUNTIFS(Rec_Emp,الموظفون!$A$67,Rec_Course,'مصفوفة التدريب'!J$6,Rec_Done,1,Rec_Exp,"&gt;="&amp;TODAY()))</f>
        <v>0</v>
      </c>
      <c r="AZ69">
        <f ca="1">IF(AD69=0,0,COUNTIFS(Rec_Emp,الموظفون!$A$67,Rec_Course,'مصفوفة التدريب'!K$6,Rec_Done,1,Rec_Exp,"&gt;="&amp;TODAY()))</f>
        <v>0</v>
      </c>
      <c r="BA69">
        <f ca="1">IF(AE69=0,0,COUNTIFS(Rec_Emp,الموظفون!$A$67,Rec_Course,'مصفوفة التدريب'!L$6,Rec_Done,1,Rec_Exp,"&gt;="&amp;TODAY()))</f>
        <v>0</v>
      </c>
      <c r="BB69">
        <f ca="1">IF(AF69=0,0,COUNTIFS(Rec_Emp,الموظفون!$A$67,Rec_Course,'مصفوفة التدريب'!M$6,Rec_Done,1,Rec_Exp,"&gt;="&amp;TODAY()))</f>
        <v>0</v>
      </c>
      <c r="BC69">
        <f ca="1">IF(AG69=0,0,COUNTIFS(Rec_Emp,الموظفون!$A$67,Rec_Course,'مصفوفة التدريب'!N$6,Rec_Done,1,Rec_Exp,"&gt;="&amp;TODAY()))</f>
        <v>0</v>
      </c>
      <c r="BD69">
        <f ca="1">IF(AH69=0,0,COUNTIFS(Rec_Emp,الموظفون!$A$67,Rec_Course,'مصفوفة التدريب'!O$6,Rec_Done,1,Rec_Exp,"&gt;="&amp;TODAY()))</f>
        <v>0</v>
      </c>
      <c r="BE69">
        <f ca="1">IF(AI69=0,0,COUNTIFS(Rec_Emp,الموظفون!$A$67,Rec_Course,'مصفوفة التدريب'!P$6,Rec_Done,1,Rec_Exp,"&gt;="&amp;TODAY()))</f>
        <v>0</v>
      </c>
      <c r="BF69">
        <f ca="1">IF(AJ69=0,0,COUNTIFS(Rec_Emp,الموظفون!$A$67,Rec_Course,'مصفوفة التدريب'!Q$6,Rec_Done,1,Rec_Exp,"&gt;="&amp;TODAY()))</f>
        <v>0</v>
      </c>
      <c r="BG69">
        <f ca="1">IF(AK69=0,0,COUNTIFS(Rec_Emp,الموظفون!$A$67,Rec_Course,'مصفوفة التدريب'!R$6,Rec_Done,1,Rec_Exp,"&gt;="&amp;TODAY()))</f>
        <v>0</v>
      </c>
      <c r="BH69">
        <f ca="1">IF(AL69=0,0,COUNTIFS(Rec_Emp,الموظفون!$A$67,Rec_Course,'مصفوفة التدريب'!S$6,Rec_Done,1,Rec_Exp,"&gt;="&amp;TODAY()))</f>
        <v>0</v>
      </c>
      <c r="BI69">
        <f ca="1">IF(AM69=0,0,COUNTIFS(Rec_Emp,الموظفون!$A$67,Rec_Course,'مصفوفة التدريب'!T$6,Rec_Done,1,Rec_Exp,"&gt;="&amp;TODAY()))</f>
        <v>0</v>
      </c>
      <c r="BJ69">
        <f ca="1">IF(AN69=0,0,COUNTIFS(Rec_Emp,الموظفون!$A$67,Rec_Course,'مصفوفة التدريب'!U$6,Rec_Done,1,Rec_Exp,"&gt;="&amp;TODAY()))</f>
        <v>0</v>
      </c>
      <c r="BK69">
        <f ca="1">IF(AO69=0,0,COUNTIFS(Rec_Emp,الموظفون!$A$67,Rec_Course,'مصفوفة التدريب'!V$6,Rec_Done,1,Rec_Exp,"&gt;="&amp;TODAY()))</f>
        <v>0</v>
      </c>
      <c r="BL69">
        <f ca="1">IF(AP69=0,0,COUNTIFS(Rec_Emp,الموظفون!$A$67,Rec_Course,'مصفوفة التدريب'!W$6,Rec_Done,1,Rec_Exp,"&gt;="&amp;TODAY()))</f>
        <v>0</v>
      </c>
      <c r="BM69">
        <f ca="1">IF(AQ69=0,0,COUNTIFS(Rec_Emp,الموظفون!$A$67,Rec_Course,'مصفوفة التدريب'!X$6,Rec_Done,1,Rec_Exp,"&gt;="&amp;TODAY()))</f>
        <v>0</v>
      </c>
      <c r="BN69">
        <f ca="1">IF(AR69=0,0,COUNTIFS(Rec_Emp,الموظفون!$A$67,Rec_Course,'مصفوفة التدريب'!Y$6,Rec_Done,1,Rec_Exp,"&gt;="&amp;TODAY()))</f>
        <v>0</v>
      </c>
      <c r="BO69">
        <f ca="1">IF(AS69=0,0,COUNTIFS(Rec_Emp,الموظفون!$A$67,Rec_Course,'مصفوفة التدريب'!Z$6,Rec_Done,1,Rec_Exp,"&gt;="&amp;TODAY()))</f>
        <v>0</v>
      </c>
      <c r="BP69">
        <f ca="1">IF(AT69=0,0,COUNTIFS(Rec_Emp,الموظفون!$A$67,Rec_Course,'مصفوفة التدريب'!AA$6,Rec_Done,1,Rec_Exp,"&gt;="&amp;TODAY()))</f>
        <v>0</v>
      </c>
      <c r="BS69">
        <f ca="1">IF(AW69=0,0,COUNTIFS(Rec_Emp,الموظفون!$A$67,Rec_Course,'مصفوفة التدريب'!H$6,Rec_Done,1,Rec_Exp,"&gt;"&amp;(TODAY()+WarnDays)))</f>
        <v>0</v>
      </c>
      <c r="BT69">
        <f ca="1">IF(AX69=0,0,COUNTIFS(Rec_Emp,الموظفون!$A$67,Rec_Course,'مصفوفة التدريب'!I$6,Rec_Done,1,Rec_Exp,"&gt;"&amp;(TODAY()+WarnDays)))</f>
        <v>0</v>
      </c>
      <c r="BU69">
        <f ca="1">IF(AY69=0,0,COUNTIFS(Rec_Emp,الموظفون!$A$67,Rec_Course,'مصفوفة التدريب'!J$6,Rec_Done,1,Rec_Exp,"&gt;"&amp;(TODAY()+WarnDays)))</f>
        <v>0</v>
      </c>
      <c r="BV69">
        <f ca="1">IF(AZ69=0,0,COUNTIFS(Rec_Emp,الموظفون!$A$67,Rec_Course,'مصفوفة التدريب'!K$6,Rec_Done,1,Rec_Exp,"&gt;"&amp;(TODAY()+WarnDays)))</f>
        <v>0</v>
      </c>
      <c r="BW69">
        <f ca="1">IF(BA69=0,0,COUNTIFS(Rec_Emp,الموظفون!$A$67,Rec_Course,'مصفوفة التدريب'!L$6,Rec_Done,1,Rec_Exp,"&gt;"&amp;(TODAY()+WarnDays)))</f>
        <v>0</v>
      </c>
      <c r="BX69">
        <f ca="1">IF(BB69=0,0,COUNTIFS(Rec_Emp,الموظفون!$A$67,Rec_Course,'مصفوفة التدريب'!M$6,Rec_Done,1,Rec_Exp,"&gt;"&amp;(TODAY()+WarnDays)))</f>
        <v>0</v>
      </c>
      <c r="BY69">
        <f ca="1">IF(BC69=0,0,COUNTIFS(Rec_Emp,الموظفون!$A$67,Rec_Course,'مصفوفة التدريب'!N$6,Rec_Done,1,Rec_Exp,"&gt;"&amp;(TODAY()+WarnDays)))</f>
        <v>0</v>
      </c>
      <c r="BZ69">
        <f ca="1">IF(BD69=0,0,COUNTIFS(Rec_Emp,الموظفون!$A$67,Rec_Course,'مصفوفة التدريب'!O$6,Rec_Done,1,Rec_Exp,"&gt;"&amp;(TODAY()+WarnDays)))</f>
        <v>0</v>
      </c>
      <c r="CA69">
        <f ca="1">IF(BE69=0,0,COUNTIFS(Rec_Emp,الموظفون!$A$67,Rec_Course,'مصفوفة التدريب'!P$6,Rec_Done,1,Rec_Exp,"&gt;"&amp;(TODAY()+WarnDays)))</f>
        <v>0</v>
      </c>
      <c r="CB69">
        <f ca="1">IF(BF69=0,0,COUNTIFS(Rec_Emp,الموظفون!$A$67,Rec_Course,'مصفوفة التدريب'!Q$6,Rec_Done,1,Rec_Exp,"&gt;"&amp;(TODAY()+WarnDays)))</f>
        <v>0</v>
      </c>
      <c r="CC69">
        <f ca="1">IF(BG69=0,0,COUNTIFS(Rec_Emp,الموظفون!$A$67,Rec_Course,'مصفوفة التدريب'!R$6,Rec_Done,1,Rec_Exp,"&gt;"&amp;(TODAY()+WarnDays)))</f>
        <v>0</v>
      </c>
      <c r="CD69">
        <f ca="1">IF(BH69=0,0,COUNTIFS(Rec_Emp,الموظفون!$A$67,Rec_Course,'مصفوفة التدريب'!S$6,Rec_Done,1,Rec_Exp,"&gt;"&amp;(TODAY()+WarnDays)))</f>
        <v>0</v>
      </c>
      <c r="CE69">
        <f ca="1">IF(BI69=0,0,COUNTIFS(Rec_Emp,الموظفون!$A$67,Rec_Course,'مصفوفة التدريب'!T$6,Rec_Done,1,Rec_Exp,"&gt;"&amp;(TODAY()+WarnDays)))</f>
        <v>0</v>
      </c>
      <c r="CF69">
        <f ca="1">IF(BJ69=0,0,COUNTIFS(Rec_Emp,الموظفون!$A$67,Rec_Course,'مصفوفة التدريب'!U$6,Rec_Done,1,Rec_Exp,"&gt;"&amp;(TODAY()+WarnDays)))</f>
        <v>0</v>
      </c>
      <c r="CG69">
        <f ca="1">IF(BK69=0,0,COUNTIFS(Rec_Emp,الموظفون!$A$67,Rec_Course,'مصفوفة التدريب'!V$6,Rec_Done,1,Rec_Exp,"&gt;"&amp;(TODAY()+WarnDays)))</f>
        <v>0</v>
      </c>
      <c r="CH69">
        <f ca="1">IF(BL69=0,0,COUNTIFS(Rec_Emp,الموظفون!$A$67,Rec_Course,'مصفوفة التدريب'!W$6,Rec_Done,1,Rec_Exp,"&gt;"&amp;(TODAY()+WarnDays)))</f>
        <v>0</v>
      </c>
      <c r="CI69">
        <f ca="1">IF(BM69=0,0,COUNTIFS(Rec_Emp,الموظفون!$A$67,Rec_Course,'مصفوفة التدريب'!X$6,Rec_Done,1,Rec_Exp,"&gt;"&amp;(TODAY()+WarnDays)))</f>
        <v>0</v>
      </c>
      <c r="CJ69">
        <f ca="1">IF(BN69=0,0,COUNTIFS(Rec_Emp,الموظفون!$A$67,Rec_Course,'مصفوفة التدريب'!Y$6,Rec_Done,1,Rec_Exp,"&gt;"&amp;(TODAY()+WarnDays)))</f>
        <v>0</v>
      </c>
      <c r="CK69">
        <f ca="1">IF(BO69=0,0,COUNTIFS(Rec_Emp,الموظفون!$A$67,Rec_Course,'مصفوفة التدريب'!Z$6,Rec_Done,1,Rec_Exp,"&gt;"&amp;(TODAY()+WarnDays)))</f>
        <v>0</v>
      </c>
      <c r="CL69">
        <f ca="1">IF(BP69=0,0,COUNTIFS(Rec_Emp,الموظفون!$A$67,Rec_Course,'مصفوفة التدريب'!AA$6,Rec_Done,1,Rec_Exp,"&gt;"&amp;(TODAY()+WarnDays)))</f>
        <v>0</v>
      </c>
      <c r="CO69">
        <f>IF(OR(E69=0,AA69&gt;0),0,COUNTIFS(Rec_Emp,الموظفون!$A$67,Rec_Course,'مصفوفة التدريب'!H$6,Rec_Result,"راسب"))</f>
        <v>0</v>
      </c>
      <c r="CP69">
        <f>IF(OR(F69=0,AB69&gt;0),0,COUNTIFS(Rec_Emp,الموظفون!$A$67,Rec_Course,'مصفوفة التدريب'!I$6,Rec_Result,"راسب"))</f>
        <v>0</v>
      </c>
      <c r="CQ69">
        <f>IF(OR(G69=0,AC69&gt;0),0,COUNTIFS(Rec_Emp,الموظفون!$A$67,Rec_Course,'مصفوفة التدريب'!J$6,Rec_Result,"راسب"))</f>
        <v>0</v>
      </c>
      <c r="CR69">
        <f>IF(OR(H69=0,AD69&gt;0),0,COUNTIFS(Rec_Emp,الموظفون!$A$67,Rec_Course,'مصفوفة التدريب'!K$6,Rec_Result,"راسب"))</f>
        <v>0</v>
      </c>
      <c r="CS69">
        <f>IF(OR(I69=0,AE69&gt;0),0,COUNTIFS(Rec_Emp,الموظفون!$A$67,Rec_Course,'مصفوفة التدريب'!L$6,Rec_Result,"راسب"))</f>
        <v>0</v>
      </c>
      <c r="CT69">
        <f>IF(OR(J69=0,AF69&gt;0),0,COUNTIFS(Rec_Emp,الموظفون!$A$67,Rec_Course,'مصفوفة التدريب'!M$6,Rec_Result,"راسب"))</f>
        <v>0</v>
      </c>
      <c r="CU69">
        <f>IF(OR(K69=0,AG69&gt;0),0,COUNTIFS(Rec_Emp,الموظفون!$A$67,Rec_Course,'مصفوفة التدريب'!N$6,Rec_Result,"راسب"))</f>
        <v>0</v>
      </c>
      <c r="CV69">
        <f>IF(OR(L69=0,AH69&gt;0),0,COUNTIFS(Rec_Emp,الموظفون!$A$67,Rec_Course,'مصفوفة التدريب'!O$6,Rec_Result,"راسب"))</f>
        <v>0</v>
      </c>
      <c r="CW69">
        <f>IF(OR(M69=0,AI69&gt;0),0,COUNTIFS(Rec_Emp,الموظفون!$A$67,Rec_Course,'مصفوفة التدريب'!P$6,Rec_Result,"راسب"))</f>
        <v>0</v>
      </c>
      <c r="CX69">
        <f>IF(OR(N69=0,AJ69&gt;0),0,COUNTIFS(Rec_Emp,الموظفون!$A$67,Rec_Course,'مصفوفة التدريب'!Q$6,Rec_Result,"راسب"))</f>
        <v>0</v>
      </c>
      <c r="CY69">
        <f>IF(OR(O69=0,AK69&gt;0),0,COUNTIFS(Rec_Emp,الموظفون!$A$67,Rec_Course,'مصفوفة التدريب'!R$6,Rec_Result,"راسب"))</f>
        <v>0</v>
      </c>
      <c r="CZ69">
        <f>IF(OR(P69=0,AL69&gt;0),0,COUNTIFS(Rec_Emp,الموظفون!$A$67,Rec_Course,'مصفوفة التدريب'!S$6,Rec_Result,"راسب"))</f>
        <v>0</v>
      </c>
      <c r="DA69">
        <f>IF(OR(Q69=0,AM69&gt;0),0,COUNTIFS(Rec_Emp,الموظفون!$A$67,Rec_Course,'مصفوفة التدريب'!T$6,Rec_Result,"راسب"))</f>
        <v>0</v>
      </c>
      <c r="DB69">
        <f>IF(OR(R69=0,AN69&gt;0),0,COUNTIFS(Rec_Emp,الموظفون!$A$67,Rec_Course,'مصفوفة التدريب'!U$6,Rec_Result,"راسب"))</f>
        <v>0</v>
      </c>
      <c r="DC69">
        <f>IF(OR(S69=0,AO69&gt;0),0,COUNTIFS(Rec_Emp,الموظفون!$A$67,Rec_Course,'مصفوفة التدريب'!V$6,Rec_Result,"راسب"))</f>
        <v>0</v>
      </c>
      <c r="DD69">
        <f>IF(OR(T69=0,AP69&gt;0),0,COUNTIFS(Rec_Emp,الموظفون!$A$67,Rec_Course,'مصفوفة التدريب'!W$6,Rec_Result,"راسب"))</f>
        <v>0</v>
      </c>
      <c r="DE69">
        <f>IF(OR(U69=0,AQ69&gt;0),0,COUNTIFS(Rec_Emp,الموظفون!$A$67,Rec_Course,'مصفوفة التدريب'!X$6,Rec_Result,"راسب"))</f>
        <v>0</v>
      </c>
      <c r="DF69">
        <f>IF(OR(V69=0,AR69&gt;0),0,COUNTIFS(Rec_Emp,الموظفون!$A$67,Rec_Course,'مصفوفة التدريب'!Y$6,Rec_Result,"راسب"))</f>
        <v>0</v>
      </c>
      <c r="DG69">
        <f>IF(OR(W69=0,AS69&gt;0),0,COUNTIFS(Rec_Emp,الموظفون!$A$67,Rec_Course,'مصفوفة التدريب'!Z$6,Rec_Result,"راسب"))</f>
        <v>0</v>
      </c>
      <c r="DH69">
        <f>IF(OR(X69=0,AT69&gt;0),0,COUNTIFS(Rec_Emp,الموظفون!$A$67,Rec_Course,'مصفوفة التدريب'!AA$6,Rec_Result,"راسب"))</f>
        <v>0</v>
      </c>
      <c r="DK69">
        <f>IF(OR(E69=0,AA69&gt;0),0,IFERROR(AVERAGEIFS(Plan_End,Plan_Role,الموظفون!$D$67,Plan_Course,'مصفوفة التدريب'!H$6,Plan_Sched,"فترة محددة"),IFERROR(AVERAGEIFS(Plan_End,Plan_Role,"جميع الموظفين",Plan_Course,'مصفوفة التدريب'!H$6,Plan_Sched,"فترة محددة"),0)))</f>
        <v>0</v>
      </c>
      <c r="DL69">
        <f>IF(OR(F69=0,AB69&gt;0),0,IFERROR(AVERAGEIFS(Plan_End,Plan_Role,الموظفون!$D$67,Plan_Course,'مصفوفة التدريب'!I$6,Plan_Sched,"فترة محددة"),IFERROR(AVERAGEIFS(Plan_End,Plan_Role,"جميع الموظفين",Plan_Course,'مصفوفة التدريب'!I$6,Plan_Sched,"فترة محددة"),0)))</f>
        <v>0</v>
      </c>
      <c r="DM69">
        <f>IF(OR(G69=0,AC69&gt;0),0,IFERROR(AVERAGEIFS(Plan_End,Plan_Role,الموظفون!$D$67,Plan_Course,'مصفوفة التدريب'!J$6,Plan_Sched,"فترة محددة"),IFERROR(AVERAGEIFS(Plan_End,Plan_Role,"جميع الموظفين",Plan_Course,'مصفوفة التدريب'!J$6,Plan_Sched,"فترة محددة"),0)))</f>
        <v>0</v>
      </c>
      <c r="DN69">
        <f>IF(OR(H69=0,AD69&gt;0),0,IFERROR(AVERAGEIFS(Plan_End,Plan_Role,الموظفون!$D$67,Plan_Course,'مصفوفة التدريب'!K$6,Plan_Sched,"فترة محددة"),IFERROR(AVERAGEIFS(Plan_End,Plan_Role,"جميع الموظفين",Plan_Course,'مصفوفة التدريب'!K$6,Plan_Sched,"فترة محددة"),0)))</f>
        <v>0</v>
      </c>
      <c r="DO69">
        <f>IF(OR(I69=0,AE69&gt;0),0,IFERROR(AVERAGEIFS(Plan_End,Plan_Role,الموظفون!$D$67,Plan_Course,'مصفوفة التدريب'!L$6,Plan_Sched,"فترة محددة"),IFERROR(AVERAGEIFS(Plan_End,Plan_Role,"جميع الموظفين",Plan_Course,'مصفوفة التدريب'!L$6,Plan_Sched,"فترة محددة"),0)))</f>
        <v>0</v>
      </c>
      <c r="DP69">
        <f>IF(OR(J69=0,AF69&gt;0),0,IFERROR(AVERAGEIFS(Plan_End,Plan_Role,الموظفون!$D$67,Plan_Course,'مصفوفة التدريب'!M$6,Plan_Sched,"فترة محددة"),IFERROR(AVERAGEIFS(Plan_End,Plan_Role,"جميع الموظفين",Plan_Course,'مصفوفة التدريب'!M$6,Plan_Sched,"فترة محددة"),0)))</f>
        <v>0</v>
      </c>
      <c r="DQ69">
        <f>IF(OR(K69=0,AG69&gt;0),0,IFERROR(AVERAGEIFS(Plan_End,Plan_Role,الموظفون!$D$67,Plan_Course,'مصفوفة التدريب'!N$6,Plan_Sched,"فترة محددة"),IFERROR(AVERAGEIFS(Plan_End,Plan_Role,"جميع الموظفين",Plan_Course,'مصفوفة التدريب'!N$6,Plan_Sched,"فترة محددة"),0)))</f>
        <v>0</v>
      </c>
      <c r="DR69">
        <f>IF(OR(L69=0,AH69&gt;0),0,IFERROR(AVERAGEIFS(Plan_End,Plan_Role,الموظفون!$D$67,Plan_Course,'مصفوفة التدريب'!O$6,Plan_Sched,"فترة محددة"),IFERROR(AVERAGEIFS(Plan_End,Plan_Role,"جميع الموظفين",Plan_Course,'مصفوفة التدريب'!O$6,Plan_Sched,"فترة محددة"),0)))</f>
        <v>0</v>
      </c>
      <c r="DS69">
        <f>IF(OR(M69=0,AI69&gt;0),0,IFERROR(AVERAGEIFS(Plan_End,Plan_Role,الموظفون!$D$67,Plan_Course,'مصفوفة التدريب'!P$6,Plan_Sched,"فترة محددة"),IFERROR(AVERAGEIFS(Plan_End,Plan_Role,"جميع الموظفين",Plan_Course,'مصفوفة التدريب'!P$6,Plan_Sched,"فترة محددة"),0)))</f>
        <v>0</v>
      </c>
      <c r="DT69">
        <f>IF(OR(N69=0,AJ69&gt;0),0,IFERROR(AVERAGEIFS(Plan_End,Plan_Role,الموظفون!$D$67,Plan_Course,'مصفوفة التدريب'!Q$6,Plan_Sched,"فترة محددة"),IFERROR(AVERAGEIFS(Plan_End,Plan_Role,"جميع الموظفين",Plan_Course,'مصفوفة التدريب'!Q$6,Plan_Sched,"فترة محددة"),0)))</f>
        <v>0</v>
      </c>
      <c r="DU69">
        <f>IF(OR(O69=0,AK69&gt;0),0,IFERROR(AVERAGEIFS(Plan_End,Plan_Role,الموظفون!$D$67,Plan_Course,'مصفوفة التدريب'!R$6,Plan_Sched,"فترة محددة"),IFERROR(AVERAGEIFS(Plan_End,Plan_Role,"جميع الموظفين",Plan_Course,'مصفوفة التدريب'!R$6,Plan_Sched,"فترة محددة"),0)))</f>
        <v>0</v>
      </c>
      <c r="DV69">
        <f>IF(OR(P69=0,AL69&gt;0),0,IFERROR(AVERAGEIFS(Plan_End,Plan_Role,الموظفون!$D$67,Plan_Course,'مصفوفة التدريب'!S$6,Plan_Sched,"فترة محددة"),IFERROR(AVERAGEIFS(Plan_End,Plan_Role,"جميع الموظفين",Plan_Course,'مصفوفة التدريب'!S$6,Plan_Sched,"فترة محددة"),0)))</f>
        <v>0</v>
      </c>
      <c r="DW69">
        <f>IF(OR(Q69=0,AM69&gt;0),0,IFERROR(AVERAGEIFS(Plan_End,Plan_Role,الموظفون!$D$67,Plan_Course,'مصفوفة التدريب'!T$6,Plan_Sched,"فترة محددة"),IFERROR(AVERAGEIFS(Plan_End,Plan_Role,"جميع الموظفين",Plan_Course,'مصفوفة التدريب'!T$6,Plan_Sched,"فترة محددة"),0)))</f>
        <v>0</v>
      </c>
      <c r="DX69">
        <f>IF(OR(R69=0,AN69&gt;0),0,IFERROR(AVERAGEIFS(Plan_End,Plan_Role,الموظفون!$D$67,Plan_Course,'مصفوفة التدريب'!U$6,Plan_Sched,"فترة محددة"),IFERROR(AVERAGEIFS(Plan_End,Plan_Role,"جميع الموظفين",Plan_Course,'مصفوفة التدريب'!U$6,Plan_Sched,"فترة محددة"),0)))</f>
        <v>0</v>
      </c>
      <c r="DY69">
        <f>IF(OR(S69=0,AO69&gt;0),0,IFERROR(AVERAGEIFS(Plan_End,Plan_Role,الموظفون!$D$67,Plan_Course,'مصفوفة التدريب'!V$6,Plan_Sched,"فترة محددة"),IFERROR(AVERAGEIFS(Plan_End,Plan_Role,"جميع الموظفين",Plan_Course,'مصفوفة التدريب'!V$6,Plan_Sched,"فترة محددة"),0)))</f>
        <v>0</v>
      </c>
      <c r="DZ69">
        <f>IF(OR(T69=0,AP69&gt;0),0,IFERROR(AVERAGEIFS(Plan_End,Plan_Role,الموظفون!$D$67,Plan_Course,'مصفوفة التدريب'!W$6,Plan_Sched,"فترة محددة"),IFERROR(AVERAGEIFS(Plan_End,Plan_Role,"جميع الموظفين",Plan_Course,'مصفوفة التدريب'!W$6,Plan_Sched,"فترة محددة"),0)))</f>
        <v>0</v>
      </c>
      <c r="EA69">
        <f>IF(OR(U69=0,AQ69&gt;0),0,IFERROR(AVERAGEIFS(Plan_End,Plan_Role,الموظفون!$D$67,Plan_Course,'مصفوفة التدريب'!X$6,Plan_Sched,"فترة محددة"),IFERROR(AVERAGEIFS(Plan_End,Plan_Role,"جميع الموظفين",Plan_Course,'مصفوفة التدريب'!X$6,Plan_Sched,"فترة محددة"),0)))</f>
        <v>0</v>
      </c>
      <c r="EB69">
        <f>IF(OR(V69=0,AR69&gt;0),0,IFERROR(AVERAGEIFS(Plan_End,Plan_Role,الموظفون!$D$67,Plan_Course,'مصفوفة التدريب'!Y$6,Plan_Sched,"فترة محددة"),IFERROR(AVERAGEIFS(Plan_End,Plan_Role,"جميع الموظفين",Plan_Course,'مصفوفة التدريب'!Y$6,Plan_Sched,"فترة محددة"),0)))</f>
        <v>0</v>
      </c>
      <c r="EC69">
        <f>IF(OR(W69=0,AS69&gt;0),0,IFERROR(AVERAGEIFS(Plan_End,Plan_Role,الموظفون!$D$67,Plan_Course,'مصفوفة التدريب'!Z$6,Plan_Sched,"فترة محددة"),IFERROR(AVERAGEIFS(Plan_End,Plan_Role,"جميع الموظفين",Plan_Course,'مصفوفة التدريب'!Z$6,Plan_Sched,"فترة محددة"),0)))</f>
        <v>0</v>
      </c>
      <c r="ED69">
        <f>IF(OR(X69=0,AT69&gt;0),0,IFERROR(AVERAGEIFS(Plan_End,Plan_Role,الموظفون!$D$67,Plan_Course,'مصفوفة التدريب'!AA$6,Plan_Sched,"فترة محددة"),IFERROR(AVERAGEIFS(Plan_End,Plan_Role,"جميع الموظفين",Plan_Course,'مصفوفة التدريب'!AA$6,Plan_Sched,"فترة محددة"),0)))</f>
        <v>0</v>
      </c>
      <c r="EG69">
        <f>IF(OR(E69=0,AA69&gt;0),0,IFERROR(AVERAGEIFS(Plan_Days,Plan_Role,الموظفون!$D$67,Plan_Course,'مصفوفة التدريب'!H$6,Plan_Sched,"خلال أيام من التعيين"),IFERROR(AVERAGEIFS(Plan_Days,Plan_Role,"جميع الموظفين",Plan_Course,'مصفوفة التدريب'!H$6,Plan_Sched,"خلال أيام من التعيين"),0)))</f>
        <v>0</v>
      </c>
      <c r="EH69">
        <f>IF(OR(F69=0,AB69&gt;0),0,IFERROR(AVERAGEIFS(Plan_Days,Plan_Role,الموظفون!$D$67,Plan_Course,'مصفوفة التدريب'!I$6,Plan_Sched,"خلال أيام من التعيين"),IFERROR(AVERAGEIFS(Plan_Days,Plan_Role,"جميع الموظفين",Plan_Course,'مصفوفة التدريب'!I$6,Plan_Sched,"خلال أيام من التعيين"),0)))</f>
        <v>0</v>
      </c>
      <c r="EI69">
        <f>IF(OR(G69=0,AC69&gt;0),0,IFERROR(AVERAGEIFS(Plan_Days,Plan_Role,الموظفون!$D$67,Plan_Course,'مصفوفة التدريب'!J$6,Plan_Sched,"خلال أيام من التعيين"),IFERROR(AVERAGEIFS(Plan_Days,Plan_Role,"جميع الموظفين",Plan_Course,'مصفوفة التدريب'!J$6,Plan_Sched,"خلال أيام من التعيين"),0)))</f>
        <v>0</v>
      </c>
      <c r="EJ69">
        <f>IF(OR(H69=0,AD69&gt;0),0,IFERROR(AVERAGEIFS(Plan_Days,Plan_Role,الموظفون!$D$67,Plan_Course,'مصفوفة التدريب'!K$6,Plan_Sched,"خلال أيام من التعيين"),IFERROR(AVERAGEIFS(Plan_Days,Plan_Role,"جميع الموظفين",Plan_Course,'مصفوفة التدريب'!K$6,Plan_Sched,"خلال أيام من التعيين"),0)))</f>
        <v>0</v>
      </c>
      <c r="EK69">
        <f>IF(OR(I69=0,AE69&gt;0),0,IFERROR(AVERAGEIFS(Plan_Days,Plan_Role,الموظفون!$D$67,Plan_Course,'مصفوفة التدريب'!L$6,Plan_Sched,"خلال أيام من التعيين"),IFERROR(AVERAGEIFS(Plan_Days,Plan_Role,"جميع الموظفين",Plan_Course,'مصفوفة التدريب'!L$6,Plan_Sched,"خلال أيام من التعيين"),0)))</f>
        <v>0</v>
      </c>
      <c r="EL69">
        <f>IF(OR(J69=0,AF69&gt;0),0,IFERROR(AVERAGEIFS(Plan_Days,Plan_Role,الموظفون!$D$67,Plan_Course,'مصفوفة التدريب'!M$6,Plan_Sched,"خلال أيام من التعيين"),IFERROR(AVERAGEIFS(Plan_Days,Plan_Role,"جميع الموظفين",Plan_Course,'مصفوفة التدريب'!M$6,Plan_Sched,"خلال أيام من التعيين"),0)))</f>
        <v>0</v>
      </c>
      <c r="EM69">
        <f>IF(OR(K69=0,AG69&gt;0),0,IFERROR(AVERAGEIFS(Plan_Days,Plan_Role,الموظفون!$D$67,Plan_Course,'مصفوفة التدريب'!N$6,Plan_Sched,"خلال أيام من التعيين"),IFERROR(AVERAGEIFS(Plan_Days,Plan_Role,"جميع الموظفين",Plan_Course,'مصفوفة التدريب'!N$6,Plan_Sched,"خلال أيام من التعيين"),0)))</f>
        <v>0</v>
      </c>
      <c r="EN69">
        <f>IF(OR(L69=0,AH69&gt;0),0,IFERROR(AVERAGEIFS(Plan_Days,Plan_Role,الموظفون!$D$67,Plan_Course,'مصفوفة التدريب'!O$6,Plan_Sched,"خلال أيام من التعيين"),IFERROR(AVERAGEIFS(Plan_Days,Plan_Role,"جميع الموظفين",Plan_Course,'مصفوفة التدريب'!O$6,Plan_Sched,"خلال أيام من التعيين"),0)))</f>
        <v>0</v>
      </c>
      <c r="EO69">
        <f>IF(OR(M69=0,AI69&gt;0),0,IFERROR(AVERAGEIFS(Plan_Days,Plan_Role,الموظفون!$D$67,Plan_Course,'مصفوفة التدريب'!P$6,Plan_Sched,"خلال أيام من التعيين"),IFERROR(AVERAGEIFS(Plan_Days,Plan_Role,"جميع الموظفين",Plan_Course,'مصفوفة التدريب'!P$6,Plan_Sched,"خلال أيام من التعيين"),0)))</f>
        <v>0</v>
      </c>
      <c r="EP69">
        <f>IF(OR(N69=0,AJ69&gt;0),0,IFERROR(AVERAGEIFS(Plan_Days,Plan_Role,الموظفون!$D$67,Plan_Course,'مصفوفة التدريب'!Q$6,Plan_Sched,"خلال أيام من التعيين"),IFERROR(AVERAGEIFS(Plan_Days,Plan_Role,"جميع الموظفين",Plan_Course,'مصفوفة التدريب'!Q$6,Plan_Sched,"خلال أيام من التعيين"),0)))</f>
        <v>0</v>
      </c>
      <c r="EQ69">
        <f>IF(OR(O69=0,AK69&gt;0),0,IFERROR(AVERAGEIFS(Plan_Days,Plan_Role,الموظفون!$D$67,Plan_Course,'مصفوفة التدريب'!R$6,Plan_Sched,"خلال أيام من التعيين"),IFERROR(AVERAGEIFS(Plan_Days,Plan_Role,"جميع الموظفين",Plan_Course,'مصفوفة التدريب'!R$6,Plan_Sched,"خلال أيام من التعيين"),0)))</f>
        <v>0</v>
      </c>
      <c r="ER69">
        <f>IF(OR(P69=0,AL69&gt;0),0,IFERROR(AVERAGEIFS(Plan_Days,Plan_Role,الموظفون!$D$67,Plan_Course,'مصفوفة التدريب'!S$6,Plan_Sched,"خلال أيام من التعيين"),IFERROR(AVERAGEIFS(Plan_Days,Plan_Role,"جميع الموظفين",Plan_Course,'مصفوفة التدريب'!S$6,Plan_Sched,"خلال أيام من التعيين"),0)))</f>
        <v>0</v>
      </c>
      <c r="ES69">
        <f>IF(OR(Q69=0,AM69&gt;0),0,IFERROR(AVERAGEIFS(Plan_Days,Plan_Role,الموظفون!$D$67,Plan_Course,'مصفوفة التدريب'!T$6,Plan_Sched,"خلال أيام من التعيين"),IFERROR(AVERAGEIFS(Plan_Days,Plan_Role,"جميع الموظفين",Plan_Course,'مصفوفة التدريب'!T$6,Plan_Sched,"خلال أيام من التعيين"),0)))</f>
        <v>0</v>
      </c>
      <c r="ET69">
        <f>IF(OR(R69=0,AN69&gt;0),0,IFERROR(AVERAGEIFS(Plan_Days,Plan_Role,الموظفون!$D$67,Plan_Course,'مصفوفة التدريب'!U$6,Plan_Sched,"خلال أيام من التعيين"),IFERROR(AVERAGEIFS(Plan_Days,Plan_Role,"جميع الموظفين",Plan_Course,'مصفوفة التدريب'!U$6,Plan_Sched,"خلال أيام من التعيين"),0)))</f>
        <v>0</v>
      </c>
      <c r="EU69">
        <f>IF(OR(S69=0,AO69&gt;0),0,IFERROR(AVERAGEIFS(Plan_Days,Plan_Role,الموظفون!$D$67,Plan_Course,'مصفوفة التدريب'!V$6,Plan_Sched,"خلال أيام من التعيين"),IFERROR(AVERAGEIFS(Plan_Days,Plan_Role,"جميع الموظفين",Plan_Course,'مصفوفة التدريب'!V$6,Plan_Sched,"خلال أيام من التعيين"),0)))</f>
        <v>0</v>
      </c>
      <c r="EV69">
        <f>IF(OR(T69=0,AP69&gt;0),0,IFERROR(AVERAGEIFS(Plan_Days,Plan_Role,الموظفون!$D$67,Plan_Course,'مصفوفة التدريب'!W$6,Plan_Sched,"خلال أيام من التعيين"),IFERROR(AVERAGEIFS(Plan_Days,Plan_Role,"جميع الموظفين",Plan_Course,'مصفوفة التدريب'!W$6,Plan_Sched,"خلال أيام من التعيين"),0)))</f>
        <v>0</v>
      </c>
      <c r="EW69">
        <f>IF(OR(U69=0,AQ69&gt;0),0,IFERROR(AVERAGEIFS(Plan_Days,Plan_Role,الموظفون!$D$67,Plan_Course,'مصفوفة التدريب'!X$6,Plan_Sched,"خلال أيام من التعيين"),IFERROR(AVERAGEIFS(Plan_Days,Plan_Role,"جميع الموظفين",Plan_Course,'مصفوفة التدريب'!X$6,Plan_Sched,"خلال أيام من التعيين"),0)))</f>
        <v>0</v>
      </c>
      <c r="EX69">
        <f>IF(OR(V69=0,AR69&gt;0),0,IFERROR(AVERAGEIFS(Plan_Days,Plan_Role,الموظفون!$D$67,Plan_Course,'مصفوفة التدريب'!Y$6,Plan_Sched,"خلال أيام من التعيين"),IFERROR(AVERAGEIFS(Plan_Days,Plan_Role,"جميع الموظفين",Plan_Course,'مصفوفة التدريب'!Y$6,Plan_Sched,"خلال أيام من التعيين"),0)))</f>
        <v>0</v>
      </c>
      <c r="EY69">
        <f>IF(OR(W69=0,AS69&gt;0),0,IFERROR(AVERAGEIFS(Plan_Days,Plan_Role,الموظفون!$D$67,Plan_Course,'مصفوفة التدريب'!Z$6,Plan_Sched,"خلال أيام من التعيين"),IFERROR(AVERAGEIFS(Plan_Days,Plan_Role,"جميع الموظفين",Plan_Course,'مصفوفة التدريب'!Z$6,Plan_Sched,"خلال أيام من التعيين"),0)))</f>
        <v>0</v>
      </c>
      <c r="EZ69">
        <f>IF(OR(X69=0,AT69&gt;0),0,IFERROR(AVERAGEIFS(Plan_Days,Plan_Role,الموظفون!$D$67,Plan_Course,'مصفوفة التدريب'!AA$6,Plan_Sched,"خلال أيام من التعيين"),IFERROR(AVERAGEIFS(Plan_Days,Plan_Role,"جميع الموظفين",Plan_Course,'مصفوفة التدريب'!AA$6,Plan_Sched,"خلال أيام من التعيين"),0)))</f>
        <v>0</v>
      </c>
      <c r="FC69">
        <f>IF(OR(E69=0,AA69&gt;0),0,MAX(IF(AND(الموظفون!$F$67&lt;&gt;"",DK69&lt;الموظفون!$F$67),0,DK69),IF(AND(الموظفون!$F$67&lt;&gt;"",EG69&gt;0),الموظفون!$F$67+EG69,0)))</f>
        <v>0</v>
      </c>
      <c r="FD69">
        <f>IF(OR(F69=0,AB69&gt;0),0,MAX(IF(AND(الموظفون!$F$67&lt;&gt;"",DL69&lt;الموظفون!$F$67),0,DL69),IF(AND(الموظفون!$F$67&lt;&gt;"",EH69&gt;0),الموظفون!$F$67+EH69,0)))</f>
        <v>0</v>
      </c>
      <c r="FE69">
        <f>IF(OR(G69=0,AC69&gt;0),0,MAX(IF(AND(الموظفون!$F$67&lt;&gt;"",DM69&lt;الموظفون!$F$67),0,DM69),IF(AND(الموظفون!$F$67&lt;&gt;"",EI69&gt;0),الموظفون!$F$67+EI69,0)))</f>
        <v>0</v>
      </c>
      <c r="FF69">
        <f>IF(OR(H69=0,AD69&gt;0),0,MAX(IF(AND(الموظفون!$F$67&lt;&gt;"",DN69&lt;الموظفون!$F$67),0,DN69),IF(AND(الموظفون!$F$67&lt;&gt;"",EJ69&gt;0),الموظفون!$F$67+EJ69,0)))</f>
        <v>0</v>
      </c>
      <c r="FG69">
        <f>IF(OR(I69=0,AE69&gt;0),0,MAX(IF(AND(الموظفون!$F$67&lt;&gt;"",DO69&lt;الموظفون!$F$67),0,DO69),IF(AND(الموظفون!$F$67&lt;&gt;"",EK69&gt;0),الموظفون!$F$67+EK69,0)))</f>
        <v>0</v>
      </c>
      <c r="FH69">
        <f>IF(OR(J69=0,AF69&gt;0),0,MAX(IF(AND(الموظفون!$F$67&lt;&gt;"",DP69&lt;الموظفون!$F$67),0,DP69),IF(AND(الموظفون!$F$67&lt;&gt;"",EL69&gt;0),الموظفون!$F$67+EL69,0)))</f>
        <v>0</v>
      </c>
      <c r="FI69">
        <f>IF(OR(K69=0,AG69&gt;0),0,MAX(IF(AND(الموظفون!$F$67&lt;&gt;"",DQ69&lt;الموظفون!$F$67),0,DQ69),IF(AND(الموظفون!$F$67&lt;&gt;"",EM69&gt;0),الموظفون!$F$67+EM69,0)))</f>
        <v>0</v>
      </c>
      <c r="FJ69">
        <f>IF(OR(L69=0,AH69&gt;0),0,MAX(IF(AND(الموظفون!$F$67&lt;&gt;"",DR69&lt;الموظفون!$F$67),0,DR69),IF(AND(الموظفون!$F$67&lt;&gt;"",EN69&gt;0),الموظفون!$F$67+EN69,0)))</f>
        <v>0</v>
      </c>
      <c r="FK69">
        <f>IF(OR(M69=0,AI69&gt;0),0,MAX(IF(AND(الموظفون!$F$67&lt;&gt;"",DS69&lt;الموظفون!$F$67),0,DS69),IF(AND(الموظفون!$F$67&lt;&gt;"",EO69&gt;0),الموظفون!$F$67+EO69,0)))</f>
        <v>0</v>
      </c>
      <c r="FL69">
        <f>IF(OR(N69=0,AJ69&gt;0),0,MAX(IF(AND(الموظفون!$F$67&lt;&gt;"",DT69&lt;الموظفون!$F$67),0,DT69),IF(AND(الموظفون!$F$67&lt;&gt;"",EP69&gt;0),الموظفون!$F$67+EP69,0)))</f>
        <v>0</v>
      </c>
      <c r="FM69">
        <f>IF(OR(O69=0,AK69&gt;0),0,MAX(IF(AND(الموظفون!$F$67&lt;&gt;"",DU69&lt;الموظفون!$F$67),0,DU69),IF(AND(الموظفون!$F$67&lt;&gt;"",EQ69&gt;0),الموظفون!$F$67+EQ69,0)))</f>
        <v>0</v>
      </c>
      <c r="FN69">
        <f>IF(OR(P69=0,AL69&gt;0),0,MAX(IF(AND(الموظفون!$F$67&lt;&gt;"",DV69&lt;الموظفون!$F$67),0,DV69),IF(AND(الموظفون!$F$67&lt;&gt;"",ER69&gt;0),الموظفون!$F$67+ER69,0)))</f>
        <v>0</v>
      </c>
      <c r="FO69">
        <f>IF(OR(Q69=0,AM69&gt;0),0,MAX(IF(AND(الموظفون!$F$67&lt;&gt;"",DW69&lt;الموظفون!$F$67),0,DW69),IF(AND(الموظفون!$F$67&lt;&gt;"",ES69&gt;0),الموظفون!$F$67+ES69,0)))</f>
        <v>0</v>
      </c>
      <c r="FP69">
        <f>IF(OR(R69=0,AN69&gt;0),0,MAX(IF(AND(الموظفون!$F$67&lt;&gt;"",DX69&lt;الموظفون!$F$67),0,DX69),IF(AND(الموظفون!$F$67&lt;&gt;"",ET69&gt;0),الموظفون!$F$67+ET69,0)))</f>
        <v>0</v>
      </c>
      <c r="FQ69">
        <f>IF(OR(S69=0,AO69&gt;0),0,MAX(IF(AND(الموظفون!$F$67&lt;&gt;"",DY69&lt;الموظفون!$F$67),0,DY69),IF(AND(الموظفون!$F$67&lt;&gt;"",EU69&gt;0),الموظفون!$F$67+EU69,0)))</f>
        <v>0</v>
      </c>
      <c r="FR69">
        <f>IF(OR(T69=0,AP69&gt;0),0,MAX(IF(AND(الموظفون!$F$67&lt;&gt;"",DZ69&lt;الموظفون!$F$67),0,DZ69),IF(AND(الموظفون!$F$67&lt;&gt;"",EV69&gt;0),الموظفون!$F$67+EV69,0)))</f>
        <v>0</v>
      </c>
      <c r="FS69">
        <f>IF(OR(U69=0,AQ69&gt;0),0,MAX(IF(AND(الموظفون!$F$67&lt;&gt;"",EA69&lt;الموظفون!$F$67),0,EA69),IF(AND(الموظفون!$F$67&lt;&gt;"",EW69&gt;0),الموظفون!$F$67+EW69,0)))</f>
        <v>0</v>
      </c>
      <c r="FT69">
        <f>IF(OR(V69=0,AR69&gt;0),0,MAX(IF(AND(الموظفون!$F$67&lt;&gt;"",EB69&lt;الموظفون!$F$67),0,EB69),IF(AND(الموظفون!$F$67&lt;&gt;"",EX69&gt;0),الموظفون!$F$67+EX69,0)))</f>
        <v>0</v>
      </c>
      <c r="FU69">
        <f>IF(OR(W69=0,AS69&gt;0),0,MAX(IF(AND(الموظفون!$F$67&lt;&gt;"",EC69&lt;الموظفون!$F$67),0,EC69),IF(AND(الموظفون!$F$67&lt;&gt;"",EY69&gt;0),الموظفون!$F$67+EY69,0)))</f>
        <v>0</v>
      </c>
      <c r="FV69">
        <f>IF(OR(X69=0,AT69&gt;0),0,MAX(IF(AND(الموظفون!$F$67&lt;&gt;"",ED69&lt;الموظفون!$F$67),0,ED69),IF(AND(الموظفون!$F$67&lt;&gt;"",EZ69&gt;0),الموظفون!$F$67+EZ69,0)))</f>
        <v>0</v>
      </c>
    </row>
    <row r="70" spans="5:178" x14ac:dyDescent="0.3">
      <c r="E70">
        <f>IF(OR(الموظفون!$A$68="",'مصفوفة التدريب'!H$6=""),0,COUNTIFS(Plan_Role,الموظفون!$D$68,Plan_Course,'مصفوفة التدريب'!H$6)+COUNTIFS(Plan_Role,"جميع الموظفين",Plan_Course,'مصفوفة التدريب'!H$6))</f>
        <v>0</v>
      </c>
      <c r="F70">
        <f>IF(OR(الموظفون!$A$68="",'مصفوفة التدريب'!I$6=""),0,COUNTIFS(Plan_Role,الموظفون!$D$68,Plan_Course,'مصفوفة التدريب'!I$6)+COUNTIFS(Plan_Role,"جميع الموظفين",Plan_Course,'مصفوفة التدريب'!I$6))</f>
        <v>0</v>
      </c>
      <c r="G70">
        <f>IF(OR(الموظفون!$A$68="",'مصفوفة التدريب'!J$6=""),0,COUNTIFS(Plan_Role,الموظفون!$D$68,Plan_Course,'مصفوفة التدريب'!J$6)+COUNTIFS(Plan_Role,"جميع الموظفين",Plan_Course,'مصفوفة التدريب'!J$6))</f>
        <v>0</v>
      </c>
      <c r="H70">
        <f>IF(OR(الموظفون!$A$68="",'مصفوفة التدريب'!K$6=""),0,COUNTIFS(Plan_Role,الموظفون!$D$68,Plan_Course,'مصفوفة التدريب'!K$6)+COUNTIFS(Plan_Role,"جميع الموظفين",Plan_Course,'مصفوفة التدريب'!K$6))</f>
        <v>0</v>
      </c>
      <c r="I70">
        <f>IF(OR(الموظفون!$A$68="",'مصفوفة التدريب'!L$6=""),0,COUNTIFS(Plan_Role,الموظفون!$D$68,Plan_Course,'مصفوفة التدريب'!L$6)+COUNTIFS(Plan_Role,"جميع الموظفين",Plan_Course,'مصفوفة التدريب'!L$6))</f>
        <v>0</v>
      </c>
      <c r="J70">
        <f>IF(OR(الموظفون!$A$68="",'مصفوفة التدريب'!M$6=""),0,COUNTIFS(Plan_Role,الموظفون!$D$68,Plan_Course,'مصفوفة التدريب'!M$6)+COUNTIFS(Plan_Role,"جميع الموظفين",Plan_Course,'مصفوفة التدريب'!M$6))</f>
        <v>0</v>
      </c>
      <c r="K70">
        <f>IF(OR(الموظفون!$A$68="",'مصفوفة التدريب'!N$6=""),0,COUNTIFS(Plan_Role,الموظفون!$D$68,Plan_Course,'مصفوفة التدريب'!N$6)+COUNTIFS(Plan_Role,"جميع الموظفين",Plan_Course,'مصفوفة التدريب'!N$6))</f>
        <v>0</v>
      </c>
      <c r="L70">
        <f>IF(OR(الموظفون!$A$68="",'مصفوفة التدريب'!O$6=""),0,COUNTIFS(Plan_Role,الموظفون!$D$68,Plan_Course,'مصفوفة التدريب'!O$6)+COUNTIFS(Plan_Role,"جميع الموظفين",Plan_Course,'مصفوفة التدريب'!O$6))</f>
        <v>0</v>
      </c>
      <c r="M70">
        <f>IF(OR(الموظفون!$A$68="",'مصفوفة التدريب'!P$6=""),0,COUNTIFS(Plan_Role,الموظفون!$D$68,Plan_Course,'مصفوفة التدريب'!P$6)+COUNTIFS(Plan_Role,"جميع الموظفين",Plan_Course,'مصفوفة التدريب'!P$6))</f>
        <v>0</v>
      </c>
      <c r="N70">
        <f>IF(OR(الموظفون!$A$68="",'مصفوفة التدريب'!Q$6=""),0,COUNTIFS(Plan_Role,الموظفون!$D$68,Plan_Course,'مصفوفة التدريب'!Q$6)+COUNTIFS(Plan_Role,"جميع الموظفين",Plan_Course,'مصفوفة التدريب'!Q$6))</f>
        <v>0</v>
      </c>
      <c r="O70">
        <f>IF(OR(الموظفون!$A$68="",'مصفوفة التدريب'!R$6=""),0,COUNTIFS(Plan_Role,الموظفون!$D$68,Plan_Course,'مصفوفة التدريب'!R$6)+COUNTIFS(Plan_Role,"جميع الموظفين",Plan_Course,'مصفوفة التدريب'!R$6))</f>
        <v>0</v>
      </c>
      <c r="P70">
        <f>IF(OR(الموظفون!$A$68="",'مصفوفة التدريب'!S$6=""),0,COUNTIFS(Plan_Role,الموظفون!$D$68,Plan_Course,'مصفوفة التدريب'!S$6)+COUNTIFS(Plan_Role,"جميع الموظفين",Plan_Course,'مصفوفة التدريب'!S$6))</f>
        <v>0</v>
      </c>
      <c r="Q70">
        <f>IF(OR(الموظفون!$A$68="",'مصفوفة التدريب'!T$6=""),0,COUNTIFS(Plan_Role,الموظفون!$D$68,Plan_Course,'مصفوفة التدريب'!T$6)+COUNTIFS(Plan_Role,"جميع الموظفين",Plan_Course,'مصفوفة التدريب'!T$6))</f>
        <v>0</v>
      </c>
      <c r="R70">
        <f>IF(OR(الموظفون!$A$68="",'مصفوفة التدريب'!U$6=""),0,COUNTIFS(Plan_Role,الموظفون!$D$68,Plan_Course,'مصفوفة التدريب'!U$6)+COUNTIFS(Plan_Role,"جميع الموظفين",Plan_Course,'مصفوفة التدريب'!U$6))</f>
        <v>0</v>
      </c>
      <c r="S70">
        <f>IF(OR(الموظفون!$A$68="",'مصفوفة التدريب'!V$6=""),0,COUNTIFS(Plan_Role,الموظفون!$D$68,Plan_Course,'مصفوفة التدريب'!V$6)+COUNTIFS(Plan_Role,"جميع الموظفين",Plan_Course,'مصفوفة التدريب'!V$6))</f>
        <v>0</v>
      </c>
      <c r="T70">
        <f>IF(OR(الموظفون!$A$68="",'مصفوفة التدريب'!W$6=""),0,COUNTIFS(Plan_Role,الموظفون!$D$68,Plan_Course,'مصفوفة التدريب'!W$6)+COUNTIFS(Plan_Role,"جميع الموظفين",Plan_Course,'مصفوفة التدريب'!W$6))</f>
        <v>0</v>
      </c>
      <c r="U70">
        <f>IF(OR(الموظفون!$A$68="",'مصفوفة التدريب'!X$6=""),0,COUNTIFS(Plan_Role,الموظفون!$D$68,Plan_Course,'مصفوفة التدريب'!X$6)+COUNTIFS(Plan_Role,"جميع الموظفين",Plan_Course,'مصفوفة التدريب'!X$6))</f>
        <v>0</v>
      </c>
      <c r="V70">
        <f>IF(OR(الموظفون!$A$68="",'مصفوفة التدريب'!Y$6=""),0,COUNTIFS(Plan_Role,الموظفون!$D$68,Plan_Course,'مصفوفة التدريب'!Y$6)+COUNTIFS(Plan_Role,"جميع الموظفين",Plan_Course,'مصفوفة التدريب'!Y$6))</f>
        <v>0</v>
      </c>
      <c r="W70">
        <f>IF(OR(الموظفون!$A$68="",'مصفوفة التدريب'!Z$6=""),0,COUNTIFS(Plan_Role,الموظفون!$D$68,Plan_Course,'مصفوفة التدريب'!Z$6)+COUNTIFS(Plan_Role,"جميع الموظفين",Plan_Course,'مصفوفة التدريب'!Z$6))</f>
        <v>0</v>
      </c>
      <c r="X70">
        <f>IF(OR(الموظفون!$A$68="",'مصفوفة التدريب'!AA$6=""),0,COUNTIFS(Plan_Role,الموظفون!$D$68,Plan_Course,'مصفوفة التدريب'!AA$6)+COUNTIFS(Plan_Role,"جميع الموظفين",Plan_Course,'مصفوفة التدريب'!AA$6))</f>
        <v>0</v>
      </c>
      <c r="AA70">
        <f>IF(E70=0,0,COUNTIFS(Rec_Emp,الموظفون!$A$68,Rec_Course,'مصفوفة التدريب'!H$6,Rec_Done,1))</f>
        <v>0</v>
      </c>
      <c r="AB70">
        <f>IF(F70=0,0,COUNTIFS(Rec_Emp,الموظفون!$A$68,Rec_Course,'مصفوفة التدريب'!I$6,Rec_Done,1))</f>
        <v>0</v>
      </c>
      <c r="AC70">
        <f>IF(G70=0,0,COUNTIFS(Rec_Emp,الموظفون!$A$68,Rec_Course,'مصفوفة التدريب'!J$6,Rec_Done,1))</f>
        <v>0</v>
      </c>
      <c r="AD70">
        <f>IF(H70=0,0,COUNTIFS(Rec_Emp,الموظفون!$A$68,Rec_Course,'مصفوفة التدريب'!K$6,Rec_Done,1))</f>
        <v>0</v>
      </c>
      <c r="AE70">
        <f>IF(I70=0,0,COUNTIFS(Rec_Emp,الموظفون!$A$68,Rec_Course,'مصفوفة التدريب'!L$6,Rec_Done,1))</f>
        <v>0</v>
      </c>
      <c r="AF70">
        <f>IF(J70=0,0,COUNTIFS(Rec_Emp,الموظفون!$A$68,Rec_Course,'مصفوفة التدريب'!M$6,Rec_Done,1))</f>
        <v>0</v>
      </c>
      <c r="AG70">
        <f>IF(K70=0,0,COUNTIFS(Rec_Emp,الموظفون!$A$68,Rec_Course,'مصفوفة التدريب'!N$6,Rec_Done,1))</f>
        <v>0</v>
      </c>
      <c r="AH70">
        <f>IF(L70=0,0,COUNTIFS(Rec_Emp,الموظفون!$A$68,Rec_Course,'مصفوفة التدريب'!O$6,Rec_Done,1))</f>
        <v>0</v>
      </c>
      <c r="AI70">
        <f>IF(M70=0,0,COUNTIFS(Rec_Emp,الموظفون!$A$68,Rec_Course,'مصفوفة التدريب'!P$6,Rec_Done,1))</f>
        <v>0</v>
      </c>
      <c r="AJ70">
        <f>IF(N70=0,0,COUNTIFS(Rec_Emp,الموظفون!$A$68,Rec_Course,'مصفوفة التدريب'!Q$6,Rec_Done,1))</f>
        <v>0</v>
      </c>
      <c r="AK70">
        <f>IF(O70=0,0,COUNTIFS(Rec_Emp,الموظفون!$A$68,Rec_Course,'مصفوفة التدريب'!R$6,Rec_Done,1))</f>
        <v>0</v>
      </c>
      <c r="AL70">
        <f>IF(P70=0,0,COUNTIFS(Rec_Emp,الموظفون!$A$68,Rec_Course,'مصفوفة التدريب'!S$6,Rec_Done,1))</f>
        <v>0</v>
      </c>
      <c r="AM70">
        <f>IF(Q70=0,0,COUNTIFS(Rec_Emp,الموظفون!$A$68,Rec_Course,'مصفوفة التدريب'!T$6,Rec_Done,1))</f>
        <v>0</v>
      </c>
      <c r="AN70">
        <f>IF(R70=0,0,COUNTIFS(Rec_Emp,الموظفون!$A$68,Rec_Course,'مصفوفة التدريب'!U$6,Rec_Done,1))</f>
        <v>0</v>
      </c>
      <c r="AO70">
        <f>IF(S70=0,0,COUNTIFS(Rec_Emp,الموظفون!$A$68,Rec_Course,'مصفوفة التدريب'!V$6,Rec_Done,1))</f>
        <v>0</v>
      </c>
      <c r="AP70">
        <f>IF(T70=0,0,COUNTIFS(Rec_Emp,الموظفون!$A$68,Rec_Course,'مصفوفة التدريب'!W$6,Rec_Done,1))</f>
        <v>0</v>
      </c>
      <c r="AQ70">
        <f>IF(U70=0,0,COUNTIFS(Rec_Emp,الموظفون!$A$68,Rec_Course,'مصفوفة التدريب'!X$6,Rec_Done,1))</f>
        <v>0</v>
      </c>
      <c r="AR70">
        <f>IF(V70=0,0,COUNTIFS(Rec_Emp,الموظفون!$A$68,Rec_Course,'مصفوفة التدريب'!Y$6,Rec_Done,1))</f>
        <v>0</v>
      </c>
      <c r="AS70">
        <f>IF(W70=0,0,COUNTIFS(Rec_Emp,الموظفون!$A$68,Rec_Course,'مصفوفة التدريب'!Z$6,Rec_Done,1))</f>
        <v>0</v>
      </c>
      <c r="AT70">
        <f>IF(X70=0,0,COUNTIFS(Rec_Emp,الموظفون!$A$68,Rec_Course,'مصفوفة التدريب'!AA$6,Rec_Done,1))</f>
        <v>0</v>
      </c>
      <c r="AW70">
        <f ca="1">IF(AA70=0,0,COUNTIFS(Rec_Emp,الموظفون!$A$68,Rec_Course,'مصفوفة التدريب'!H$6,Rec_Done,1,Rec_Exp,"&gt;="&amp;TODAY()))</f>
        <v>0</v>
      </c>
      <c r="AX70">
        <f ca="1">IF(AB70=0,0,COUNTIFS(Rec_Emp,الموظفون!$A$68,Rec_Course,'مصفوفة التدريب'!I$6,Rec_Done,1,Rec_Exp,"&gt;="&amp;TODAY()))</f>
        <v>0</v>
      </c>
      <c r="AY70">
        <f ca="1">IF(AC70=0,0,COUNTIFS(Rec_Emp,الموظفون!$A$68,Rec_Course,'مصفوفة التدريب'!J$6,Rec_Done,1,Rec_Exp,"&gt;="&amp;TODAY()))</f>
        <v>0</v>
      </c>
      <c r="AZ70">
        <f ca="1">IF(AD70=0,0,COUNTIFS(Rec_Emp,الموظفون!$A$68,Rec_Course,'مصفوفة التدريب'!K$6,Rec_Done,1,Rec_Exp,"&gt;="&amp;TODAY()))</f>
        <v>0</v>
      </c>
      <c r="BA70">
        <f ca="1">IF(AE70=0,0,COUNTIFS(Rec_Emp,الموظفون!$A$68,Rec_Course,'مصفوفة التدريب'!L$6,Rec_Done,1,Rec_Exp,"&gt;="&amp;TODAY()))</f>
        <v>0</v>
      </c>
      <c r="BB70">
        <f ca="1">IF(AF70=0,0,COUNTIFS(Rec_Emp,الموظفون!$A$68,Rec_Course,'مصفوفة التدريب'!M$6,Rec_Done,1,Rec_Exp,"&gt;="&amp;TODAY()))</f>
        <v>0</v>
      </c>
      <c r="BC70">
        <f ca="1">IF(AG70=0,0,COUNTIFS(Rec_Emp,الموظفون!$A$68,Rec_Course,'مصفوفة التدريب'!N$6,Rec_Done,1,Rec_Exp,"&gt;="&amp;TODAY()))</f>
        <v>0</v>
      </c>
      <c r="BD70">
        <f ca="1">IF(AH70=0,0,COUNTIFS(Rec_Emp,الموظفون!$A$68,Rec_Course,'مصفوفة التدريب'!O$6,Rec_Done,1,Rec_Exp,"&gt;="&amp;TODAY()))</f>
        <v>0</v>
      </c>
      <c r="BE70">
        <f ca="1">IF(AI70=0,0,COUNTIFS(Rec_Emp,الموظفون!$A$68,Rec_Course,'مصفوفة التدريب'!P$6,Rec_Done,1,Rec_Exp,"&gt;="&amp;TODAY()))</f>
        <v>0</v>
      </c>
      <c r="BF70">
        <f ca="1">IF(AJ70=0,0,COUNTIFS(Rec_Emp,الموظفون!$A$68,Rec_Course,'مصفوفة التدريب'!Q$6,Rec_Done,1,Rec_Exp,"&gt;="&amp;TODAY()))</f>
        <v>0</v>
      </c>
      <c r="BG70">
        <f ca="1">IF(AK70=0,0,COUNTIFS(Rec_Emp,الموظفون!$A$68,Rec_Course,'مصفوفة التدريب'!R$6,Rec_Done,1,Rec_Exp,"&gt;="&amp;TODAY()))</f>
        <v>0</v>
      </c>
      <c r="BH70">
        <f ca="1">IF(AL70=0,0,COUNTIFS(Rec_Emp,الموظفون!$A$68,Rec_Course,'مصفوفة التدريب'!S$6,Rec_Done,1,Rec_Exp,"&gt;="&amp;TODAY()))</f>
        <v>0</v>
      </c>
      <c r="BI70">
        <f ca="1">IF(AM70=0,0,COUNTIFS(Rec_Emp,الموظفون!$A$68,Rec_Course,'مصفوفة التدريب'!T$6,Rec_Done,1,Rec_Exp,"&gt;="&amp;TODAY()))</f>
        <v>0</v>
      </c>
      <c r="BJ70">
        <f ca="1">IF(AN70=0,0,COUNTIFS(Rec_Emp,الموظفون!$A$68,Rec_Course,'مصفوفة التدريب'!U$6,Rec_Done,1,Rec_Exp,"&gt;="&amp;TODAY()))</f>
        <v>0</v>
      </c>
      <c r="BK70">
        <f ca="1">IF(AO70=0,0,COUNTIFS(Rec_Emp,الموظفون!$A$68,Rec_Course,'مصفوفة التدريب'!V$6,Rec_Done,1,Rec_Exp,"&gt;="&amp;TODAY()))</f>
        <v>0</v>
      </c>
      <c r="BL70">
        <f ca="1">IF(AP70=0,0,COUNTIFS(Rec_Emp,الموظفون!$A$68,Rec_Course,'مصفوفة التدريب'!W$6,Rec_Done,1,Rec_Exp,"&gt;="&amp;TODAY()))</f>
        <v>0</v>
      </c>
      <c r="BM70">
        <f ca="1">IF(AQ70=0,0,COUNTIFS(Rec_Emp,الموظفون!$A$68,Rec_Course,'مصفوفة التدريب'!X$6,Rec_Done,1,Rec_Exp,"&gt;="&amp;TODAY()))</f>
        <v>0</v>
      </c>
      <c r="BN70">
        <f ca="1">IF(AR70=0,0,COUNTIFS(Rec_Emp,الموظفون!$A$68,Rec_Course,'مصفوفة التدريب'!Y$6,Rec_Done,1,Rec_Exp,"&gt;="&amp;TODAY()))</f>
        <v>0</v>
      </c>
      <c r="BO70">
        <f ca="1">IF(AS70=0,0,COUNTIFS(Rec_Emp,الموظفون!$A$68,Rec_Course,'مصفوفة التدريب'!Z$6,Rec_Done,1,Rec_Exp,"&gt;="&amp;TODAY()))</f>
        <v>0</v>
      </c>
      <c r="BP70">
        <f ca="1">IF(AT70=0,0,COUNTIFS(Rec_Emp,الموظفون!$A$68,Rec_Course,'مصفوفة التدريب'!AA$6,Rec_Done,1,Rec_Exp,"&gt;="&amp;TODAY()))</f>
        <v>0</v>
      </c>
      <c r="BS70">
        <f ca="1">IF(AW70=0,0,COUNTIFS(Rec_Emp,الموظفون!$A$68,Rec_Course,'مصفوفة التدريب'!H$6,Rec_Done,1,Rec_Exp,"&gt;"&amp;(TODAY()+WarnDays)))</f>
        <v>0</v>
      </c>
      <c r="BT70">
        <f ca="1">IF(AX70=0,0,COUNTIFS(Rec_Emp,الموظفون!$A$68,Rec_Course,'مصفوفة التدريب'!I$6,Rec_Done,1,Rec_Exp,"&gt;"&amp;(TODAY()+WarnDays)))</f>
        <v>0</v>
      </c>
      <c r="BU70">
        <f ca="1">IF(AY70=0,0,COUNTIFS(Rec_Emp,الموظفون!$A$68,Rec_Course,'مصفوفة التدريب'!J$6,Rec_Done,1,Rec_Exp,"&gt;"&amp;(TODAY()+WarnDays)))</f>
        <v>0</v>
      </c>
      <c r="BV70">
        <f ca="1">IF(AZ70=0,0,COUNTIFS(Rec_Emp,الموظفون!$A$68,Rec_Course,'مصفوفة التدريب'!K$6,Rec_Done,1,Rec_Exp,"&gt;"&amp;(TODAY()+WarnDays)))</f>
        <v>0</v>
      </c>
      <c r="BW70">
        <f ca="1">IF(BA70=0,0,COUNTIFS(Rec_Emp,الموظفون!$A$68,Rec_Course,'مصفوفة التدريب'!L$6,Rec_Done,1,Rec_Exp,"&gt;"&amp;(TODAY()+WarnDays)))</f>
        <v>0</v>
      </c>
      <c r="BX70">
        <f ca="1">IF(BB70=0,0,COUNTIFS(Rec_Emp,الموظفون!$A$68,Rec_Course,'مصفوفة التدريب'!M$6,Rec_Done,1,Rec_Exp,"&gt;"&amp;(TODAY()+WarnDays)))</f>
        <v>0</v>
      </c>
      <c r="BY70">
        <f ca="1">IF(BC70=0,0,COUNTIFS(Rec_Emp,الموظفون!$A$68,Rec_Course,'مصفوفة التدريب'!N$6,Rec_Done,1,Rec_Exp,"&gt;"&amp;(TODAY()+WarnDays)))</f>
        <v>0</v>
      </c>
      <c r="BZ70">
        <f ca="1">IF(BD70=0,0,COUNTIFS(Rec_Emp,الموظفون!$A$68,Rec_Course,'مصفوفة التدريب'!O$6,Rec_Done,1,Rec_Exp,"&gt;"&amp;(TODAY()+WarnDays)))</f>
        <v>0</v>
      </c>
      <c r="CA70">
        <f ca="1">IF(BE70=0,0,COUNTIFS(Rec_Emp,الموظفون!$A$68,Rec_Course,'مصفوفة التدريب'!P$6,Rec_Done,1,Rec_Exp,"&gt;"&amp;(TODAY()+WarnDays)))</f>
        <v>0</v>
      </c>
      <c r="CB70">
        <f ca="1">IF(BF70=0,0,COUNTIFS(Rec_Emp,الموظفون!$A$68,Rec_Course,'مصفوفة التدريب'!Q$6,Rec_Done,1,Rec_Exp,"&gt;"&amp;(TODAY()+WarnDays)))</f>
        <v>0</v>
      </c>
      <c r="CC70">
        <f ca="1">IF(BG70=0,0,COUNTIFS(Rec_Emp,الموظفون!$A$68,Rec_Course,'مصفوفة التدريب'!R$6,Rec_Done,1,Rec_Exp,"&gt;"&amp;(TODAY()+WarnDays)))</f>
        <v>0</v>
      </c>
      <c r="CD70">
        <f ca="1">IF(BH70=0,0,COUNTIFS(Rec_Emp,الموظفون!$A$68,Rec_Course,'مصفوفة التدريب'!S$6,Rec_Done,1,Rec_Exp,"&gt;"&amp;(TODAY()+WarnDays)))</f>
        <v>0</v>
      </c>
      <c r="CE70">
        <f ca="1">IF(BI70=0,0,COUNTIFS(Rec_Emp,الموظفون!$A$68,Rec_Course,'مصفوفة التدريب'!T$6,Rec_Done,1,Rec_Exp,"&gt;"&amp;(TODAY()+WarnDays)))</f>
        <v>0</v>
      </c>
      <c r="CF70">
        <f ca="1">IF(BJ70=0,0,COUNTIFS(Rec_Emp,الموظفون!$A$68,Rec_Course,'مصفوفة التدريب'!U$6,Rec_Done,1,Rec_Exp,"&gt;"&amp;(TODAY()+WarnDays)))</f>
        <v>0</v>
      </c>
      <c r="CG70">
        <f ca="1">IF(BK70=0,0,COUNTIFS(Rec_Emp,الموظفون!$A$68,Rec_Course,'مصفوفة التدريب'!V$6,Rec_Done,1,Rec_Exp,"&gt;"&amp;(TODAY()+WarnDays)))</f>
        <v>0</v>
      </c>
      <c r="CH70">
        <f ca="1">IF(BL70=0,0,COUNTIFS(Rec_Emp,الموظفون!$A$68,Rec_Course,'مصفوفة التدريب'!W$6,Rec_Done,1,Rec_Exp,"&gt;"&amp;(TODAY()+WarnDays)))</f>
        <v>0</v>
      </c>
      <c r="CI70">
        <f ca="1">IF(BM70=0,0,COUNTIFS(Rec_Emp,الموظفون!$A$68,Rec_Course,'مصفوفة التدريب'!X$6,Rec_Done,1,Rec_Exp,"&gt;"&amp;(TODAY()+WarnDays)))</f>
        <v>0</v>
      </c>
      <c r="CJ70">
        <f ca="1">IF(BN70=0,0,COUNTIFS(Rec_Emp,الموظفون!$A$68,Rec_Course,'مصفوفة التدريب'!Y$6,Rec_Done,1,Rec_Exp,"&gt;"&amp;(TODAY()+WarnDays)))</f>
        <v>0</v>
      </c>
      <c r="CK70">
        <f ca="1">IF(BO70=0,0,COUNTIFS(Rec_Emp,الموظفون!$A$68,Rec_Course,'مصفوفة التدريب'!Z$6,Rec_Done,1,Rec_Exp,"&gt;"&amp;(TODAY()+WarnDays)))</f>
        <v>0</v>
      </c>
      <c r="CL70">
        <f ca="1">IF(BP70=0,0,COUNTIFS(Rec_Emp,الموظفون!$A$68,Rec_Course,'مصفوفة التدريب'!AA$6,Rec_Done,1,Rec_Exp,"&gt;"&amp;(TODAY()+WarnDays)))</f>
        <v>0</v>
      </c>
      <c r="CO70">
        <f>IF(OR(E70=0,AA70&gt;0),0,COUNTIFS(Rec_Emp,الموظفون!$A$68,Rec_Course,'مصفوفة التدريب'!H$6,Rec_Result,"راسب"))</f>
        <v>0</v>
      </c>
      <c r="CP70">
        <f>IF(OR(F70=0,AB70&gt;0),0,COUNTIFS(Rec_Emp,الموظفون!$A$68,Rec_Course,'مصفوفة التدريب'!I$6,Rec_Result,"راسب"))</f>
        <v>0</v>
      </c>
      <c r="CQ70">
        <f>IF(OR(G70=0,AC70&gt;0),0,COUNTIFS(Rec_Emp,الموظفون!$A$68,Rec_Course,'مصفوفة التدريب'!J$6,Rec_Result,"راسب"))</f>
        <v>0</v>
      </c>
      <c r="CR70">
        <f>IF(OR(H70=0,AD70&gt;0),0,COUNTIFS(Rec_Emp,الموظفون!$A$68,Rec_Course,'مصفوفة التدريب'!K$6,Rec_Result,"راسب"))</f>
        <v>0</v>
      </c>
      <c r="CS70">
        <f>IF(OR(I70=0,AE70&gt;0),0,COUNTIFS(Rec_Emp,الموظفون!$A$68,Rec_Course,'مصفوفة التدريب'!L$6,Rec_Result,"راسب"))</f>
        <v>0</v>
      </c>
      <c r="CT70">
        <f>IF(OR(J70=0,AF70&gt;0),0,COUNTIFS(Rec_Emp,الموظفون!$A$68,Rec_Course,'مصفوفة التدريب'!M$6,Rec_Result,"راسب"))</f>
        <v>0</v>
      </c>
      <c r="CU70">
        <f>IF(OR(K70=0,AG70&gt;0),0,COUNTIFS(Rec_Emp,الموظفون!$A$68,Rec_Course,'مصفوفة التدريب'!N$6,Rec_Result,"راسب"))</f>
        <v>0</v>
      </c>
      <c r="CV70">
        <f>IF(OR(L70=0,AH70&gt;0),0,COUNTIFS(Rec_Emp,الموظفون!$A$68,Rec_Course,'مصفوفة التدريب'!O$6,Rec_Result,"راسب"))</f>
        <v>0</v>
      </c>
      <c r="CW70">
        <f>IF(OR(M70=0,AI70&gt;0),0,COUNTIFS(Rec_Emp,الموظفون!$A$68,Rec_Course,'مصفوفة التدريب'!P$6,Rec_Result,"راسب"))</f>
        <v>0</v>
      </c>
      <c r="CX70">
        <f>IF(OR(N70=0,AJ70&gt;0),0,COUNTIFS(Rec_Emp,الموظفون!$A$68,Rec_Course,'مصفوفة التدريب'!Q$6,Rec_Result,"راسب"))</f>
        <v>0</v>
      </c>
      <c r="CY70">
        <f>IF(OR(O70=0,AK70&gt;0),0,COUNTIFS(Rec_Emp,الموظفون!$A$68,Rec_Course,'مصفوفة التدريب'!R$6,Rec_Result,"راسب"))</f>
        <v>0</v>
      </c>
      <c r="CZ70">
        <f>IF(OR(P70=0,AL70&gt;0),0,COUNTIFS(Rec_Emp,الموظفون!$A$68,Rec_Course,'مصفوفة التدريب'!S$6,Rec_Result,"راسب"))</f>
        <v>0</v>
      </c>
      <c r="DA70">
        <f>IF(OR(Q70=0,AM70&gt;0),0,COUNTIFS(Rec_Emp,الموظفون!$A$68,Rec_Course,'مصفوفة التدريب'!T$6,Rec_Result,"راسب"))</f>
        <v>0</v>
      </c>
      <c r="DB70">
        <f>IF(OR(R70=0,AN70&gt;0),0,COUNTIFS(Rec_Emp,الموظفون!$A$68,Rec_Course,'مصفوفة التدريب'!U$6,Rec_Result,"راسب"))</f>
        <v>0</v>
      </c>
      <c r="DC70">
        <f>IF(OR(S70=0,AO70&gt;0),0,COUNTIFS(Rec_Emp,الموظفون!$A$68,Rec_Course,'مصفوفة التدريب'!V$6,Rec_Result,"راسب"))</f>
        <v>0</v>
      </c>
      <c r="DD70">
        <f>IF(OR(T70=0,AP70&gt;0),0,COUNTIFS(Rec_Emp,الموظفون!$A$68,Rec_Course,'مصفوفة التدريب'!W$6,Rec_Result,"راسب"))</f>
        <v>0</v>
      </c>
      <c r="DE70">
        <f>IF(OR(U70=0,AQ70&gt;0),0,COUNTIFS(Rec_Emp,الموظفون!$A$68,Rec_Course,'مصفوفة التدريب'!X$6,Rec_Result,"راسب"))</f>
        <v>0</v>
      </c>
      <c r="DF70">
        <f>IF(OR(V70=0,AR70&gt;0),0,COUNTIFS(Rec_Emp,الموظفون!$A$68,Rec_Course,'مصفوفة التدريب'!Y$6,Rec_Result,"راسب"))</f>
        <v>0</v>
      </c>
      <c r="DG70">
        <f>IF(OR(W70=0,AS70&gt;0),0,COUNTIFS(Rec_Emp,الموظفون!$A$68,Rec_Course,'مصفوفة التدريب'!Z$6,Rec_Result,"راسب"))</f>
        <v>0</v>
      </c>
      <c r="DH70">
        <f>IF(OR(X70=0,AT70&gt;0),0,COUNTIFS(Rec_Emp,الموظفون!$A$68,Rec_Course,'مصفوفة التدريب'!AA$6,Rec_Result,"راسب"))</f>
        <v>0</v>
      </c>
      <c r="DK70">
        <f>IF(OR(E70=0,AA70&gt;0),0,IFERROR(AVERAGEIFS(Plan_End,Plan_Role,الموظفون!$D$68,Plan_Course,'مصفوفة التدريب'!H$6,Plan_Sched,"فترة محددة"),IFERROR(AVERAGEIFS(Plan_End,Plan_Role,"جميع الموظفين",Plan_Course,'مصفوفة التدريب'!H$6,Plan_Sched,"فترة محددة"),0)))</f>
        <v>0</v>
      </c>
      <c r="DL70">
        <f>IF(OR(F70=0,AB70&gt;0),0,IFERROR(AVERAGEIFS(Plan_End,Plan_Role,الموظفون!$D$68,Plan_Course,'مصفوفة التدريب'!I$6,Plan_Sched,"فترة محددة"),IFERROR(AVERAGEIFS(Plan_End,Plan_Role,"جميع الموظفين",Plan_Course,'مصفوفة التدريب'!I$6,Plan_Sched,"فترة محددة"),0)))</f>
        <v>0</v>
      </c>
      <c r="DM70">
        <f>IF(OR(G70=0,AC70&gt;0),0,IFERROR(AVERAGEIFS(Plan_End,Plan_Role,الموظفون!$D$68,Plan_Course,'مصفوفة التدريب'!J$6,Plan_Sched,"فترة محددة"),IFERROR(AVERAGEIFS(Plan_End,Plan_Role,"جميع الموظفين",Plan_Course,'مصفوفة التدريب'!J$6,Plan_Sched,"فترة محددة"),0)))</f>
        <v>0</v>
      </c>
      <c r="DN70">
        <f>IF(OR(H70=0,AD70&gt;0),0,IFERROR(AVERAGEIFS(Plan_End,Plan_Role,الموظفون!$D$68,Plan_Course,'مصفوفة التدريب'!K$6,Plan_Sched,"فترة محددة"),IFERROR(AVERAGEIFS(Plan_End,Plan_Role,"جميع الموظفين",Plan_Course,'مصفوفة التدريب'!K$6,Plan_Sched,"فترة محددة"),0)))</f>
        <v>0</v>
      </c>
      <c r="DO70">
        <f>IF(OR(I70=0,AE70&gt;0),0,IFERROR(AVERAGEIFS(Plan_End,Plan_Role,الموظفون!$D$68,Plan_Course,'مصفوفة التدريب'!L$6,Plan_Sched,"فترة محددة"),IFERROR(AVERAGEIFS(Plan_End,Plan_Role,"جميع الموظفين",Plan_Course,'مصفوفة التدريب'!L$6,Plan_Sched,"فترة محددة"),0)))</f>
        <v>0</v>
      </c>
      <c r="DP70">
        <f>IF(OR(J70=0,AF70&gt;0),0,IFERROR(AVERAGEIFS(Plan_End,Plan_Role,الموظفون!$D$68,Plan_Course,'مصفوفة التدريب'!M$6,Plan_Sched,"فترة محددة"),IFERROR(AVERAGEIFS(Plan_End,Plan_Role,"جميع الموظفين",Plan_Course,'مصفوفة التدريب'!M$6,Plan_Sched,"فترة محددة"),0)))</f>
        <v>0</v>
      </c>
      <c r="DQ70">
        <f>IF(OR(K70=0,AG70&gt;0),0,IFERROR(AVERAGEIFS(Plan_End,Plan_Role,الموظفون!$D$68,Plan_Course,'مصفوفة التدريب'!N$6,Plan_Sched,"فترة محددة"),IFERROR(AVERAGEIFS(Plan_End,Plan_Role,"جميع الموظفين",Plan_Course,'مصفوفة التدريب'!N$6,Plan_Sched,"فترة محددة"),0)))</f>
        <v>0</v>
      </c>
      <c r="DR70">
        <f>IF(OR(L70=0,AH70&gt;0),0,IFERROR(AVERAGEIFS(Plan_End,Plan_Role,الموظفون!$D$68,Plan_Course,'مصفوفة التدريب'!O$6,Plan_Sched,"فترة محددة"),IFERROR(AVERAGEIFS(Plan_End,Plan_Role,"جميع الموظفين",Plan_Course,'مصفوفة التدريب'!O$6,Plan_Sched,"فترة محددة"),0)))</f>
        <v>0</v>
      </c>
      <c r="DS70">
        <f>IF(OR(M70=0,AI70&gt;0),0,IFERROR(AVERAGEIFS(Plan_End,Plan_Role,الموظفون!$D$68,Plan_Course,'مصفوفة التدريب'!P$6,Plan_Sched,"فترة محددة"),IFERROR(AVERAGEIFS(Plan_End,Plan_Role,"جميع الموظفين",Plan_Course,'مصفوفة التدريب'!P$6,Plan_Sched,"فترة محددة"),0)))</f>
        <v>0</v>
      </c>
      <c r="DT70">
        <f>IF(OR(N70=0,AJ70&gt;0),0,IFERROR(AVERAGEIFS(Plan_End,Plan_Role,الموظفون!$D$68,Plan_Course,'مصفوفة التدريب'!Q$6,Plan_Sched,"فترة محددة"),IFERROR(AVERAGEIFS(Plan_End,Plan_Role,"جميع الموظفين",Plan_Course,'مصفوفة التدريب'!Q$6,Plan_Sched,"فترة محددة"),0)))</f>
        <v>0</v>
      </c>
      <c r="DU70">
        <f>IF(OR(O70=0,AK70&gt;0),0,IFERROR(AVERAGEIFS(Plan_End,Plan_Role,الموظفون!$D$68,Plan_Course,'مصفوفة التدريب'!R$6,Plan_Sched,"فترة محددة"),IFERROR(AVERAGEIFS(Plan_End,Plan_Role,"جميع الموظفين",Plan_Course,'مصفوفة التدريب'!R$6,Plan_Sched,"فترة محددة"),0)))</f>
        <v>0</v>
      </c>
      <c r="DV70">
        <f>IF(OR(P70=0,AL70&gt;0),0,IFERROR(AVERAGEIFS(Plan_End,Plan_Role,الموظفون!$D$68,Plan_Course,'مصفوفة التدريب'!S$6,Plan_Sched,"فترة محددة"),IFERROR(AVERAGEIFS(Plan_End,Plan_Role,"جميع الموظفين",Plan_Course,'مصفوفة التدريب'!S$6,Plan_Sched,"فترة محددة"),0)))</f>
        <v>0</v>
      </c>
      <c r="DW70">
        <f>IF(OR(Q70=0,AM70&gt;0),0,IFERROR(AVERAGEIFS(Plan_End,Plan_Role,الموظفون!$D$68,Plan_Course,'مصفوفة التدريب'!T$6,Plan_Sched,"فترة محددة"),IFERROR(AVERAGEIFS(Plan_End,Plan_Role,"جميع الموظفين",Plan_Course,'مصفوفة التدريب'!T$6,Plan_Sched,"فترة محددة"),0)))</f>
        <v>0</v>
      </c>
      <c r="DX70">
        <f>IF(OR(R70=0,AN70&gt;0),0,IFERROR(AVERAGEIFS(Plan_End,Plan_Role,الموظفون!$D$68,Plan_Course,'مصفوفة التدريب'!U$6,Plan_Sched,"فترة محددة"),IFERROR(AVERAGEIFS(Plan_End,Plan_Role,"جميع الموظفين",Plan_Course,'مصفوفة التدريب'!U$6,Plan_Sched,"فترة محددة"),0)))</f>
        <v>0</v>
      </c>
      <c r="DY70">
        <f>IF(OR(S70=0,AO70&gt;0),0,IFERROR(AVERAGEIFS(Plan_End,Plan_Role,الموظفون!$D$68,Plan_Course,'مصفوفة التدريب'!V$6,Plan_Sched,"فترة محددة"),IFERROR(AVERAGEIFS(Plan_End,Plan_Role,"جميع الموظفين",Plan_Course,'مصفوفة التدريب'!V$6,Plan_Sched,"فترة محددة"),0)))</f>
        <v>0</v>
      </c>
      <c r="DZ70">
        <f>IF(OR(T70=0,AP70&gt;0),0,IFERROR(AVERAGEIFS(Plan_End,Plan_Role,الموظفون!$D$68,Plan_Course,'مصفوفة التدريب'!W$6,Plan_Sched,"فترة محددة"),IFERROR(AVERAGEIFS(Plan_End,Plan_Role,"جميع الموظفين",Plan_Course,'مصفوفة التدريب'!W$6,Plan_Sched,"فترة محددة"),0)))</f>
        <v>0</v>
      </c>
      <c r="EA70">
        <f>IF(OR(U70=0,AQ70&gt;0),0,IFERROR(AVERAGEIFS(Plan_End,Plan_Role,الموظفون!$D$68,Plan_Course,'مصفوفة التدريب'!X$6,Plan_Sched,"فترة محددة"),IFERROR(AVERAGEIFS(Plan_End,Plan_Role,"جميع الموظفين",Plan_Course,'مصفوفة التدريب'!X$6,Plan_Sched,"فترة محددة"),0)))</f>
        <v>0</v>
      </c>
      <c r="EB70">
        <f>IF(OR(V70=0,AR70&gt;0),0,IFERROR(AVERAGEIFS(Plan_End,Plan_Role,الموظفون!$D$68,Plan_Course,'مصفوفة التدريب'!Y$6,Plan_Sched,"فترة محددة"),IFERROR(AVERAGEIFS(Plan_End,Plan_Role,"جميع الموظفين",Plan_Course,'مصفوفة التدريب'!Y$6,Plan_Sched,"فترة محددة"),0)))</f>
        <v>0</v>
      </c>
      <c r="EC70">
        <f>IF(OR(W70=0,AS70&gt;0),0,IFERROR(AVERAGEIFS(Plan_End,Plan_Role,الموظفون!$D$68,Plan_Course,'مصفوفة التدريب'!Z$6,Plan_Sched,"فترة محددة"),IFERROR(AVERAGEIFS(Plan_End,Plan_Role,"جميع الموظفين",Plan_Course,'مصفوفة التدريب'!Z$6,Plan_Sched,"فترة محددة"),0)))</f>
        <v>0</v>
      </c>
      <c r="ED70">
        <f>IF(OR(X70=0,AT70&gt;0),0,IFERROR(AVERAGEIFS(Plan_End,Plan_Role,الموظفون!$D$68,Plan_Course,'مصفوفة التدريب'!AA$6,Plan_Sched,"فترة محددة"),IFERROR(AVERAGEIFS(Plan_End,Plan_Role,"جميع الموظفين",Plan_Course,'مصفوفة التدريب'!AA$6,Plan_Sched,"فترة محددة"),0)))</f>
        <v>0</v>
      </c>
      <c r="EG70">
        <f>IF(OR(E70=0,AA70&gt;0),0,IFERROR(AVERAGEIFS(Plan_Days,Plan_Role,الموظفون!$D$68,Plan_Course,'مصفوفة التدريب'!H$6,Plan_Sched,"خلال أيام من التعيين"),IFERROR(AVERAGEIFS(Plan_Days,Plan_Role,"جميع الموظفين",Plan_Course,'مصفوفة التدريب'!H$6,Plan_Sched,"خلال أيام من التعيين"),0)))</f>
        <v>0</v>
      </c>
      <c r="EH70">
        <f>IF(OR(F70=0,AB70&gt;0),0,IFERROR(AVERAGEIFS(Plan_Days,Plan_Role,الموظفون!$D$68,Plan_Course,'مصفوفة التدريب'!I$6,Plan_Sched,"خلال أيام من التعيين"),IFERROR(AVERAGEIFS(Plan_Days,Plan_Role,"جميع الموظفين",Plan_Course,'مصفوفة التدريب'!I$6,Plan_Sched,"خلال أيام من التعيين"),0)))</f>
        <v>0</v>
      </c>
      <c r="EI70">
        <f>IF(OR(G70=0,AC70&gt;0),0,IFERROR(AVERAGEIFS(Plan_Days,Plan_Role,الموظفون!$D$68,Plan_Course,'مصفوفة التدريب'!J$6,Plan_Sched,"خلال أيام من التعيين"),IFERROR(AVERAGEIFS(Plan_Days,Plan_Role,"جميع الموظفين",Plan_Course,'مصفوفة التدريب'!J$6,Plan_Sched,"خلال أيام من التعيين"),0)))</f>
        <v>0</v>
      </c>
      <c r="EJ70">
        <f>IF(OR(H70=0,AD70&gt;0),0,IFERROR(AVERAGEIFS(Plan_Days,Plan_Role,الموظفون!$D$68,Plan_Course,'مصفوفة التدريب'!K$6,Plan_Sched,"خلال أيام من التعيين"),IFERROR(AVERAGEIFS(Plan_Days,Plan_Role,"جميع الموظفين",Plan_Course,'مصفوفة التدريب'!K$6,Plan_Sched,"خلال أيام من التعيين"),0)))</f>
        <v>0</v>
      </c>
      <c r="EK70">
        <f>IF(OR(I70=0,AE70&gt;0),0,IFERROR(AVERAGEIFS(Plan_Days,Plan_Role,الموظفون!$D$68,Plan_Course,'مصفوفة التدريب'!L$6,Plan_Sched,"خلال أيام من التعيين"),IFERROR(AVERAGEIFS(Plan_Days,Plan_Role,"جميع الموظفين",Plan_Course,'مصفوفة التدريب'!L$6,Plan_Sched,"خلال أيام من التعيين"),0)))</f>
        <v>0</v>
      </c>
      <c r="EL70">
        <f>IF(OR(J70=0,AF70&gt;0),0,IFERROR(AVERAGEIFS(Plan_Days,Plan_Role,الموظفون!$D$68,Plan_Course,'مصفوفة التدريب'!M$6,Plan_Sched,"خلال أيام من التعيين"),IFERROR(AVERAGEIFS(Plan_Days,Plan_Role,"جميع الموظفين",Plan_Course,'مصفوفة التدريب'!M$6,Plan_Sched,"خلال أيام من التعيين"),0)))</f>
        <v>0</v>
      </c>
      <c r="EM70">
        <f>IF(OR(K70=0,AG70&gt;0),0,IFERROR(AVERAGEIFS(Plan_Days,Plan_Role,الموظفون!$D$68,Plan_Course,'مصفوفة التدريب'!N$6,Plan_Sched,"خلال أيام من التعيين"),IFERROR(AVERAGEIFS(Plan_Days,Plan_Role,"جميع الموظفين",Plan_Course,'مصفوفة التدريب'!N$6,Plan_Sched,"خلال أيام من التعيين"),0)))</f>
        <v>0</v>
      </c>
      <c r="EN70">
        <f>IF(OR(L70=0,AH70&gt;0),0,IFERROR(AVERAGEIFS(Plan_Days,Plan_Role,الموظفون!$D$68,Plan_Course,'مصفوفة التدريب'!O$6,Plan_Sched,"خلال أيام من التعيين"),IFERROR(AVERAGEIFS(Plan_Days,Plan_Role,"جميع الموظفين",Plan_Course,'مصفوفة التدريب'!O$6,Plan_Sched,"خلال أيام من التعيين"),0)))</f>
        <v>0</v>
      </c>
      <c r="EO70">
        <f>IF(OR(M70=0,AI70&gt;0),0,IFERROR(AVERAGEIFS(Plan_Days,Plan_Role,الموظفون!$D$68,Plan_Course,'مصفوفة التدريب'!P$6,Plan_Sched,"خلال أيام من التعيين"),IFERROR(AVERAGEIFS(Plan_Days,Plan_Role,"جميع الموظفين",Plan_Course,'مصفوفة التدريب'!P$6,Plan_Sched,"خلال أيام من التعيين"),0)))</f>
        <v>0</v>
      </c>
      <c r="EP70">
        <f>IF(OR(N70=0,AJ70&gt;0),0,IFERROR(AVERAGEIFS(Plan_Days,Plan_Role,الموظفون!$D$68,Plan_Course,'مصفوفة التدريب'!Q$6,Plan_Sched,"خلال أيام من التعيين"),IFERROR(AVERAGEIFS(Plan_Days,Plan_Role,"جميع الموظفين",Plan_Course,'مصفوفة التدريب'!Q$6,Plan_Sched,"خلال أيام من التعيين"),0)))</f>
        <v>0</v>
      </c>
      <c r="EQ70">
        <f>IF(OR(O70=0,AK70&gt;0),0,IFERROR(AVERAGEIFS(Plan_Days,Plan_Role,الموظفون!$D$68,Plan_Course,'مصفوفة التدريب'!R$6,Plan_Sched,"خلال أيام من التعيين"),IFERROR(AVERAGEIFS(Plan_Days,Plan_Role,"جميع الموظفين",Plan_Course,'مصفوفة التدريب'!R$6,Plan_Sched,"خلال أيام من التعيين"),0)))</f>
        <v>0</v>
      </c>
      <c r="ER70">
        <f>IF(OR(P70=0,AL70&gt;0),0,IFERROR(AVERAGEIFS(Plan_Days,Plan_Role,الموظفون!$D$68,Plan_Course,'مصفوفة التدريب'!S$6,Plan_Sched,"خلال أيام من التعيين"),IFERROR(AVERAGEIFS(Plan_Days,Plan_Role,"جميع الموظفين",Plan_Course,'مصفوفة التدريب'!S$6,Plan_Sched,"خلال أيام من التعيين"),0)))</f>
        <v>0</v>
      </c>
      <c r="ES70">
        <f>IF(OR(Q70=0,AM70&gt;0),0,IFERROR(AVERAGEIFS(Plan_Days,Plan_Role,الموظفون!$D$68,Plan_Course,'مصفوفة التدريب'!T$6,Plan_Sched,"خلال أيام من التعيين"),IFERROR(AVERAGEIFS(Plan_Days,Plan_Role,"جميع الموظفين",Plan_Course,'مصفوفة التدريب'!T$6,Plan_Sched,"خلال أيام من التعيين"),0)))</f>
        <v>0</v>
      </c>
      <c r="ET70">
        <f>IF(OR(R70=0,AN70&gt;0),0,IFERROR(AVERAGEIFS(Plan_Days,Plan_Role,الموظفون!$D$68,Plan_Course,'مصفوفة التدريب'!U$6,Plan_Sched,"خلال أيام من التعيين"),IFERROR(AVERAGEIFS(Plan_Days,Plan_Role,"جميع الموظفين",Plan_Course,'مصفوفة التدريب'!U$6,Plan_Sched,"خلال أيام من التعيين"),0)))</f>
        <v>0</v>
      </c>
      <c r="EU70">
        <f>IF(OR(S70=0,AO70&gt;0),0,IFERROR(AVERAGEIFS(Plan_Days,Plan_Role,الموظفون!$D$68,Plan_Course,'مصفوفة التدريب'!V$6,Plan_Sched,"خلال أيام من التعيين"),IFERROR(AVERAGEIFS(Plan_Days,Plan_Role,"جميع الموظفين",Plan_Course,'مصفوفة التدريب'!V$6,Plan_Sched,"خلال أيام من التعيين"),0)))</f>
        <v>0</v>
      </c>
      <c r="EV70">
        <f>IF(OR(T70=0,AP70&gt;0),0,IFERROR(AVERAGEIFS(Plan_Days,Plan_Role,الموظفون!$D$68,Plan_Course,'مصفوفة التدريب'!W$6,Plan_Sched,"خلال أيام من التعيين"),IFERROR(AVERAGEIFS(Plan_Days,Plan_Role,"جميع الموظفين",Plan_Course,'مصفوفة التدريب'!W$6,Plan_Sched,"خلال أيام من التعيين"),0)))</f>
        <v>0</v>
      </c>
      <c r="EW70">
        <f>IF(OR(U70=0,AQ70&gt;0),0,IFERROR(AVERAGEIFS(Plan_Days,Plan_Role,الموظفون!$D$68,Plan_Course,'مصفوفة التدريب'!X$6,Plan_Sched,"خلال أيام من التعيين"),IFERROR(AVERAGEIFS(Plan_Days,Plan_Role,"جميع الموظفين",Plan_Course,'مصفوفة التدريب'!X$6,Plan_Sched,"خلال أيام من التعيين"),0)))</f>
        <v>0</v>
      </c>
      <c r="EX70">
        <f>IF(OR(V70=0,AR70&gt;0),0,IFERROR(AVERAGEIFS(Plan_Days,Plan_Role,الموظفون!$D$68,Plan_Course,'مصفوفة التدريب'!Y$6,Plan_Sched,"خلال أيام من التعيين"),IFERROR(AVERAGEIFS(Plan_Days,Plan_Role,"جميع الموظفين",Plan_Course,'مصفوفة التدريب'!Y$6,Plan_Sched,"خلال أيام من التعيين"),0)))</f>
        <v>0</v>
      </c>
      <c r="EY70">
        <f>IF(OR(W70=0,AS70&gt;0),0,IFERROR(AVERAGEIFS(Plan_Days,Plan_Role,الموظفون!$D$68,Plan_Course,'مصفوفة التدريب'!Z$6,Plan_Sched,"خلال أيام من التعيين"),IFERROR(AVERAGEIFS(Plan_Days,Plan_Role,"جميع الموظفين",Plan_Course,'مصفوفة التدريب'!Z$6,Plan_Sched,"خلال أيام من التعيين"),0)))</f>
        <v>0</v>
      </c>
      <c r="EZ70">
        <f>IF(OR(X70=0,AT70&gt;0),0,IFERROR(AVERAGEIFS(Plan_Days,Plan_Role,الموظفون!$D$68,Plan_Course,'مصفوفة التدريب'!AA$6,Plan_Sched,"خلال أيام من التعيين"),IFERROR(AVERAGEIFS(Plan_Days,Plan_Role,"جميع الموظفين",Plan_Course,'مصفوفة التدريب'!AA$6,Plan_Sched,"خلال أيام من التعيين"),0)))</f>
        <v>0</v>
      </c>
      <c r="FC70">
        <f>IF(OR(E70=0,AA70&gt;0),0,MAX(IF(AND(الموظفون!$F$68&lt;&gt;"",DK70&lt;الموظفون!$F$68),0,DK70),IF(AND(الموظفون!$F$68&lt;&gt;"",EG70&gt;0),الموظفون!$F$68+EG70,0)))</f>
        <v>0</v>
      </c>
      <c r="FD70">
        <f>IF(OR(F70=0,AB70&gt;0),0,MAX(IF(AND(الموظفون!$F$68&lt;&gt;"",DL70&lt;الموظفون!$F$68),0,DL70),IF(AND(الموظفون!$F$68&lt;&gt;"",EH70&gt;0),الموظفون!$F$68+EH70,0)))</f>
        <v>0</v>
      </c>
      <c r="FE70">
        <f>IF(OR(G70=0,AC70&gt;0),0,MAX(IF(AND(الموظفون!$F$68&lt;&gt;"",DM70&lt;الموظفون!$F$68),0,DM70),IF(AND(الموظفون!$F$68&lt;&gt;"",EI70&gt;0),الموظفون!$F$68+EI70,0)))</f>
        <v>0</v>
      </c>
      <c r="FF70">
        <f>IF(OR(H70=0,AD70&gt;0),0,MAX(IF(AND(الموظفون!$F$68&lt;&gt;"",DN70&lt;الموظفون!$F$68),0,DN70),IF(AND(الموظفون!$F$68&lt;&gt;"",EJ70&gt;0),الموظفون!$F$68+EJ70,0)))</f>
        <v>0</v>
      </c>
      <c r="FG70">
        <f>IF(OR(I70=0,AE70&gt;0),0,MAX(IF(AND(الموظفون!$F$68&lt;&gt;"",DO70&lt;الموظفون!$F$68),0,DO70),IF(AND(الموظفون!$F$68&lt;&gt;"",EK70&gt;0),الموظفون!$F$68+EK70,0)))</f>
        <v>0</v>
      </c>
      <c r="FH70">
        <f>IF(OR(J70=0,AF70&gt;0),0,MAX(IF(AND(الموظفون!$F$68&lt;&gt;"",DP70&lt;الموظفون!$F$68),0,DP70),IF(AND(الموظفون!$F$68&lt;&gt;"",EL70&gt;0),الموظفون!$F$68+EL70,0)))</f>
        <v>0</v>
      </c>
      <c r="FI70">
        <f>IF(OR(K70=0,AG70&gt;0),0,MAX(IF(AND(الموظفون!$F$68&lt;&gt;"",DQ70&lt;الموظفون!$F$68),0,DQ70),IF(AND(الموظفون!$F$68&lt;&gt;"",EM70&gt;0),الموظفون!$F$68+EM70,0)))</f>
        <v>0</v>
      </c>
      <c r="FJ70">
        <f>IF(OR(L70=0,AH70&gt;0),0,MAX(IF(AND(الموظفون!$F$68&lt;&gt;"",DR70&lt;الموظفون!$F$68),0,DR70),IF(AND(الموظفون!$F$68&lt;&gt;"",EN70&gt;0),الموظفون!$F$68+EN70,0)))</f>
        <v>0</v>
      </c>
      <c r="FK70">
        <f>IF(OR(M70=0,AI70&gt;0),0,MAX(IF(AND(الموظفون!$F$68&lt;&gt;"",DS70&lt;الموظفون!$F$68),0,DS70),IF(AND(الموظفون!$F$68&lt;&gt;"",EO70&gt;0),الموظفون!$F$68+EO70,0)))</f>
        <v>0</v>
      </c>
      <c r="FL70">
        <f>IF(OR(N70=0,AJ70&gt;0),0,MAX(IF(AND(الموظفون!$F$68&lt;&gt;"",DT70&lt;الموظفون!$F$68),0,DT70),IF(AND(الموظفون!$F$68&lt;&gt;"",EP70&gt;0),الموظفون!$F$68+EP70,0)))</f>
        <v>0</v>
      </c>
      <c r="FM70">
        <f>IF(OR(O70=0,AK70&gt;0),0,MAX(IF(AND(الموظفون!$F$68&lt;&gt;"",DU70&lt;الموظفون!$F$68),0,DU70),IF(AND(الموظفون!$F$68&lt;&gt;"",EQ70&gt;0),الموظفون!$F$68+EQ70,0)))</f>
        <v>0</v>
      </c>
      <c r="FN70">
        <f>IF(OR(P70=0,AL70&gt;0),0,MAX(IF(AND(الموظفون!$F$68&lt;&gt;"",DV70&lt;الموظفون!$F$68),0,DV70),IF(AND(الموظفون!$F$68&lt;&gt;"",ER70&gt;0),الموظفون!$F$68+ER70,0)))</f>
        <v>0</v>
      </c>
      <c r="FO70">
        <f>IF(OR(Q70=0,AM70&gt;0),0,MAX(IF(AND(الموظفون!$F$68&lt;&gt;"",DW70&lt;الموظفون!$F$68),0,DW70),IF(AND(الموظفون!$F$68&lt;&gt;"",ES70&gt;0),الموظفون!$F$68+ES70,0)))</f>
        <v>0</v>
      </c>
      <c r="FP70">
        <f>IF(OR(R70=0,AN70&gt;0),0,MAX(IF(AND(الموظفون!$F$68&lt;&gt;"",DX70&lt;الموظفون!$F$68),0,DX70),IF(AND(الموظفون!$F$68&lt;&gt;"",ET70&gt;0),الموظفون!$F$68+ET70,0)))</f>
        <v>0</v>
      </c>
      <c r="FQ70">
        <f>IF(OR(S70=0,AO70&gt;0),0,MAX(IF(AND(الموظفون!$F$68&lt;&gt;"",DY70&lt;الموظفون!$F$68),0,DY70),IF(AND(الموظفون!$F$68&lt;&gt;"",EU70&gt;0),الموظفون!$F$68+EU70,0)))</f>
        <v>0</v>
      </c>
      <c r="FR70">
        <f>IF(OR(T70=0,AP70&gt;0),0,MAX(IF(AND(الموظفون!$F$68&lt;&gt;"",DZ70&lt;الموظفون!$F$68),0,DZ70),IF(AND(الموظفون!$F$68&lt;&gt;"",EV70&gt;0),الموظفون!$F$68+EV70,0)))</f>
        <v>0</v>
      </c>
      <c r="FS70">
        <f>IF(OR(U70=0,AQ70&gt;0),0,MAX(IF(AND(الموظفون!$F$68&lt;&gt;"",EA70&lt;الموظفون!$F$68),0,EA70),IF(AND(الموظفون!$F$68&lt;&gt;"",EW70&gt;0),الموظفون!$F$68+EW70,0)))</f>
        <v>0</v>
      </c>
      <c r="FT70">
        <f>IF(OR(V70=0,AR70&gt;0),0,MAX(IF(AND(الموظفون!$F$68&lt;&gt;"",EB70&lt;الموظفون!$F$68),0,EB70),IF(AND(الموظفون!$F$68&lt;&gt;"",EX70&gt;0),الموظفون!$F$68+EX70,0)))</f>
        <v>0</v>
      </c>
      <c r="FU70">
        <f>IF(OR(W70=0,AS70&gt;0),0,MAX(IF(AND(الموظفون!$F$68&lt;&gt;"",EC70&lt;الموظفون!$F$68),0,EC70),IF(AND(الموظفون!$F$68&lt;&gt;"",EY70&gt;0),الموظفون!$F$68+EY70,0)))</f>
        <v>0</v>
      </c>
      <c r="FV70">
        <f>IF(OR(X70=0,AT70&gt;0),0,MAX(IF(AND(الموظفون!$F$68&lt;&gt;"",ED70&lt;الموظفون!$F$68),0,ED70),IF(AND(الموظفون!$F$68&lt;&gt;"",EZ70&gt;0),الموظفون!$F$68+EZ70,0)))</f>
        <v>0</v>
      </c>
    </row>
    <row r="71" spans="5:178" x14ac:dyDescent="0.3">
      <c r="E71">
        <f>IF(OR(الموظفون!$A$69="",'مصفوفة التدريب'!H$6=""),0,COUNTIFS(Plan_Role,الموظفون!$D$69,Plan_Course,'مصفوفة التدريب'!H$6)+COUNTIFS(Plan_Role,"جميع الموظفين",Plan_Course,'مصفوفة التدريب'!H$6))</f>
        <v>0</v>
      </c>
      <c r="F71">
        <f>IF(OR(الموظفون!$A$69="",'مصفوفة التدريب'!I$6=""),0,COUNTIFS(Plan_Role,الموظفون!$D$69,Plan_Course,'مصفوفة التدريب'!I$6)+COUNTIFS(Plan_Role,"جميع الموظفين",Plan_Course,'مصفوفة التدريب'!I$6))</f>
        <v>0</v>
      </c>
      <c r="G71">
        <f>IF(OR(الموظفون!$A$69="",'مصفوفة التدريب'!J$6=""),0,COUNTIFS(Plan_Role,الموظفون!$D$69,Plan_Course,'مصفوفة التدريب'!J$6)+COUNTIFS(Plan_Role,"جميع الموظفين",Plan_Course,'مصفوفة التدريب'!J$6))</f>
        <v>0</v>
      </c>
      <c r="H71">
        <f>IF(OR(الموظفون!$A$69="",'مصفوفة التدريب'!K$6=""),0,COUNTIFS(Plan_Role,الموظفون!$D$69,Plan_Course,'مصفوفة التدريب'!K$6)+COUNTIFS(Plan_Role,"جميع الموظفين",Plan_Course,'مصفوفة التدريب'!K$6))</f>
        <v>0</v>
      </c>
      <c r="I71">
        <f>IF(OR(الموظفون!$A$69="",'مصفوفة التدريب'!L$6=""),0,COUNTIFS(Plan_Role,الموظفون!$D$69,Plan_Course,'مصفوفة التدريب'!L$6)+COUNTIFS(Plan_Role,"جميع الموظفين",Plan_Course,'مصفوفة التدريب'!L$6))</f>
        <v>0</v>
      </c>
      <c r="J71">
        <f>IF(OR(الموظفون!$A$69="",'مصفوفة التدريب'!M$6=""),0,COUNTIFS(Plan_Role,الموظفون!$D$69,Plan_Course,'مصفوفة التدريب'!M$6)+COUNTIFS(Plan_Role,"جميع الموظفين",Plan_Course,'مصفوفة التدريب'!M$6))</f>
        <v>0</v>
      </c>
      <c r="K71">
        <f>IF(OR(الموظفون!$A$69="",'مصفوفة التدريب'!N$6=""),0,COUNTIFS(Plan_Role,الموظفون!$D$69,Plan_Course,'مصفوفة التدريب'!N$6)+COUNTIFS(Plan_Role,"جميع الموظفين",Plan_Course,'مصفوفة التدريب'!N$6))</f>
        <v>0</v>
      </c>
      <c r="L71">
        <f>IF(OR(الموظفون!$A$69="",'مصفوفة التدريب'!O$6=""),0,COUNTIFS(Plan_Role,الموظفون!$D$69,Plan_Course,'مصفوفة التدريب'!O$6)+COUNTIFS(Plan_Role,"جميع الموظفين",Plan_Course,'مصفوفة التدريب'!O$6))</f>
        <v>0</v>
      </c>
      <c r="M71">
        <f>IF(OR(الموظفون!$A$69="",'مصفوفة التدريب'!P$6=""),0,COUNTIFS(Plan_Role,الموظفون!$D$69,Plan_Course,'مصفوفة التدريب'!P$6)+COUNTIFS(Plan_Role,"جميع الموظفين",Plan_Course,'مصفوفة التدريب'!P$6))</f>
        <v>0</v>
      </c>
      <c r="N71">
        <f>IF(OR(الموظفون!$A$69="",'مصفوفة التدريب'!Q$6=""),0,COUNTIFS(Plan_Role,الموظفون!$D$69,Plan_Course,'مصفوفة التدريب'!Q$6)+COUNTIFS(Plan_Role,"جميع الموظفين",Plan_Course,'مصفوفة التدريب'!Q$6))</f>
        <v>0</v>
      </c>
      <c r="O71">
        <f>IF(OR(الموظفون!$A$69="",'مصفوفة التدريب'!R$6=""),0,COUNTIFS(Plan_Role,الموظفون!$D$69,Plan_Course,'مصفوفة التدريب'!R$6)+COUNTIFS(Plan_Role,"جميع الموظفين",Plan_Course,'مصفوفة التدريب'!R$6))</f>
        <v>0</v>
      </c>
      <c r="P71">
        <f>IF(OR(الموظفون!$A$69="",'مصفوفة التدريب'!S$6=""),0,COUNTIFS(Plan_Role,الموظفون!$D$69,Plan_Course,'مصفوفة التدريب'!S$6)+COUNTIFS(Plan_Role,"جميع الموظفين",Plan_Course,'مصفوفة التدريب'!S$6))</f>
        <v>0</v>
      </c>
      <c r="Q71">
        <f>IF(OR(الموظفون!$A$69="",'مصفوفة التدريب'!T$6=""),0,COUNTIFS(Plan_Role,الموظفون!$D$69,Plan_Course,'مصفوفة التدريب'!T$6)+COUNTIFS(Plan_Role,"جميع الموظفين",Plan_Course,'مصفوفة التدريب'!T$6))</f>
        <v>0</v>
      </c>
      <c r="R71">
        <f>IF(OR(الموظفون!$A$69="",'مصفوفة التدريب'!U$6=""),0,COUNTIFS(Plan_Role,الموظفون!$D$69,Plan_Course,'مصفوفة التدريب'!U$6)+COUNTIFS(Plan_Role,"جميع الموظفين",Plan_Course,'مصفوفة التدريب'!U$6))</f>
        <v>0</v>
      </c>
      <c r="S71">
        <f>IF(OR(الموظفون!$A$69="",'مصفوفة التدريب'!V$6=""),0,COUNTIFS(Plan_Role,الموظفون!$D$69,Plan_Course,'مصفوفة التدريب'!V$6)+COUNTIFS(Plan_Role,"جميع الموظفين",Plan_Course,'مصفوفة التدريب'!V$6))</f>
        <v>0</v>
      </c>
      <c r="T71">
        <f>IF(OR(الموظفون!$A$69="",'مصفوفة التدريب'!W$6=""),0,COUNTIFS(Plan_Role,الموظفون!$D$69,Plan_Course,'مصفوفة التدريب'!W$6)+COUNTIFS(Plan_Role,"جميع الموظفين",Plan_Course,'مصفوفة التدريب'!W$6))</f>
        <v>0</v>
      </c>
      <c r="U71">
        <f>IF(OR(الموظفون!$A$69="",'مصفوفة التدريب'!X$6=""),0,COUNTIFS(Plan_Role,الموظفون!$D$69,Plan_Course,'مصفوفة التدريب'!X$6)+COUNTIFS(Plan_Role,"جميع الموظفين",Plan_Course,'مصفوفة التدريب'!X$6))</f>
        <v>0</v>
      </c>
      <c r="V71">
        <f>IF(OR(الموظفون!$A$69="",'مصفوفة التدريب'!Y$6=""),0,COUNTIFS(Plan_Role,الموظفون!$D$69,Plan_Course,'مصفوفة التدريب'!Y$6)+COUNTIFS(Plan_Role,"جميع الموظفين",Plan_Course,'مصفوفة التدريب'!Y$6))</f>
        <v>0</v>
      </c>
      <c r="W71">
        <f>IF(OR(الموظفون!$A$69="",'مصفوفة التدريب'!Z$6=""),0,COUNTIFS(Plan_Role,الموظفون!$D$69,Plan_Course,'مصفوفة التدريب'!Z$6)+COUNTIFS(Plan_Role,"جميع الموظفين",Plan_Course,'مصفوفة التدريب'!Z$6))</f>
        <v>0</v>
      </c>
      <c r="X71">
        <f>IF(OR(الموظفون!$A$69="",'مصفوفة التدريب'!AA$6=""),0,COUNTIFS(Plan_Role,الموظفون!$D$69,Plan_Course,'مصفوفة التدريب'!AA$6)+COUNTIFS(Plan_Role,"جميع الموظفين",Plan_Course,'مصفوفة التدريب'!AA$6))</f>
        <v>0</v>
      </c>
      <c r="AA71">
        <f>IF(E71=0,0,COUNTIFS(Rec_Emp,الموظفون!$A$69,Rec_Course,'مصفوفة التدريب'!H$6,Rec_Done,1))</f>
        <v>0</v>
      </c>
      <c r="AB71">
        <f>IF(F71=0,0,COUNTIFS(Rec_Emp,الموظفون!$A$69,Rec_Course,'مصفوفة التدريب'!I$6,Rec_Done,1))</f>
        <v>0</v>
      </c>
      <c r="AC71">
        <f>IF(G71=0,0,COUNTIFS(Rec_Emp,الموظفون!$A$69,Rec_Course,'مصفوفة التدريب'!J$6,Rec_Done,1))</f>
        <v>0</v>
      </c>
      <c r="AD71">
        <f>IF(H71=0,0,COUNTIFS(Rec_Emp,الموظفون!$A$69,Rec_Course,'مصفوفة التدريب'!K$6,Rec_Done,1))</f>
        <v>0</v>
      </c>
      <c r="AE71">
        <f>IF(I71=0,0,COUNTIFS(Rec_Emp,الموظفون!$A$69,Rec_Course,'مصفوفة التدريب'!L$6,Rec_Done,1))</f>
        <v>0</v>
      </c>
      <c r="AF71">
        <f>IF(J71=0,0,COUNTIFS(Rec_Emp,الموظفون!$A$69,Rec_Course,'مصفوفة التدريب'!M$6,Rec_Done,1))</f>
        <v>0</v>
      </c>
      <c r="AG71">
        <f>IF(K71=0,0,COUNTIFS(Rec_Emp,الموظفون!$A$69,Rec_Course,'مصفوفة التدريب'!N$6,Rec_Done,1))</f>
        <v>0</v>
      </c>
      <c r="AH71">
        <f>IF(L71=0,0,COUNTIFS(Rec_Emp,الموظفون!$A$69,Rec_Course,'مصفوفة التدريب'!O$6,Rec_Done,1))</f>
        <v>0</v>
      </c>
      <c r="AI71">
        <f>IF(M71=0,0,COUNTIFS(Rec_Emp,الموظفون!$A$69,Rec_Course,'مصفوفة التدريب'!P$6,Rec_Done,1))</f>
        <v>0</v>
      </c>
      <c r="AJ71">
        <f>IF(N71=0,0,COUNTIFS(Rec_Emp,الموظفون!$A$69,Rec_Course,'مصفوفة التدريب'!Q$6,Rec_Done,1))</f>
        <v>0</v>
      </c>
      <c r="AK71">
        <f>IF(O71=0,0,COUNTIFS(Rec_Emp,الموظفون!$A$69,Rec_Course,'مصفوفة التدريب'!R$6,Rec_Done,1))</f>
        <v>0</v>
      </c>
      <c r="AL71">
        <f>IF(P71=0,0,COUNTIFS(Rec_Emp,الموظفون!$A$69,Rec_Course,'مصفوفة التدريب'!S$6,Rec_Done,1))</f>
        <v>0</v>
      </c>
      <c r="AM71">
        <f>IF(Q71=0,0,COUNTIFS(Rec_Emp,الموظفون!$A$69,Rec_Course,'مصفوفة التدريب'!T$6,Rec_Done,1))</f>
        <v>0</v>
      </c>
      <c r="AN71">
        <f>IF(R71=0,0,COUNTIFS(Rec_Emp,الموظفون!$A$69,Rec_Course,'مصفوفة التدريب'!U$6,Rec_Done,1))</f>
        <v>0</v>
      </c>
      <c r="AO71">
        <f>IF(S71=0,0,COUNTIFS(Rec_Emp,الموظفون!$A$69,Rec_Course,'مصفوفة التدريب'!V$6,Rec_Done,1))</f>
        <v>0</v>
      </c>
      <c r="AP71">
        <f>IF(T71=0,0,COUNTIFS(Rec_Emp,الموظفون!$A$69,Rec_Course,'مصفوفة التدريب'!W$6,Rec_Done,1))</f>
        <v>0</v>
      </c>
      <c r="AQ71">
        <f>IF(U71=0,0,COUNTIFS(Rec_Emp,الموظفون!$A$69,Rec_Course,'مصفوفة التدريب'!X$6,Rec_Done,1))</f>
        <v>0</v>
      </c>
      <c r="AR71">
        <f>IF(V71=0,0,COUNTIFS(Rec_Emp,الموظفون!$A$69,Rec_Course,'مصفوفة التدريب'!Y$6,Rec_Done,1))</f>
        <v>0</v>
      </c>
      <c r="AS71">
        <f>IF(W71=0,0,COUNTIFS(Rec_Emp,الموظفون!$A$69,Rec_Course,'مصفوفة التدريب'!Z$6,Rec_Done,1))</f>
        <v>0</v>
      </c>
      <c r="AT71">
        <f>IF(X71=0,0,COUNTIFS(Rec_Emp,الموظفون!$A$69,Rec_Course,'مصفوفة التدريب'!AA$6,Rec_Done,1))</f>
        <v>0</v>
      </c>
      <c r="AW71">
        <f ca="1">IF(AA71=0,0,COUNTIFS(Rec_Emp,الموظفون!$A$69,Rec_Course,'مصفوفة التدريب'!H$6,Rec_Done,1,Rec_Exp,"&gt;="&amp;TODAY()))</f>
        <v>0</v>
      </c>
      <c r="AX71">
        <f ca="1">IF(AB71=0,0,COUNTIFS(Rec_Emp,الموظفون!$A$69,Rec_Course,'مصفوفة التدريب'!I$6,Rec_Done,1,Rec_Exp,"&gt;="&amp;TODAY()))</f>
        <v>0</v>
      </c>
      <c r="AY71">
        <f ca="1">IF(AC71=0,0,COUNTIFS(Rec_Emp,الموظفون!$A$69,Rec_Course,'مصفوفة التدريب'!J$6,Rec_Done,1,Rec_Exp,"&gt;="&amp;TODAY()))</f>
        <v>0</v>
      </c>
      <c r="AZ71">
        <f ca="1">IF(AD71=0,0,COUNTIFS(Rec_Emp,الموظفون!$A$69,Rec_Course,'مصفوفة التدريب'!K$6,Rec_Done,1,Rec_Exp,"&gt;="&amp;TODAY()))</f>
        <v>0</v>
      </c>
      <c r="BA71">
        <f ca="1">IF(AE71=0,0,COUNTIFS(Rec_Emp,الموظفون!$A$69,Rec_Course,'مصفوفة التدريب'!L$6,Rec_Done,1,Rec_Exp,"&gt;="&amp;TODAY()))</f>
        <v>0</v>
      </c>
      <c r="BB71">
        <f ca="1">IF(AF71=0,0,COUNTIFS(Rec_Emp,الموظفون!$A$69,Rec_Course,'مصفوفة التدريب'!M$6,Rec_Done,1,Rec_Exp,"&gt;="&amp;TODAY()))</f>
        <v>0</v>
      </c>
      <c r="BC71">
        <f ca="1">IF(AG71=0,0,COUNTIFS(Rec_Emp,الموظفون!$A$69,Rec_Course,'مصفوفة التدريب'!N$6,Rec_Done,1,Rec_Exp,"&gt;="&amp;TODAY()))</f>
        <v>0</v>
      </c>
      <c r="BD71">
        <f ca="1">IF(AH71=0,0,COUNTIFS(Rec_Emp,الموظفون!$A$69,Rec_Course,'مصفوفة التدريب'!O$6,Rec_Done,1,Rec_Exp,"&gt;="&amp;TODAY()))</f>
        <v>0</v>
      </c>
      <c r="BE71">
        <f ca="1">IF(AI71=0,0,COUNTIFS(Rec_Emp,الموظفون!$A$69,Rec_Course,'مصفوفة التدريب'!P$6,Rec_Done,1,Rec_Exp,"&gt;="&amp;TODAY()))</f>
        <v>0</v>
      </c>
      <c r="BF71">
        <f ca="1">IF(AJ71=0,0,COUNTIFS(Rec_Emp,الموظفون!$A$69,Rec_Course,'مصفوفة التدريب'!Q$6,Rec_Done,1,Rec_Exp,"&gt;="&amp;TODAY()))</f>
        <v>0</v>
      </c>
      <c r="BG71">
        <f ca="1">IF(AK71=0,0,COUNTIFS(Rec_Emp,الموظفون!$A$69,Rec_Course,'مصفوفة التدريب'!R$6,Rec_Done,1,Rec_Exp,"&gt;="&amp;TODAY()))</f>
        <v>0</v>
      </c>
      <c r="BH71">
        <f ca="1">IF(AL71=0,0,COUNTIFS(Rec_Emp,الموظفون!$A$69,Rec_Course,'مصفوفة التدريب'!S$6,Rec_Done,1,Rec_Exp,"&gt;="&amp;TODAY()))</f>
        <v>0</v>
      </c>
      <c r="BI71">
        <f ca="1">IF(AM71=0,0,COUNTIFS(Rec_Emp,الموظفون!$A$69,Rec_Course,'مصفوفة التدريب'!T$6,Rec_Done,1,Rec_Exp,"&gt;="&amp;TODAY()))</f>
        <v>0</v>
      </c>
      <c r="BJ71">
        <f ca="1">IF(AN71=0,0,COUNTIFS(Rec_Emp,الموظفون!$A$69,Rec_Course,'مصفوفة التدريب'!U$6,Rec_Done,1,Rec_Exp,"&gt;="&amp;TODAY()))</f>
        <v>0</v>
      </c>
      <c r="BK71">
        <f ca="1">IF(AO71=0,0,COUNTIFS(Rec_Emp,الموظفون!$A$69,Rec_Course,'مصفوفة التدريب'!V$6,Rec_Done,1,Rec_Exp,"&gt;="&amp;TODAY()))</f>
        <v>0</v>
      </c>
      <c r="BL71">
        <f ca="1">IF(AP71=0,0,COUNTIFS(Rec_Emp,الموظفون!$A$69,Rec_Course,'مصفوفة التدريب'!W$6,Rec_Done,1,Rec_Exp,"&gt;="&amp;TODAY()))</f>
        <v>0</v>
      </c>
      <c r="BM71">
        <f ca="1">IF(AQ71=0,0,COUNTIFS(Rec_Emp,الموظفون!$A$69,Rec_Course,'مصفوفة التدريب'!X$6,Rec_Done,1,Rec_Exp,"&gt;="&amp;TODAY()))</f>
        <v>0</v>
      </c>
      <c r="BN71">
        <f ca="1">IF(AR71=0,0,COUNTIFS(Rec_Emp,الموظفون!$A$69,Rec_Course,'مصفوفة التدريب'!Y$6,Rec_Done,1,Rec_Exp,"&gt;="&amp;TODAY()))</f>
        <v>0</v>
      </c>
      <c r="BO71">
        <f ca="1">IF(AS71=0,0,COUNTIFS(Rec_Emp,الموظفون!$A$69,Rec_Course,'مصفوفة التدريب'!Z$6,Rec_Done,1,Rec_Exp,"&gt;="&amp;TODAY()))</f>
        <v>0</v>
      </c>
      <c r="BP71">
        <f ca="1">IF(AT71=0,0,COUNTIFS(Rec_Emp,الموظفون!$A$69,Rec_Course,'مصفوفة التدريب'!AA$6,Rec_Done,1,Rec_Exp,"&gt;="&amp;TODAY()))</f>
        <v>0</v>
      </c>
      <c r="BS71">
        <f ca="1">IF(AW71=0,0,COUNTIFS(Rec_Emp,الموظفون!$A$69,Rec_Course,'مصفوفة التدريب'!H$6,Rec_Done,1,Rec_Exp,"&gt;"&amp;(TODAY()+WarnDays)))</f>
        <v>0</v>
      </c>
      <c r="BT71">
        <f ca="1">IF(AX71=0,0,COUNTIFS(Rec_Emp,الموظفون!$A$69,Rec_Course,'مصفوفة التدريب'!I$6,Rec_Done,1,Rec_Exp,"&gt;"&amp;(TODAY()+WarnDays)))</f>
        <v>0</v>
      </c>
      <c r="BU71">
        <f ca="1">IF(AY71=0,0,COUNTIFS(Rec_Emp,الموظفون!$A$69,Rec_Course,'مصفوفة التدريب'!J$6,Rec_Done,1,Rec_Exp,"&gt;"&amp;(TODAY()+WarnDays)))</f>
        <v>0</v>
      </c>
      <c r="BV71">
        <f ca="1">IF(AZ71=0,0,COUNTIFS(Rec_Emp,الموظفون!$A$69,Rec_Course,'مصفوفة التدريب'!K$6,Rec_Done,1,Rec_Exp,"&gt;"&amp;(TODAY()+WarnDays)))</f>
        <v>0</v>
      </c>
      <c r="BW71">
        <f ca="1">IF(BA71=0,0,COUNTIFS(Rec_Emp,الموظفون!$A$69,Rec_Course,'مصفوفة التدريب'!L$6,Rec_Done,1,Rec_Exp,"&gt;"&amp;(TODAY()+WarnDays)))</f>
        <v>0</v>
      </c>
      <c r="BX71">
        <f ca="1">IF(BB71=0,0,COUNTIFS(Rec_Emp,الموظفون!$A$69,Rec_Course,'مصفوفة التدريب'!M$6,Rec_Done,1,Rec_Exp,"&gt;"&amp;(TODAY()+WarnDays)))</f>
        <v>0</v>
      </c>
      <c r="BY71">
        <f ca="1">IF(BC71=0,0,COUNTIFS(Rec_Emp,الموظفون!$A$69,Rec_Course,'مصفوفة التدريب'!N$6,Rec_Done,1,Rec_Exp,"&gt;"&amp;(TODAY()+WarnDays)))</f>
        <v>0</v>
      </c>
      <c r="BZ71">
        <f ca="1">IF(BD71=0,0,COUNTIFS(Rec_Emp,الموظفون!$A$69,Rec_Course,'مصفوفة التدريب'!O$6,Rec_Done,1,Rec_Exp,"&gt;"&amp;(TODAY()+WarnDays)))</f>
        <v>0</v>
      </c>
      <c r="CA71">
        <f ca="1">IF(BE71=0,0,COUNTIFS(Rec_Emp,الموظفون!$A$69,Rec_Course,'مصفوفة التدريب'!P$6,Rec_Done,1,Rec_Exp,"&gt;"&amp;(TODAY()+WarnDays)))</f>
        <v>0</v>
      </c>
      <c r="CB71">
        <f ca="1">IF(BF71=0,0,COUNTIFS(Rec_Emp,الموظفون!$A$69,Rec_Course,'مصفوفة التدريب'!Q$6,Rec_Done,1,Rec_Exp,"&gt;"&amp;(TODAY()+WarnDays)))</f>
        <v>0</v>
      </c>
      <c r="CC71">
        <f ca="1">IF(BG71=0,0,COUNTIFS(Rec_Emp,الموظفون!$A$69,Rec_Course,'مصفوفة التدريب'!R$6,Rec_Done,1,Rec_Exp,"&gt;"&amp;(TODAY()+WarnDays)))</f>
        <v>0</v>
      </c>
      <c r="CD71">
        <f ca="1">IF(BH71=0,0,COUNTIFS(Rec_Emp,الموظفون!$A$69,Rec_Course,'مصفوفة التدريب'!S$6,Rec_Done,1,Rec_Exp,"&gt;"&amp;(TODAY()+WarnDays)))</f>
        <v>0</v>
      </c>
      <c r="CE71">
        <f ca="1">IF(BI71=0,0,COUNTIFS(Rec_Emp,الموظفون!$A$69,Rec_Course,'مصفوفة التدريب'!T$6,Rec_Done,1,Rec_Exp,"&gt;"&amp;(TODAY()+WarnDays)))</f>
        <v>0</v>
      </c>
      <c r="CF71">
        <f ca="1">IF(BJ71=0,0,COUNTIFS(Rec_Emp,الموظفون!$A$69,Rec_Course,'مصفوفة التدريب'!U$6,Rec_Done,1,Rec_Exp,"&gt;"&amp;(TODAY()+WarnDays)))</f>
        <v>0</v>
      </c>
      <c r="CG71">
        <f ca="1">IF(BK71=0,0,COUNTIFS(Rec_Emp,الموظفون!$A$69,Rec_Course,'مصفوفة التدريب'!V$6,Rec_Done,1,Rec_Exp,"&gt;"&amp;(TODAY()+WarnDays)))</f>
        <v>0</v>
      </c>
      <c r="CH71">
        <f ca="1">IF(BL71=0,0,COUNTIFS(Rec_Emp,الموظفون!$A$69,Rec_Course,'مصفوفة التدريب'!W$6,Rec_Done,1,Rec_Exp,"&gt;"&amp;(TODAY()+WarnDays)))</f>
        <v>0</v>
      </c>
      <c r="CI71">
        <f ca="1">IF(BM71=0,0,COUNTIFS(Rec_Emp,الموظفون!$A$69,Rec_Course,'مصفوفة التدريب'!X$6,Rec_Done,1,Rec_Exp,"&gt;"&amp;(TODAY()+WarnDays)))</f>
        <v>0</v>
      </c>
      <c r="CJ71">
        <f ca="1">IF(BN71=0,0,COUNTIFS(Rec_Emp,الموظفون!$A$69,Rec_Course,'مصفوفة التدريب'!Y$6,Rec_Done,1,Rec_Exp,"&gt;"&amp;(TODAY()+WarnDays)))</f>
        <v>0</v>
      </c>
      <c r="CK71">
        <f ca="1">IF(BO71=0,0,COUNTIFS(Rec_Emp,الموظفون!$A$69,Rec_Course,'مصفوفة التدريب'!Z$6,Rec_Done,1,Rec_Exp,"&gt;"&amp;(TODAY()+WarnDays)))</f>
        <v>0</v>
      </c>
      <c r="CL71">
        <f ca="1">IF(BP71=0,0,COUNTIFS(Rec_Emp,الموظفون!$A$69,Rec_Course,'مصفوفة التدريب'!AA$6,Rec_Done,1,Rec_Exp,"&gt;"&amp;(TODAY()+WarnDays)))</f>
        <v>0</v>
      </c>
      <c r="CO71">
        <f>IF(OR(E71=0,AA71&gt;0),0,COUNTIFS(Rec_Emp,الموظفون!$A$69,Rec_Course,'مصفوفة التدريب'!H$6,Rec_Result,"راسب"))</f>
        <v>0</v>
      </c>
      <c r="CP71">
        <f>IF(OR(F71=0,AB71&gt;0),0,COUNTIFS(Rec_Emp,الموظفون!$A$69,Rec_Course,'مصفوفة التدريب'!I$6,Rec_Result,"راسب"))</f>
        <v>0</v>
      </c>
      <c r="CQ71">
        <f>IF(OR(G71=0,AC71&gt;0),0,COUNTIFS(Rec_Emp,الموظفون!$A$69,Rec_Course,'مصفوفة التدريب'!J$6,Rec_Result,"راسب"))</f>
        <v>0</v>
      </c>
      <c r="CR71">
        <f>IF(OR(H71=0,AD71&gt;0),0,COUNTIFS(Rec_Emp,الموظفون!$A$69,Rec_Course,'مصفوفة التدريب'!K$6,Rec_Result,"راسب"))</f>
        <v>0</v>
      </c>
      <c r="CS71">
        <f>IF(OR(I71=0,AE71&gt;0),0,COUNTIFS(Rec_Emp,الموظفون!$A$69,Rec_Course,'مصفوفة التدريب'!L$6,Rec_Result,"راسب"))</f>
        <v>0</v>
      </c>
      <c r="CT71">
        <f>IF(OR(J71=0,AF71&gt;0),0,COUNTIFS(Rec_Emp,الموظفون!$A$69,Rec_Course,'مصفوفة التدريب'!M$6,Rec_Result,"راسب"))</f>
        <v>0</v>
      </c>
      <c r="CU71">
        <f>IF(OR(K71=0,AG71&gt;0),0,COUNTIFS(Rec_Emp,الموظفون!$A$69,Rec_Course,'مصفوفة التدريب'!N$6,Rec_Result,"راسب"))</f>
        <v>0</v>
      </c>
      <c r="CV71">
        <f>IF(OR(L71=0,AH71&gt;0),0,COUNTIFS(Rec_Emp,الموظفون!$A$69,Rec_Course,'مصفوفة التدريب'!O$6,Rec_Result,"راسب"))</f>
        <v>0</v>
      </c>
      <c r="CW71">
        <f>IF(OR(M71=0,AI71&gt;0),0,COUNTIFS(Rec_Emp,الموظفون!$A$69,Rec_Course,'مصفوفة التدريب'!P$6,Rec_Result,"راسب"))</f>
        <v>0</v>
      </c>
      <c r="CX71">
        <f>IF(OR(N71=0,AJ71&gt;0),0,COUNTIFS(Rec_Emp,الموظفون!$A$69,Rec_Course,'مصفوفة التدريب'!Q$6,Rec_Result,"راسب"))</f>
        <v>0</v>
      </c>
      <c r="CY71">
        <f>IF(OR(O71=0,AK71&gt;0),0,COUNTIFS(Rec_Emp,الموظفون!$A$69,Rec_Course,'مصفوفة التدريب'!R$6,Rec_Result,"راسب"))</f>
        <v>0</v>
      </c>
      <c r="CZ71">
        <f>IF(OR(P71=0,AL71&gt;0),0,COUNTIFS(Rec_Emp,الموظفون!$A$69,Rec_Course,'مصفوفة التدريب'!S$6,Rec_Result,"راسب"))</f>
        <v>0</v>
      </c>
      <c r="DA71">
        <f>IF(OR(Q71=0,AM71&gt;0),0,COUNTIFS(Rec_Emp,الموظفون!$A$69,Rec_Course,'مصفوفة التدريب'!T$6,Rec_Result,"راسب"))</f>
        <v>0</v>
      </c>
      <c r="DB71">
        <f>IF(OR(R71=0,AN71&gt;0),0,COUNTIFS(Rec_Emp,الموظفون!$A$69,Rec_Course,'مصفوفة التدريب'!U$6,Rec_Result,"راسب"))</f>
        <v>0</v>
      </c>
      <c r="DC71">
        <f>IF(OR(S71=0,AO71&gt;0),0,COUNTIFS(Rec_Emp,الموظفون!$A$69,Rec_Course,'مصفوفة التدريب'!V$6,Rec_Result,"راسب"))</f>
        <v>0</v>
      </c>
      <c r="DD71">
        <f>IF(OR(T71=0,AP71&gt;0),0,COUNTIFS(Rec_Emp,الموظفون!$A$69,Rec_Course,'مصفوفة التدريب'!W$6,Rec_Result,"راسب"))</f>
        <v>0</v>
      </c>
      <c r="DE71">
        <f>IF(OR(U71=0,AQ71&gt;0),0,COUNTIFS(Rec_Emp,الموظفون!$A$69,Rec_Course,'مصفوفة التدريب'!X$6,Rec_Result,"راسب"))</f>
        <v>0</v>
      </c>
      <c r="DF71">
        <f>IF(OR(V71=0,AR71&gt;0),0,COUNTIFS(Rec_Emp,الموظفون!$A$69,Rec_Course,'مصفوفة التدريب'!Y$6,Rec_Result,"راسب"))</f>
        <v>0</v>
      </c>
      <c r="DG71">
        <f>IF(OR(W71=0,AS71&gt;0),0,COUNTIFS(Rec_Emp,الموظفون!$A$69,Rec_Course,'مصفوفة التدريب'!Z$6,Rec_Result,"راسب"))</f>
        <v>0</v>
      </c>
      <c r="DH71">
        <f>IF(OR(X71=0,AT71&gt;0),0,COUNTIFS(Rec_Emp,الموظفون!$A$69,Rec_Course,'مصفوفة التدريب'!AA$6,Rec_Result,"راسب"))</f>
        <v>0</v>
      </c>
      <c r="DK71">
        <f>IF(OR(E71=0,AA71&gt;0),0,IFERROR(AVERAGEIFS(Plan_End,Plan_Role,الموظفون!$D$69,Plan_Course,'مصفوفة التدريب'!H$6,Plan_Sched,"فترة محددة"),IFERROR(AVERAGEIFS(Plan_End,Plan_Role,"جميع الموظفين",Plan_Course,'مصفوفة التدريب'!H$6,Plan_Sched,"فترة محددة"),0)))</f>
        <v>0</v>
      </c>
      <c r="DL71">
        <f>IF(OR(F71=0,AB71&gt;0),0,IFERROR(AVERAGEIFS(Plan_End,Plan_Role,الموظفون!$D$69,Plan_Course,'مصفوفة التدريب'!I$6,Plan_Sched,"فترة محددة"),IFERROR(AVERAGEIFS(Plan_End,Plan_Role,"جميع الموظفين",Plan_Course,'مصفوفة التدريب'!I$6,Plan_Sched,"فترة محددة"),0)))</f>
        <v>0</v>
      </c>
      <c r="DM71">
        <f>IF(OR(G71=0,AC71&gt;0),0,IFERROR(AVERAGEIFS(Plan_End,Plan_Role,الموظفون!$D$69,Plan_Course,'مصفوفة التدريب'!J$6,Plan_Sched,"فترة محددة"),IFERROR(AVERAGEIFS(Plan_End,Plan_Role,"جميع الموظفين",Plan_Course,'مصفوفة التدريب'!J$6,Plan_Sched,"فترة محددة"),0)))</f>
        <v>0</v>
      </c>
      <c r="DN71">
        <f>IF(OR(H71=0,AD71&gt;0),0,IFERROR(AVERAGEIFS(Plan_End,Plan_Role,الموظفون!$D$69,Plan_Course,'مصفوفة التدريب'!K$6,Plan_Sched,"فترة محددة"),IFERROR(AVERAGEIFS(Plan_End,Plan_Role,"جميع الموظفين",Plan_Course,'مصفوفة التدريب'!K$6,Plan_Sched,"فترة محددة"),0)))</f>
        <v>0</v>
      </c>
      <c r="DO71">
        <f>IF(OR(I71=0,AE71&gt;0),0,IFERROR(AVERAGEIFS(Plan_End,Plan_Role,الموظفون!$D$69,Plan_Course,'مصفوفة التدريب'!L$6,Plan_Sched,"فترة محددة"),IFERROR(AVERAGEIFS(Plan_End,Plan_Role,"جميع الموظفين",Plan_Course,'مصفوفة التدريب'!L$6,Plan_Sched,"فترة محددة"),0)))</f>
        <v>0</v>
      </c>
      <c r="DP71">
        <f>IF(OR(J71=0,AF71&gt;0),0,IFERROR(AVERAGEIFS(Plan_End,Plan_Role,الموظفون!$D$69,Plan_Course,'مصفوفة التدريب'!M$6,Plan_Sched,"فترة محددة"),IFERROR(AVERAGEIFS(Plan_End,Plan_Role,"جميع الموظفين",Plan_Course,'مصفوفة التدريب'!M$6,Plan_Sched,"فترة محددة"),0)))</f>
        <v>0</v>
      </c>
      <c r="DQ71">
        <f>IF(OR(K71=0,AG71&gt;0),0,IFERROR(AVERAGEIFS(Plan_End,Plan_Role,الموظفون!$D$69,Plan_Course,'مصفوفة التدريب'!N$6,Plan_Sched,"فترة محددة"),IFERROR(AVERAGEIFS(Plan_End,Plan_Role,"جميع الموظفين",Plan_Course,'مصفوفة التدريب'!N$6,Plan_Sched,"فترة محددة"),0)))</f>
        <v>0</v>
      </c>
      <c r="DR71">
        <f>IF(OR(L71=0,AH71&gt;0),0,IFERROR(AVERAGEIFS(Plan_End,Plan_Role,الموظفون!$D$69,Plan_Course,'مصفوفة التدريب'!O$6,Plan_Sched,"فترة محددة"),IFERROR(AVERAGEIFS(Plan_End,Plan_Role,"جميع الموظفين",Plan_Course,'مصفوفة التدريب'!O$6,Plan_Sched,"فترة محددة"),0)))</f>
        <v>0</v>
      </c>
      <c r="DS71">
        <f>IF(OR(M71=0,AI71&gt;0),0,IFERROR(AVERAGEIFS(Plan_End,Plan_Role,الموظفون!$D$69,Plan_Course,'مصفوفة التدريب'!P$6,Plan_Sched,"فترة محددة"),IFERROR(AVERAGEIFS(Plan_End,Plan_Role,"جميع الموظفين",Plan_Course,'مصفوفة التدريب'!P$6,Plan_Sched,"فترة محددة"),0)))</f>
        <v>0</v>
      </c>
      <c r="DT71">
        <f>IF(OR(N71=0,AJ71&gt;0),0,IFERROR(AVERAGEIFS(Plan_End,Plan_Role,الموظفون!$D$69,Plan_Course,'مصفوفة التدريب'!Q$6,Plan_Sched,"فترة محددة"),IFERROR(AVERAGEIFS(Plan_End,Plan_Role,"جميع الموظفين",Plan_Course,'مصفوفة التدريب'!Q$6,Plan_Sched,"فترة محددة"),0)))</f>
        <v>0</v>
      </c>
      <c r="DU71">
        <f>IF(OR(O71=0,AK71&gt;0),0,IFERROR(AVERAGEIFS(Plan_End,Plan_Role,الموظفون!$D$69,Plan_Course,'مصفوفة التدريب'!R$6,Plan_Sched,"فترة محددة"),IFERROR(AVERAGEIFS(Plan_End,Plan_Role,"جميع الموظفين",Plan_Course,'مصفوفة التدريب'!R$6,Plan_Sched,"فترة محددة"),0)))</f>
        <v>0</v>
      </c>
      <c r="DV71">
        <f>IF(OR(P71=0,AL71&gt;0),0,IFERROR(AVERAGEIFS(Plan_End,Plan_Role,الموظفون!$D$69,Plan_Course,'مصفوفة التدريب'!S$6,Plan_Sched,"فترة محددة"),IFERROR(AVERAGEIFS(Plan_End,Plan_Role,"جميع الموظفين",Plan_Course,'مصفوفة التدريب'!S$6,Plan_Sched,"فترة محددة"),0)))</f>
        <v>0</v>
      </c>
      <c r="DW71">
        <f>IF(OR(Q71=0,AM71&gt;0),0,IFERROR(AVERAGEIFS(Plan_End,Plan_Role,الموظفون!$D$69,Plan_Course,'مصفوفة التدريب'!T$6,Plan_Sched,"فترة محددة"),IFERROR(AVERAGEIFS(Plan_End,Plan_Role,"جميع الموظفين",Plan_Course,'مصفوفة التدريب'!T$6,Plan_Sched,"فترة محددة"),0)))</f>
        <v>0</v>
      </c>
      <c r="DX71">
        <f>IF(OR(R71=0,AN71&gt;0),0,IFERROR(AVERAGEIFS(Plan_End,Plan_Role,الموظفون!$D$69,Plan_Course,'مصفوفة التدريب'!U$6,Plan_Sched,"فترة محددة"),IFERROR(AVERAGEIFS(Plan_End,Plan_Role,"جميع الموظفين",Plan_Course,'مصفوفة التدريب'!U$6,Plan_Sched,"فترة محددة"),0)))</f>
        <v>0</v>
      </c>
      <c r="DY71">
        <f>IF(OR(S71=0,AO71&gt;0),0,IFERROR(AVERAGEIFS(Plan_End,Plan_Role,الموظفون!$D$69,Plan_Course,'مصفوفة التدريب'!V$6,Plan_Sched,"فترة محددة"),IFERROR(AVERAGEIFS(Plan_End,Plan_Role,"جميع الموظفين",Plan_Course,'مصفوفة التدريب'!V$6,Plan_Sched,"فترة محددة"),0)))</f>
        <v>0</v>
      </c>
      <c r="DZ71">
        <f>IF(OR(T71=0,AP71&gt;0),0,IFERROR(AVERAGEIFS(Plan_End,Plan_Role,الموظفون!$D$69,Plan_Course,'مصفوفة التدريب'!W$6,Plan_Sched,"فترة محددة"),IFERROR(AVERAGEIFS(Plan_End,Plan_Role,"جميع الموظفين",Plan_Course,'مصفوفة التدريب'!W$6,Plan_Sched,"فترة محددة"),0)))</f>
        <v>0</v>
      </c>
      <c r="EA71">
        <f>IF(OR(U71=0,AQ71&gt;0),0,IFERROR(AVERAGEIFS(Plan_End,Plan_Role,الموظفون!$D$69,Plan_Course,'مصفوفة التدريب'!X$6,Plan_Sched,"فترة محددة"),IFERROR(AVERAGEIFS(Plan_End,Plan_Role,"جميع الموظفين",Plan_Course,'مصفوفة التدريب'!X$6,Plan_Sched,"فترة محددة"),0)))</f>
        <v>0</v>
      </c>
      <c r="EB71">
        <f>IF(OR(V71=0,AR71&gt;0),0,IFERROR(AVERAGEIFS(Plan_End,Plan_Role,الموظفون!$D$69,Plan_Course,'مصفوفة التدريب'!Y$6,Plan_Sched,"فترة محددة"),IFERROR(AVERAGEIFS(Plan_End,Plan_Role,"جميع الموظفين",Plan_Course,'مصفوفة التدريب'!Y$6,Plan_Sched,"فترة محددة"),0)))</f>
        <v>0</v>
      </c>
      <c r="EC71">
        <f>IF(OR(W71=0,AS71&gt;0),0,IFERROR(AVERAGEIFS(Plan_End,Plan_Role,الموظفون!$D$69,Plan_Course,'مصفوفة التدريب'!Z$6,Plan_Sched,"فترة محددة"),IFERROR(AVERAGEIFS(Plan_End,Plan_Role,"جميع الموظفين",Plan_Course,'مصفوفة التدريب'!Z$6,Plan_Sched,"فترة محددة"),0)))</f>
        <v>0</v>
      </c>
      <c r="ED71">
        <f>IF(OR(X71=0,AT71&gt;0),0,IFERROR(AVERAGEIFS(Plan_End,Plan_Role,الموظفون!$D$69,Plan_Course,'مصفوفة التدريب'!AA$6,Plan_Sched,"فترة محددة"),IFERROR(AVERAGEIFS(Plan_End,Plan_Role,"جميع الموظفين",Plan_Course,'مصفوفة التدريب'!AA$6,Plan_Sched,"فترة محددة"),0)))</f>
        <v>0</v>
      </c>
      <c r="EG71">
        <f>IF(OR(E71=0,AA71&gt;0),0,IFERROR(AVERAGEIFS(Plan_Days,Plan_Role,الموظفون!$D$69,Plan_Course,'مصفوفة التدريب'!H$6,Plan_Sched,"خلال أيام من التعيين"),IFERROR(AVERAGEIFS(Plan_Days,Plan_Role,"جميع الموظفين",Plan_Course,'مصفوفة التدريب'!H$6,Plan_Sched,"خلال أيام من التعيين"),0)))</f>
        <v>0</v>
      </c>
      <c r="EH71">
        <f>IF(OR(F71=0,AB71&gt;0),0,IFERROR(AVERAGEIFS(Plan_Days,Plan_Role,الموظفون!$D$69,Plan_Course,'مصفوفة التدريب'!I$6,Plan_Sched,"خلال أيام من التعيين"),IFERROR(AVERAGEIFS(Plan_Days,Plan_Role,"جميع الموظفين",Plan_Course,'مصفوفة التدريب'!I$6,Plan_Sched,"خلال أيام من التعيين"),0)))</f>
        <v>0</v>
      </c>
      <c r="EI71">
        <f>IF(OR(G71=0,AC71&gt;0),0,IFERROR(AVERAGEIFS(Plan_Days,Plan_Role,الموظفون!$D$69,Plan_Course,'مصفوفة التدريب'!J$6,Plan_Sched,"خلال أيام من التعيين"),IFERROR(AVERAGEIFS(Plan_Days,Plan_Role,"جميع الموظفين",Plan_Course,'مصفوفة التدريب'!J$6,Plan_Sched,"خلال أيام من التعيين"),0)))</f>
        <v>0</v>
      </c>
      <c r="EJ71">
        <f>IF(OR(H71=0,AD71&gt;0),0,IFERROR(AVERAGEIFS(Plan_Days,Plan_Role,الموظفون!$D$69,Plan_Course,'مصفوفة التدريب'!K$6,Plan_Sched,"خلال أيام من التعيين"),IFERROR(AVERAGEIFS(Plan_Days,Plan_Role,"جميع الموظفين",Plan_Course,'مصفوفة التدريب'!K$6,Plan_Sched,"خلال أيام من التعيين"),0)))</f>
        <v>0</v>
      </c>
      <c r="EK71">
        <f>IF(OR(I71=0,AE71&gt;0),0,IFERROR(AVERAGEIFS(Plan_Days,Plan_Role,الموظفون!$D$69,Plan_Course,'مصفوفة التدريب'!L$6,Plan_Sched,"خلال أيام من التعيين"),IFERROR(AVERAGEIFS(Plan_Days,Plan_Role,"جميع الموظفين",Plan_Course,'مصفوفة التدريب'!L$6,Plan_Sched,"خلال أيام من التعيين"),0)))</f>
        <v>0</v>
      </c>
      <c r="EL71">
        <f>IF(OR(J71=0,AF71&gt;0),0,IFERROR(AVERAGEIFS(Plan_Days,Plan_Role,الموظفون!$D$69,Plan_Course,'مصفوفة التدريب'!M$6,Plan_Sched,"خلال أيام من التعيين"),IFERROR(AVERAGEIFS(Plan_Days,Plan_Role,"جميع الموظفين",Plan_Course,'مصفوفة التدريب'!M$6,Plan_Sched,"خلال أيام من التعيين"),0)))</f>
        <v>0</v>
      </c>
      <c r="EM71">
        <f>IF(OR(K71=0,AG71&gt;0),0,IFERROR(AVERAGEIFS(Plan_Days,Plan_Role,الموظفون!$D$69,Plan_Course,'مصفوفة التدريب'!N$6,Plan_Sched,"خلال أيام من التعيين"),IFERROR(AVERAGEIFS(Plan_Days,Plan_Role,"جميع الموظفين",Plan_Course,'مصفوفة التدريب'!N$6,Plan_Sched,"خلال أيام من التعيين"),0)))</f>
        <v>0</v>
      </c>
      <c r="EN71">
        <f>IF(OR(L71=0,AH71&gt;0),0,IFERROR(AVERAGEIFS(Plan_Days,Plan_Role,الموظفون!$D$69,Plan_Course,'مصفوفة التدريب'!O$6,Plan_Sched,"خلال أيام من التعيين"),IFERROR(AVERAGEIFS(Plan_Days,Plan_Role,"جميع الموظفين",Plan_Course,'مصفوفة التدريب'!O$6,Plan_Sched,"خلال أيام من التعيين"),0)))</f>
        <v>0</v>
      </c>
      <c r="EO71">
        <f>IF(OR(M71=0,AI71&gt;0),0,IFERROR(AVERAGEIFS(Plan_Days,Plan_Role,الموظفون!$D$69,Plan_Course,'مصفوفة التدريب'!P$6,Plan_Sched,"خلال أيام من التعيين"),IFERROR(AVERAGEIFS(Plan_Days,Plan_Role,"جميع الموظفين",Plan_Course,'مصفوفة التدريب'!P$6,Plan_Sched,"خلال أيام من التعيين"),0)))</f>
        <v>0</v>
      </c>
      <c r="EP71">
        <f>IF(OR(N71=0,AJ71&gt;0),0,IFERROR(AVERAGEIFS(Plan_Days,Plan_Role,الموظفون!$D$69,Plan_Course,'مصفوفة التدريب'!Q$6,Plan_Sched,"خلال أيام من التعيين"),IFERROR(AVERAGEIFS(Plan_Days,Plan_Role,"جميع الموظفين",Plan_Course,'مصفوفة التدريب'!Q$6,Plan_Sched,"خلال أيام من التعيين"),0)))</f>
        <v>0</v>
      </c>
      <c r="EQ71">
        <f>IF(OR(O71=0,AK71&gt;0),0,IFERROR(AVERAGEIFS(Plan_Days,Plan_Role,الموظفون!$D$69,Plan_Course,'مصفوفة التدريب'!R$6,Plan_Sched,"خلال أيام من التعيين"),IFERROR(AVERAGEIFS(Plan_Days,Plan_Role,"جميع الموظفين",Plan_Course,'مصفوفة التدريب'!R$6,Plan_Sched,"خلال أيام من التعيين"),0)))</f>
        <v>0</v>
      </c>
      <c r="ER71">
        <f>IF(OR(P71=0,AL71&gt;0),0,IFERROR(AVERAGEIFS(Plan_Days,Plan_Role,الموظفون!$D$69,Plan_Course,'مصفوفة التدريب'!S$6,Plan_Sched,"خلال أيام من التعيين"),IFERROR(AVERAGEIFS(Plan_Days,Plan_Role,"جميع الموظفين",Plan_Course,'مصفوفة التدريب'!S$6,Plan_Sched,"خلال أيام من التعيين"),0)))</f>
        <v>0</v>
      </c>
      <c r="ES71">
        <f>IF(OR(Q71=0,AM71&gt;0),0,IFERROR(AVERAGEIFS(Plan_Days,Plan_Role,الموظفون!$D$69,Plan_Course,'مصفوفة التدريب'!T$6,Plan_Sched,"خلال أيام من التعيين"),IFERROR(AVERAGEIFS(Plan_Days,Plan_Role,"جميع الموظفين",Plan_Course,'مصفوفة التدريب'!T$6,Plan_Sched,"خلال أيام من التعيين"),0)))</f>
        <v>0</v>
      </c>
      <c r="ET71">
        <f>IF(OR(R71=0,AN71&gt;0),0,IFERROR(AVERAGEIFS(Plan_Days,Plan_Role,الموظفون!$D$69,Plan_Course,'مصفوفة التدريب'!U$6,Plan_Sched,"خلال أيام من التعيين"),IFERROR(AVERAGEIFS(Plan_Days,Plan_Role,"جميع الموظفين",Plan_Course,'مصفوفة التدريب'!U$6,Plan_Sched,"خلال أيام من التعيين"),0)))</f>
        <v>0</v>
      </c>
      <c r="EU71">
        <f>IF(OR(S71=0,AO71&gt;0),0,IFERROR(AVERAGEIFS(Plan_Days,Plan_Role,الموظفون!$D$69,Plan_Course,'مصفوفة التدريب'!V$6,Plan_Sched,"خلال أيام من التعيين"),IFERROR(AVERAGEIFS(Plan_Days,Plan_Role,"جميع الموظفين",Plan_Course,'مصفوفة التدريب'!V$6,Plan_Sched,"خلال أيام من التعيين"),0)))</f>
        <v>0</v>
      </c>
      <c r="EV71">
        <f>IF(OR(T71=0,AP71&gt;0),0,IFERROR(AVERAGEIFS(Plan_Days,Plan_Role,الموظفون!$D$69,Plan_Course,'مصفوفة التدريب'!W$6,Plan_Sched,"خلال أيام من التعيين"),IFERROR(AVERAGEIFS(Plan_Days,Plan_Role,"جميع الموظفين",Plan_Course,'مصفوفة التدريب'!W$6,Plan_Sched,"خلال أيام من التعيين"),0)))</f>
        <v>0</v>
      </c>
      <c r="EW71">
        <f>IF(OR(U71=0,AQ71&gt;0),0,IFERROR(AVERAGEIFS(Plan_Days,Plan_Role,الموظفون!$D$69,Plan_Course,'مصفوفة التدريب'!X$6,Plan_Sched,"خلال أيام من التعيين"),IFERROR(AVERAGEIFS(Plan_Days,Plan_Role,"جميع الموظفين",Plan_Course,'مصفوفة التدريب'!X$6,Plan_Sched,"خلال أيام من التعيين"),0)))</f>
        <v>0</v>
      </c>
      <c r="EX71">
        <f>IF(OR(V71=0,AR71&gt;0),0,IFERROR(AVERAGEIFS(Plan_Days,Plan_Role,الموظفون!$D$69,Plan_Course,'مصفوفة التدريب'!Y$6,Plan_Sched,"خلال أيام من التعيين"),IFERROR(AVERAGEIFS(Plan_Days,Plan_Role,"جميع الموظفين",Plan_Course,'مصفوفة التدريب'!Y$6,Plan_Sched,"خلال أيام من التعيين"),0)))</f>
        <v>0</v>
      </c>
      <c r="EY71">
        <f>IF(OR(W71=0,AS71&gt;0),0,IFERROR(AVERAGEIFS(Plan_Days,Plan_Role,الموظفون!$D$69,Plan_Course,'مصفوفة التدريب'!Z$6,Plan_Sched,"خلال أيام من التعيين"),IFERROR(AVERAGEIFS(Plan_Days,Plan_Role,"جميع الموظفين",Plan_Course,'مصفوفة التدريب'!Z$6,Plan_Sched,"خلال أيام من التعيين"),0)))</f>
        <v>0</v>
      </c>
      <c r="EZ71">
        <f>IF(OR(X71=0,AT71&gt;0),0,IFERROR(AVERAGEIFS(Plan_Days,Plan_Role,الموظفون!$D$69,Plan_Course,'مصفوفة التدريب'!AA$6,Plan_Sched,"خلال أيام من التعيين"),IFERROR(AVERAGEIFS(Plan_Days,Plan_Role,"جميع الموظفين",Plan_Course,'مصفوفة التدريب'!AA$6,Plan_Sched,"خلال أيام من التعيين"),0)))</f>
        <v>0</v>
      </c>
      <c r="FC71">
        <f>IF(OR(E71=0,AA71&gt;0),0,MAX(IF(AND(الموظفون!$F$69&lt;&gt;"",DK71&lt;الموظفون!$F$69),0,DK71),IF(AND(الموظفون!$F$69&lt;&gt;"",EG71&gt;0),الموظفون!$F$69+EG71,0)))</f>
        <v>0</v>
      </c>
      <c r="FD71">
        <f>IF(OR(F71=0,AB71&gt;0),0,MAX(IF(AND(الموظفون!$F$69&lt;&gt;"",DL71&lt;الموظفون!$F$69),0,DL71),IF(AND(الموظفون!$F$69&lt;&gt;"",EH71&gt;0),الموظفون!$F$69+EH71,0)))</f>
        <v>0</v>
      </c>
      <c r="FE71">
        <f>IF(OR(G71=0,AC71&gt;0),0,MAX(IF(AND(الموظفون!$F$69&lt;&gt;"",DM71&lt;الموظفون!$F$69),0,DM71),IF(AND(الموظفون!$F$69&lt;&gt;"",EI71&gt;0),الموظفون!$F$69+EI71,0)))</f>
        <v>0</v>
      </c>
      <c r="FF71">
        <f>IF(OR(H71=0,AD71&gt;0),0,MAX(IF(AND(الموظفون!$F$69&lt;&gt;"",DN71&lt;الموظفون!$F$69),0,DN71),IF(AND(الموظفون!$F$69&lt;&gt;"",EJ71&gt;0),الموظفون!$F$69+EJ71,0)))</f>
        <v>0</v>
      </c>
      <c r="FG71">
        <f>IF(OR(I71=0,AE71&gt;0),0,MAX(IF(AND(الموظفون!$F$69&lt;&gt;"",DO71&lt;الموظفون!$F$69),0,DO71),IF(AND(الموظفون!$F$69&lt;&gt;"",EK71&gt;0),الموظفون!$F$69+EK71,0)))</f>
        <v>0</v>
      </c>
      <c r="FH71">
        <f>IF(OR(J71=0,AF71&gt;0),0,MAX(IF(AND(الموظفون!$F$69&lt;&gt;"",DP71&lt;الموظفون!$F$69),0,DP71),IF(AND(الموظفون!$F$69&lt;&gt;"",EL71&gt;0),الموظفون!$F$69+EL71,0)))</f>
        <v>0</v>
      </c>
      <c r="FI71">
        <f>IF(OR(K71=0,AG71&gt;0),0,MAX(IF(AND(الموظفون!$F$69&lt;&gt;"",DQ71&lt;الموظفون!$F$69),0,DQ71),IF(AND(الموظفون!$F$69&lt;&gt;"",EM71&gt;0),الموظفون!$F$69+EM71,0)))</f>
        <v>0</v>
      </c>
      <c r="FJ71">
        <f>IF(OR(L71=0,AH71&gt;0),0,MAX(IF(AND(الموظفون!$F$69&lt;&gt;"",DR71&lt;الموظفون!$F$69),0,DR71),IF(AND(الموظفون!$F$69&lt;&gt;"",EN71&gt;0),الموظفون!$F$69+EN71,0)))</f>
        <v>0</v>
      </c>
      <c r="FK71">
        <f>IF(OR(M71=0,AI71&gt;0),0,MAX(IF(AND(الموظفون!$F$69&lt;&gt;"",DS71&lt;الموظفون!$F$69),0,DS71),IF(AND(الموظفون!$F$69&lt;&gt;"",EO71&gt;0),الموظفون!$F$69+EO71,0)))</f>
        <v>0</v>
      </c>
      <c r="FL71">
        <f>IF(OR(N71=0,AJ71&gt;0),0,MAX(IF(AND(الموظفون!$F$69&lt;&gt;"",DT71&lt;الموظفون!$F$69),0,DT71),IF(AND(الموظفون!$F$69&lt;&gt;"",EP71&gt;0),الموظفون!$F$69+EP71,0)))</f>
        <v>0</v>
      </c>
      <c r="FM71">
        <f>IF(OR(O71=0,AK71&gt;0),0,MAX(IF(AND(الموظفون!$F$69&lt;&gt;"",DU71&lt;الموظفون!$F$69),0,DU71),IF(AND(الموظفون!$F$69&lt;&gt;"",EQ71&gt;0),الموظفون!$F$69+EQ71,0)))</f>
        <v>0</v>
      </c>
      <c r="FN71">
        <f>IF(OR(P71=0,AL71&gt;0),0,MAX(IF(AND(الموظفون!$F$69&lt;&gt;"",DV71&lt;الموظفون!$F$69),0,DV71),IF(AND(الموظفون!$F$69&lt;&gt;"",ER71&gt;0),الموظفون!$F$69+ER71,0)))</f>
        <v>0</v>
      </c>
      <c r="FO71">
        <f>IF(OR(Q71=0,AM71&gt;0),0,MAX(IF(AND(الموظفون!$F$69&lt;&gt;"",DW71&lt;الموظفون!$F$69),0,DW71),IF(AND(الموظفون!$F$69&lt;&gt;"",ES71&gt;0),الموظفون!$F$69+ES71,0)))</f>
        <v>0</v>
      </c>
      <c r="FP71">
        <f>IF(OR(R71=0,AN71&gt;0),0,MAX(IF(AND(الموظفون!$F$69&lt;&gt;"",DX71&lt;الموظفون!$F$69),0,DX71),IF(AND(الموظفون!$F$69&lt;&gt;"",ET71&gt;0),الموظفون!$F$69+ET71,0)))</f>
        <v>0</v>
      </c>
      <c r="FQ71">
        <f>IF(OR(S71=0,AO71&gt;0),0,MAX(IF(AND(الموظفون!$F$69&lt;&gt;"",DY71&lt;الموظفون!$F$69),0,DY71),IF(AND(الموظفون!$F$69&lt;&gt;"",EU71&gt;0),الموظفون!$F$69+EU71,0)))</f>
        <v>0</v>
      </c>
      <c r="FR71">
        <f>IF(OR(T71=0,AP71&gt;0),0,MAX(IF(AND(الموظفون!$F$69&lt;&gt;"",DZ71&lt;الموظفون!$F$69),0,DZ71),IF(AND(الموظفون!$F$69&lt;&gt;"",EV71&gt;0),الموظفون!$F$69+EV71,0)))</f>
        <v>0</v>
      </c>
      <c r="FS71">
        <f>IF(OR(U71=0,AQ71&gt;0),0,MAX(IF(AND(الموظفون!$F$69&lt;&gt;"",EA71&lt;الموظفون!$F$69),0,EA71),IF(AND(الموظفون!$F$69&lt;&gt;"",EW71&gt;0),الموظفون!$F$69+EW71,0)))</f>
        <v>0</v>
      </c>
      <c r="FT71">
        <f>IF(OR(V71=0,AR71&gt;0),0,MAX(IF(AND(الموظفون!$F$69&lt;&gt;"",EB71&lt;الموظفون!$F$69),0,EB71),IF(AND(الموظفون!$F$69&lt;&gt;"",EX71&gt;0),الموظفون!$F$69+EX71,0)))</f>
        <v>0</v>
      </c>
      <c r="FU71">
        <f>IF(OR(W71=0,AS71&gt;0),0,MAX(IF(AND(الموظفون!$F$69&lt;&gt;"",EC71&lt;الموظفون!$F$69),0,EC71),IF(AND(الموظفون!$F$69&lt;&gt;"",EY71&gt;0),الموظفون!$F$69+EY71,0)))</f>
        <v>0</v>
      </c>
      <c r="FV71">
        <f>IF(OR(X71=0,AT71&gt;0),0,MAX(IF(AND(الموظفون!$F$69&lt;&gt;"",ED71&lt;الموظفون!$F$69),0,ED71),IF(AND(الموظفون!$F$69&lt;&gt;"",EZ71&gt;0),الموظفون!$F$69+EZ71,0)))</f>
        <v>0</v>
      </c>
    </row>
    <row r="72" spans="5:178" x14ac:dyDescent="0.3">
      <c r="E72">
        <f>IF(OR(الموظفون!$A$70="",'مصفوفة التدريب'!H$6=""),0,COUNTIFS(Plan_Role,الموظفون!$D$70,Plan_Course,'مصفوفة التدريب'!H$6)+COUNTIFS(Plan_Role,"جميع الموظفين",Plan_Course,'مصفوفة التدريب'!H$6))</f>
        <v>0</v>
      </c>
      <c r="F72">
        <f>IF(OR(الموظفون!$A$70="",'مصفوفة التدريب'!I$6=""),0,COUNTIFS(Plan_Role,الموظفون!$D$70,Plan_Course,'مصفوفة التدريب'!I$6)+COUNTIFS(Plan_Role,"جميع الموظفين",Plan_Course,'مصفوفة التدريب'!I$6))</f>
        <v>0</v>
      </c>
      <c r="G72">
        <f>IF(OR(الموظفون!$A$70="",'مصفوفة التدريب'!J$6=""),0,COUNTIFS(Plan_Role,الموظفون!$D$70,Plan_Course,'مصفوفة التدريب'!J$6)+COUNTIFS(Plan_Role,"جميع الموظفين",Plan_Course,'مصفوفة التدريب'!J$6))</f>
        <v>0</v>
      </c>
      <c r="H72">
        <f>IF(OR(الموظفون!$A$70="",'مصفوفة التدريب'!K$6=""),0,COUNTIFS(Plan_Role,الموظفون!$D$70,Plan_Course,'مصفوفة التدريب'!K$6)+COUNTIFS(Plan_Role,"جميع الموظفين",Plan_Course,'مصفوفة التدريب'!K$6))</f>
        <v>0</v>
      </c>
      <c r="I72">
        <f>IF(OR(الموظفون!$A$70="",'مصفوفة التدريب'!L$6=""),0,COUNTIFS(Plan_Role,الموظفون!$D$70,Plan_Course,'مصفوفة التدريب'!L$6)+COUNTIFS(Plan_Role,"جميع الموظفين",Plan_Course,'مصفوفة التدريب'!L$6))</f>
        <v>0</v>
      </c>
      <c r="J72">
        <f>IF(OR(الموظفون!$A$70="",'مصفوفة التدريب'!M$6=""),0,COUNTIFS(Plan_Role,الموظفون!$D$70,Plan_Course,'مصفوفة التدريب'!M$6)+COUNTIFS(Plan_Role,"جميع الموظفين",Plan_Course,'مصفوفة التدريب'!M$6))</f>
        <v>0</v>
      </c>
      <c r="K72">
        <f>IF(OR(الموظفون!$A$70="",'مصفوفة التدريب'!N$6=""),0,COUNTIFS(Plan_Role,الموظفون!$D$70,Plan_Course,'مصفوفة التدريب'!N$6)+COUNTIFS(Plan_Role,"جميع الموظفين",Plan_Course,'مصفوفة التدريب'!N$6))</f>
        <v>0</v>
      </c>
      <c r="L72">
        <f>IF(OR(الموظفون!$A$70="",'مصفوفة التدريب'!O$6=""),0,COUNTIFS(Plan_Role,الموظفون!$D$70,Plan_Course,'مصفوفة التدريب'!O$6)+COUNTIFS(Plan_Role,"جميع الموظفين",Plan_Course,'مصفوفة التدريب'!O$6))</f>
        <v>0</v>
      </c>
      <c r="M72">
        <f>IF(OR(الموظفون!$A$70="",'مصفوفة التدريب'!P$6=""),0,COUNTIFS(Plan_Role,الموظفون!$D$70,Plan_Course,'مصفوفة التدريب'!P$6)+COUNTIFS(Plan_Role,"جميع الموظفين",Plan_Course,'مصفوفة التدريب'!P$6))</f>
        <v>0</v>
      </c>
      <c r="N72">
        <f>IF(OR(الموظفون!$A$70="",'مصفوفة التدريب'!Q$6=""),0,COUNTIFS(Plan_Role,الموظفون!$D$70,Plan_Course,'مصفوفة التدريب'!Q$6)+COUNTIFS(Plan_Role,"جميع الموظفين",Plan_Course,'مصفوفة التدريب'!Q$6))</f>
        <v>0</v>
      </c>
      <c r="O72">
        <f>IF(OR(الموظفون!$A$70="",'مصفوفة التدريب'!R$6=""),0,COUNTIFS(Plan_Role,الموظفون!$D$70,Plan_Course,'مصفوفة التدريب'!R$6)+COUNTIFS(Plan_Role,"جميع الموظفين",Plan_Course,'مصفوفة التدريب'!R$6))</f>
        <v>0</v>
      </c>
      <c r="P72">
        <f>IF(OR(الموظفون!$A$70="",'مصفوفة التدريب'!S$6=""),0,COUNTIFS(Plan_Role,الموظفون!$D$70,Plan_Course,'مصفوفة التدريب'!S$6)+COUNTIFS(Plan_Role,"جميع الموظفين",Plan_Course,'مصفوفة التدريب'!S$6))</f>
        <v>0</v>
      </c>
      <c r="Q72">
        <f>IF(OR(الموظفون!$A$70="",'مصفوفة التدريب'!T$6=""),0,COUNTIFS(Plan_Role,الموظفون!$D$70,Plan_Course,'مصفوفة التدريب'!T$6)+COUNTIFS(Plan_Role,"جميع الموظفين",Plan_Course,'مصفوفة التدريب'!T$6))</f>
        <v>0</v>
      </c>
      <c r="R72">
        <f>IF(OR(الموظفون!$A$70="",'مصفوفة التدريب'!U$6=""),0,COUNTIFS(Plan_Role,الموظفون!$D$70,Plan_Course,'مصفوفة التدريب'!U$6)+COUNTIFS(Plan_Role,"جميع الموظفين",Plan_Course,'مصفوفة التدريب'!U$6))</f>
        <v>0</v>
      </c>
      <c r="S72">
        <f>IF(OR(الموظفون!$A$70="",'مصفوفة التدريب'!V$6=""),0,COUNTIFS(Plan_Role,الموظفون!$D$70,Plan_Course,'مصفوفة التدريب'!V$6)+COUNTIFS(Plan_Role,"جميع الموظفين",Plan_Course,'مصفوفة التدريب'!V$6))</f>
        <v>0</v>
      </c>
      <c r="T72">
        <f>IF(OR(الموظفون!$A$70="",'مصفوفة التدريب'!W$6=""),0,COUNTIFS(Plan_Role,الموظفون!$D$70,Plan_Course,'مصفوفة التدريب'!W$6)+COUNTIFS(Plan_Role,"جميع الموظفين",Plan_Course,'مصفوفة التدريب'!W$6))</f>
        <v>0</v>
      </c>
      <c r="U72">
        <f>IF(OR(الموظفون!$A$70="",'مصفوفة التدريب'!X$6=""),0,COUNTIFS(Plan_Role,الموظفون!$D$70,Plan_Course,'مصفوفة التدريب'!X$6)+COUNTIFS(Plan_Role,"جميع الموظفين",Plan_Course,'مصفوفة التدريب'!X$6))</f>
        <v>0</v>
      </c>
      <c r="V72">
        <f>IF(OR(الموظفون!$A$70="",'مصفوفة التدريب'!Y$6=""),0,COUNTIFS(Plan_Role,الموظفون!$D$70,Plan_Course,'مصفوفة التدريب'!Y$6)+COUNTIFS(Plan_Role,"جميع الموظفين",Plan_Course,'مصفوفة التدريب'!Y$6))</f>
        <v>0</v>
      </c>
      <c r="W72">
        <f>IF(OR(الموظفون!$A$70="",'مصفوفة التدريب'!Z$6=""),0,COUNTIFS(Plan_Role,الموظفون!$D$70,Plan_Course,'مصفوفة التدريب'!Z$6)+COUNTIFS(Plan_Role,"جميع الموظفين",Plan_Course,'مصفوفة التدريب'!Z$6))</f>
        <v>0</v>
      </c>
      <c r="X72">
        <f>IF(OR(الموظفون!$A$70="",'مصفوفة التدريب'!AA$6=""),0,COUNTIFS(Plan_Role,الموظفون!$D$70,Plan_Course,'مصفوفة التدريب'!AA$6)+COUNTIFS(Plan_Role,"جميع الموظفين",Plan_Course,'مصفوفة التدريب'!AA$6))</f>
        <v>0</v>
      </c>
      <c r="AA72">
        <f>IF(E72=0,0,COUNTIFS(Rec_Emp,الموظفون!$A$70,Rec_Course,'مصفوفة التدريب'!H$6,Rec_Done,1))</f>
        <v>0</v>
      </c>
      <c r="AB72">
        <f>IF(F72=0,0,COUNTIFS(Rec_Emp,الموظفون!$A$70,Rec_Course,'مصفوفة التدريب'!I$6,Rec_Done,1))</f>
        <v>0</v>
      </c>
      <c r="AC72">
        <f>IF(G72=0,0,COUNTIFS(Rec_Emp,الموظفون!$A$70,Rec_Course,'مصفوفة التدريب'!J$6,Rec_Done,1))</f>
        <v>0</v>
      </c>
      <c r="AD72">
        <f>IF(H72=0,0,COUNTIFS(Rec_Emp,الموظفون!$A$70,Rec_Course,'مصفوفة التدريب'!K$6,Rec_Done,1))</f>
        <v>0</v>
      </c>
      <c r="AE72">
        <f>IF(I72=0,0,COUNTIFS(Rec_Emp,الموظفون!$A$70,Rec_Course,'مصفوفة التدريب'!L$6,Rec_Done,1))</f>
        <v>0</v>
      </c>
      <c r="AF72">
        <f>IF(J72=0,0,COUNTIFS(Rec_Emp,الموظفون!$A$70,Rec_Course,'مصفوفة التدريب'!M$6,Rec_Done,1))</f>
        <v>0</v>
      </c>
      <c r="AG72">
        <f>IF(K72=0,0,COUNTIFS(Rec_Emp,الموظفون!$A$70,Rec_Course,'مصفوفة التدريب'!N$6,Rec_Done,1))</f>
        <v>0</v>
      </c>
      <c r="AH72">
        <f>IF(L72=0,0,COUNTIFS(Rec_Emp,الموظفون!$A$70,Rec_Course,'مصفوفة التدريب'!O$6,Rec_Done,1))</f>
        <v>0</v>
      </c>
      <c r="AI72">
        <f>IF(M72=0,0,COUNTIFS(Rec_Emp,الموظفون!$A$70,Rec_Course,'مصفوفة التدريب'!P$6,Rec_Done,1))</f>
        <v>0</v>
      </c>
      <c r="AJ72">
        <f>IF(N72=0,0,COUNTIFS(Rec_Emp,الموظفون!$A$70,Rec_Course,'مصفوفة التدريب'!Q$6,Rec_Done,1))</f>
        <v>0</v>
      </c>
      <c r="AK72">
        <f>IF(O72=0,0,COUNTIFS(Rec_Emp,الموظفون!$A$70,Rec_Course,'مصفوفة التدريب'!R$6,Rec_Done,1))</f>
        <v>0</v>
      </c>
      <c r="AL72">
        <f>IF(P72=0,0,COUNTIFS(Rec_Emp,الموظفون!$A$70,Rec_Course,'مصفوفة التدريب'!S$6,Rec_Done,1))</f>
        <v>0</v>
      </c>
      <c r="AM72">
        <f>IF(Q72=0,0,COUNTIFS(Rec_Emp,الموظفون!$A$70,Rec_Course,'مصفوفة التدريب'!T$6,Rec_Done,1))</f>
        <v>0</v>
      </c>
      <c r="AN72">
        <f>IF(R72=0,0,COUNTIFS(Rec_Emp,الموظفون!$A$70,Rec_Course,'مصفوفة التدريب'!U$6,Rec_Done,1))</f>
        <v>0</v>
      </c>
      <c r="AO72">
        <f>IF(S72=0,0,COUNTIFS(Rec_Emp,الموظفون!$A$70,Rec_Course,'مصفوفة التدريب'!V$6,Rec_Done,1))</f>
        <v>0</v>
      </c>
      <c r="AP72">
        <f>IF(T72=0,0,COUNTIFS(Rec_Emp,الموظفون!$A$70,Rec_Course,'مصفوفة التدريب'!W$6,Rec_Done,1))</f>
        <v>0</v>
      </c>
      <c r="AQ72">
        <f>IF(U72=0,0,COUNTIFS(Rec_Emp,الموظفون!$A$70,Rec_Course,'مصفوفة التدريب'!X$6,Rec_Done,1))</f>
        <v>0</v>
      </c>
      <c r="AR72">
        <f>IF(V72=0,0,COUNTIFS(Rec_Emp,الموظفون!$A$70,Rec_Course,'مصفوفة التدريب'!Y$6,Rec_Done,1))</f>
        <v>0</v>
      </c>
      <c r="AS72">
        <f>IF(W72=0,0,COUNTIFS(Rec_Emp,الموظفون!$A$70,Rec_Course,'مصفوفة التدريب'!Z$6,Rec_Done,1))</f>
        <v>0</v>
      </c>
      <c r="AT72">
        <f>IF(X72=0,0,COUNTIFS(Rec_Emp,الموظفون!$A$70,Rec_Course,'مصفوفة التدريب'!AA$6,Rec_Done,1))</f>
        <v>0</v>
      </c>
      <c r="AW72">
        <f ca="1">IF(AA72=0,0,COUNTIFS(Rec_Emp,الموظفون!$A$70,Rec_Course,'مصفوفة التدريب'!H$6,Rec_Done,1,Rec_Exp,"&gt;="&amp;TODAY()))</f>
        <v>0</v>
      </c>
      <c r="AX72">
        <f ca="1">IF(AB72=0,0,COUNTIFS(Rec_Emp,الموظفون!$A$70,Rec_Course,'مصفوفة التدريب'!I$6,Rec_Done,1,Rec_Exp,"&gt;="&amp;TODAY()))</f>
        <v>0</v>
      </c>
      <c r="AY72">
        <f ca="1">IF(AC72=0,0,COUNTIFS(Rec_Emp,الموظفون!$A$70,Rec_Course,'مصفوفة التدريب'!J$6,Rec_Done,1,Rec_Exp,"&gt;="&amp;TODAY()))</f>
        <v>0</v>
      </c>
      <c r="AZ72">
        <f ca="1">IF(AD72=0,0,COUNTIFS(Rec_Emp,الموظفون!$A$70,Rec_Course,'مصفوفة التدريب'!K$6,Rec_Done,1,Rec_Exp,"&gt;="&amp;TODAY()))</f>
        <v>0</v>
      </c>
      <c r="BA72">
        <f ca="1">IF(AE72=0,0,COUNTIFS(Rec_Emp,الموظفون!$A$70,Rec_Course,'مصفوفة التدريب'!L$6,Rec_Done,1,Rec_Exp,"&gt;="&amp;TODAY()))</f>
        <v>0</v>
      </c>
      <c r="BB72">
        <f ca="1">IF(AF72=0,0,COUNTIFS(Rec_Emp,الموظفون!$A$70,Rec_Course,'مصفوفة التدريب'!M$6,Rec_Done,1,Rec_Exp,"&gt;="&amp;TODAY()))</f>
        <v>0</v>
      </c>
      <c r="BC72">
        <f ca="1">IF(AG72=0,0,COUNTIFS(Rec_Emp,الموظفون!$A$70,Rec_Course,'مصفوفة التدريب'!N$6,Rec_Done,1,Rec_Exp,"&gt;="&amp;TODAY()))</f>
        <v>0</v>
      </c>
      <c r="BD72">
        <f ca="1">IF(AH72=0,0,COUNTIFS(Rec_Emp,الموظفون!$A$70,Rec_Course,'مصفوفة التدريب'!O$6,Rec_Done,1,Rec_Exp,"&gt;="&amp;TODAY()))</f>
        <v>0</v>
      </c>
      <c r="BE72">
        <f ca="1">IF(AI72=0,0,COUNTIFS(Rec_Emp,الموظفون!$A$70,Rec_Course,'مصفوفة التدريب'!P$6,Rec_Done,1,Rec_Exp,"&gt;="&amp;TODAY()))</f>
        <v>0</v>
      </c>
      <c r="BF72">
        <f ca="1">IF(AJ72=0,0,COUNTIFS(Rec_Emp,الموظفون!$A$70,Rec_Course,'مصفوفة التدريب'!Q$6,Rec_Done,1,Rec_Exp,"&gt;="&amp;TODAY()))</f>
        <v>0</v>
      </c>
      <c r="BG72">
        <f ca="1">IF(AK72=0,0,COUNTIFS(Rec_Emp,الموظفون!$A$70,Rec_Course,'مصفوفة التدريب'!R$6,Rec_Done,1,Rec_Exp,"&gt;="&amp;TODAY()))</f>
        <v>0</v>
      </c>
      <c r="BH72">
        <f ca="1">IF(AL72=0,0,COUNTIFS(Rec_Emp,الموظفون!$A$70,Rec_Course,'مصفوفة التدريب'!S$6,Rec_Done,1,Rec_Exp,"&gt;="&amp;TODAY()))</f>
        <v>0</v>
      </c>
      <c r="BI72">
        <f ca="1">IF(AM72=0,0,COUNTIFS(Rec_Emp,الموظفون!$A$70,Rec_Course,'مصفوفة التدريب'!T$6,Rec_Done,1,Rec_Exp,"&gt;="&amp;TODAY()))</f>
        <v>0</v>
      </c>
      <c r="BJ72">
        <f ca="1">IF(AN72=0,0,COUNTIFS(Rec_Emp,الموظفون!$A$70,Rec_Course,'مصفوفة التدريب'!U$6,Rec_Done,1,Rec_Exp,"&gt;="&amp;TODAY()))</f>
        <v>0</v>
      </c>
      <c r="BK72">
        <f ca="1">IF(AO72=0,0,COUNTIFS(Rec_Emp,الموظفون!$A$70,Rec_Course,'مصفوفة التدريب'!V$6,Rec_Done,1,Rec_Exp,"&gt;="&amp;TODAY()))</f>
        <v>0</v>
      </c>
      <c r="BL72">
        <f ca="1">IF(AP72=0,0,COUNTIFS(Rec_Emp,الموظفون!$A$70,Rec_Course,'مصفوفة التدريب'!W$6,Rec_Done,1,Rec_Exp,"&gt;="&amp;TODAY()))</f>
        <v>0</v>
      </c>
      <c r="BM72">
        <f ca="1">IF(AQ72=0,0,COUNTIFS(Rec_Emp,الموظفون!$A$70,Rec_Course,'مصفوفة التدريب'!X$6,Rec_Done,1,Rec_Exp,"&gt;="&amp;TODAY()))</f>
        <v>0</v>
      </c>
      <c r="BN72">
        <f ca="1">IF(AR72=0,0,COUNTIFS(Rec_Emp,الموظفون!$A$70,Rec_Course,'مصفوفة التدريب'!Y$6,Rec_Done,1,Rec_Exp,"&gt;="&amp;TODAY()))</f>
        <v>0</v>
      </c>
      <c r="BO72">
        <f ca="1">IF(AS72=0,0,COUNTIFS(Rec_Emp,الموظفون!$A$70,Rec_Course,'مصفوفة التدريب'!Z$6,Rec_Done,1,Rec_Exp,"&gt;="&amp;TODAY()))</f>
        <v>0</v>
      </c>
      <c r="BP72">
        <f ca="1">IF(AT72=0,0,COUNTIFS(Rec_Emp,الموظفون!$A$70,Rec_Course,'مصفوفة التدريب'!AA$6,Rec_Done,1,Rec_Exp,"&gt;="&amp;TODAY()))</f>
        <v>0</v>
      </c>
      <c r="BS72">
        <f ca="1">IF(AW72=0,0,COUNTIFS(Rec_Emp,الموظفون!$A$70,Rec_Course,'مصفوفة التدريب'!H$6,Rec_Done,1,Rec_Exp,"&gt;"&amp;(TODAY()+WarnDays)))</f>
        <v>0</v>
      </c>
      <c r="BT72">
        <f ca="1">IF(AX72=0,0,COUNTIFS(Rec_Emp,الموظفون!$A$70,Rec_Course,'مصفوفة التدريب'!I$6,Rec_Done,1,Rec_Exp,"&gt;"&amp;(TODAY()+WarnDays)))</f>
        <v>0</v>
      </c>
      <c r="BU72">
        <f ca="1">IF(AY72=0,0,COUNTIFS(Rec_Emp,الموظفون!$A$70,Rec_Course,'مصفوفة التدريب'!J$6,Rec_Done,1,Rec_Exp,"&gt;"&amp;(TODAY()+WarnDays)))</f>
        <v>0</v>
      </c>
      <c r="BV72">
        <f ca="1">IF(AZ72=0,0,COUNTIFS(Rec_Emp,الموظفون!$A$70,Rec_Course,'مصفوفة التدريب'!K$6,Rec_Done,1,Rec_Exp,"&gt;"&amp;(TODAY()+WarnDays)))</f>
        <v>0</v>
      </c>
      <c r="BW72">
        <f ca="1">IF(BA72=0,0,COUNTIFS(Rec_Emp,الموظفون!$A$70,Rec_Course,'مصفوفة التدريب'!L$6,Rec_Done,1,Rec_Exp,"&gt;"&amp;(TODAY()+WarnDays)))</f>
        <v>0</v>
      </c>
      <c r="BX72">
        <f ca="1">IF(BB72=0,0,COUNTIFS(Rec_Emp,الموظفون!$A$70,Rec_Course,'مصفوفة التدريب'!M$6,Rec_Done,1,Rec_Exp,"&gt;"&amp;(TODAY()+WarnDays)))</f>
        <v>0</v>
      </c>
      <c r="BY72">
        <f ca="1">IF(BC72=0,0,COUNTIFS(Rec_Emp,الموظفون!$A$70,Rec_Course,'مصفوفة التدريب'!N$6,Rec_Done,1,Rec_Exp,"&gt;"&amp;(TODAY()+WarnDays)))</f>
        <v>0</v>
      </c>
      <c r="BZ72">
        <f ca="1">IF(BD72=0,0,COUNTIFS(Rec_Emp,الموظفون!$A$70,Rec_Course,'مصفوفة التدريب'!O$6,Rec_Done,1,Rec_Exp,"&gt;"&amp;(TODAY()+WarnDays)))</f>
        <v>0</v>
      </c>
      <c r="CA72">
        <f ca="1">IF(BE72=0,0,COUNTIFS(Rec_Emp,الموظفون!$A$70,Rec_Course,'مصفوفة التدريب'!P$6,Rec_Done,1,Rec_Exp,"&gt;"&amp;(TODAY()+WarnDays)))</f>
        <v>0</v>
      </c>
      <c r="CB72">
        <f ca="1">IF(BF72=0,0,COUNTIFS(Rec_Emp,الموظفون!$A$70,Rec_Course,'مصفوفة التدريب'!Q$6,Rec_Done,1,Rec_Exp,"&gt;"&amp;(TODAY()+WarnDays)))</f>
        <v>0</v>
      </c>
      <c r="CC72">
        <f ca="1">IF(BG72=0,0,COUNTIFS(Rec_Emp,الموظفون!$A$70,Rec_Course,'مصفوفة التدريب'!R$6,Rec_Done,1,Rec_Exp,"&gt;"&amp;(TODAY()+WarnDays)))</f>
        <v>0</v>
      </c>
      <c r="CD72">
        <f ca="1">IF(BH72=0,0,COUNTIFS(Rec_Emp,الموظفون!$A$70,Rec_Course,'مصفوفة التدريب'!S$6,Rec_Done,1,Rec_Exp,"&gt;"&amp;(TODAY()+WarnDays)))</f>
        <v>0</v>
      </c>
      <c r="CE72">
        <f ca="1">IF(BI72=0,0,COUNTIFS(Rec_Emp,الموظفون!$A$70,Rec_Course,'مصفوفة التدريب'!T$6,Rec_Done,1,Rec_Exp,"&gt;"&amp;(TODAY()+WarnDays)))</f>
        <v>0</v>
      </c>
      <c r="CF72">
        <f ca="1">IF(BJ72=0,0,COUNTIFS(Rec_Emp,الموظفون!$A$70,Rec_Course,'مصفوفة التدريب'!U$6,Rec_Done,1,Rec_Exp,"&gt;"&amp;(TODAY()+WarnDays)))</f>
        <v>0</v>
      </c>
      <c r="CG72">
        <f ca="1">IF(BK72=0,0,COUNTIFS(Rec_Emp,الموظفون!$A$70,Rec_Course,'مصفوفة التدريب'!V$6,Rec_Done,1,Rec_Exp,"&gt;"&amp;(TODAY()+WarnDays)))</f>
        <v>0</v>
      </c>
      <c r="CH72">
        <f ca="1">IF(BL72=0,0,COUNTIFS(Rec_Emp,الموظفون!$A$70,Rec_Course,'مصفوفة التدريب'!W$6,Rec_Done,1,Rec_Exp,"&gt;"&amp;(TODAY()+WarnDays)))</f>
        <v>0</v>
      </c>
      <c r="CI72">
        <f ca="1">IF(BM72=0,0,COUNTIFS(Rec_Emp,الموظفون!$A$70,Rec_Course,'مصفوفة التدريب'!X$6,Rec_Done,1,Rec_Exp,"&gt;"&amp;(TODAY()+WarnDays)))</f>
        <v>0</v>
      </c>
      <c r="CJ72">
        <f ca="1">IF(BN72=0,0,COUNTIFS(Rec_Emp,الموظفون!$A$70,Rec_Course,'مصفوفة التدريب'!Y$6,Rec_Done,1,Rec_Exp,"&gt;"&amp;(TODAY()+WarnDays)))</f>
        <v>0</v>
      </c>
      <c r="CK72">
        <f ca="1">IF(BO72=0,0,COUNTIFS(Rec_Emp,الموظفون!$A$70,Rec_Course,'مصفوفة التدريب'!Z$6,Rec_Done,1,Rec_Exp,"&gt;"&amp;(TODAY()+WarnDays)))</f>
        <v>0</v>
      </c>
      <c r="CL72">
        <f ca="1">IF(BP72=0,0,COUNTIFS(Rec_Emp,الموظفون!$A$70,Rec_Course,'مصفوفة التدريب'!AA$6,Rec_Done,1,Rec_Exp,"&gt;"&amp;(TODAY()+WarnDays)))</f>
        <v>0</v>
      </c>
      <c r="CO72">
        <f>IF(OR(E72=0,AA72&gt;0),0,COUNTIFS(Rec_Emp,الموظفون!$A$70,Rec_Course,'مصفوفة التدريب'!H$6,Rec_Result,"راسب"))</f>
        <v>0</v>
      </c>
      <c r="CP72">
        <f>IF(OR(F72=0,AB72&gt;0),0,COUNTIFS(Rec_Emp,الموظفون!$A$70,Rec_Course,'مصفوفة التدريب'!I$6,Rec_Result,"راسب"))</f>
        <v>0</v>
      </c>
      <c r="CQ72">
        <f>IF(OR(G72=0,AC72&gt;0),0,COUNTIFS(Rec_Emp,الموظفون!$A$70,Rec_Course,'مصفوفة التدريب'!J$6,Rec_Result,"راسب"))</f>
        <v>0</v>
      </c>
      <c r="CR72">
        <f>IF(OR(H72=0,AD72&gt;0),0,COUNTIFS(Rec_Emp,الموظفون!$A$70,Rec_Course,'مصفوفة التدريب'!K$6,Rec_Result,"راسب"))</f>
        <v>0</v>
      </c>
      <c r="CS72">
        <f>IF(OR(I72=0,AE72&gt;0),0,COUNTIFS(Rec_Emp,الموظفون!$A$70,Rec_Course,'مصفوفة التدريب'!L$6,Rec_Result,"راسب"))</f>
        <v>0</v>
      </c>
      <c r="CT72">
        <f>IF(OR(J72=0,AF72&gt;0),0,COUNTIFS(Rec_Emp,الموظفون!$A$70,Rec_Course,'مصفوفة التدريب'!M$6,Rec_Result,"راسب"))</f>
        <v>0</v>
      </c>
      <c r="CU72">
        <f>IF(OR(K72=0,AG72&gt;0),0,COUNTIFS(Rec_Emp,الموظفون!$A$70,Rec_Course,'مصفوفة التدريب'!N$6,Rec_Result,"راسب"))</f>
        <v>0</v>
      </c>
      <c r="CV72">
        <f>IF(OR(L72=0,AH72&gt;0),0,COUNTIFS(Rec_Emp,الموظفون!$A$70,Rec_Course,'مصفوفة التدريب'!O$6,Rec_Result,"راسب"))</f>
        <v>0</v>
      </c>
      <c r="CW72">
        <f>IF(OR(M72=0,AI72&gt;0),0,COUNTIFS(Rec_Emp,الموظفون!$A$70,Rec_Course,'مصفوفة التدريب'!P$6,Rec_Result,"راسب"))</f>
        <v>0</v>
      </c>
      <c r="CX72">
        <f>IF(OR(N72=0,AJ72&gt;0),0,COUNTIFS(Rec_Emp,الموظفون!$A$70,Rec_Course,'مصفوفة التدريب'!Q$6,Rec_Result,"راسب"))</f>
        <v>0</v>
      </c>
      <c r="CY72">
        <f>IF(OR(O72=0,AK72&gt;0),0,COUNTIFS(Rec_Emp,الموظفون!$A$70,Rec_Course,'مصفوفة التدريب'!R$6,Rec_Result,"راسب"))</f>
        <v>0</v>
      </c>
      <c r="CZ72">
        <f>IF(OR(P72=0,AL72&gt;0),0,COUNTIFS(Rec_Emp,الموظفون!$A$70,Rec_Course,'مصفوفة التدريب'!S$6,Rec_Result,"راسب"))</f>
        <v>0</v>
      </c>
      <c r="DA72">
        <f>IF(OR(Q72=0,AM72&gt;0),0,COUNTIFS(Rec_Emp,الموظفون!$A$70,Rec_Course,'مصفوفة التدريب'!T$6,Rec_Result,"راسب"))</f>
        <v>0</v>
      </c>
      <c r="DB72">
        <f>IF(OR(R72=0,AN72&gt;0),0,COUNTIFS(Rec_Emp,الموظفون!$A$70,Rec_Course,'مصفوفة التدريب'!U$6,Rec_Result,"راسب"))</f>
        <v>0</v>
      </c>
      <c r="DC72">
        <f>IF(OR(S72=0,AO72&gt;0),0,COUNTIFS(Rec_Emp,الموظفون!$A$70,Rec_Course,'مصفوفة التدريب'!V$6,Rec_Result,"راسب"))</f>
        <v>0</v>
      </c>
      <c r="DD72">
        <f>IF(OR(T72=0,AP72&gt;0),0,COUNTIFS(Rec_Emp,الموظفون!$A$70,Rec_Course,'مصفوفة التدريب'!W$6,Rec_Result,"راسب"))</f>
        <v>0</v>
      </c>
      <c r="DE72">
        <f>IF(OR(U72=0,AQ72&gt;0),0,COUNTIFS(Rec_Emp,الموظفون!$A$70,Rec_Course,'مصفوفة التدريب'!X$6,Rec_Result,"راسب"))</f>
        <v>0</v>
      </c>
      <c r="DF72">
        <f>IF(OR(V72=0,AR72&gt;0),0,COUNTIFS(Rec_Emp,الموظفون!$A$70,Rec_Course,'مصفوفة التدريب'!Y$6,Rec_Result,"راسب"))</f>
        <v>0</v>
      </c>
      <c r="DG72">
        <f>IF(OR(W72=0,AS72&gt;0),0,COUNTIFS(Rec_Emp,الموظفون!$A$70,Rec_Course,'مصفوفة التدريب'!Z$6,Rec_Result,"راسب"))</f>
        <v>0</v>
      </c>
      <c r="DH72">
        <f>IF(OR(X72=0,AT72&gt;0),0,COUNTIFS(Rec_Emp,الموظفون!$A$70,Rec_Course,'مصفوفة التدريب'!AA$6,Rec_Result,"راسب"))</f>
        <v>0</v>
      </c>
      <c r="DK72">
        <f>IF(OR(E72=0,AA72&gt;0),0,IFERROR(AVERAGEIFS(Plan_End,Plan_Role,الموظفون!$D$70,Plan_Course,'مصفوفة التدريب'!H$6,Plan_Sched,"فترة محددة"),IFERROR(AVERAGEIFS(Plan_End,Plan_Role,"جميع الموظفين",Plan_Course,'مصفوفة التدريب'!H$6,Plan_Sched,"فترة محددة"),0)))</f>
        <v>0</v>
      </c>
      <c r="DL72">
        <f>IF(OR(F72=0,AB72&gt;0),0,IFERROR(AVERAGEIFS(Plan_End,Plan_Role,الموظفون!$D$70,Plan_Course,'مصفوفة التدريب'!I$6,Plan_Sched,"فترة محددة"),IFERROR(AVERAGEIFS(Plan_End,Plan_Role,"جميع الموظفين",Plan_Course,'مصفوفة التدريب'!I$6,Plan_Sched,"فترة محددة"),0)))</f>
        <v>0</v>
      </c>
      <c r="DM72">
        <f>IF(OR(G72=0,AC72&gt;0),0,IFERROR(AVERAGEIFS(Plan_End,Plan_Role,الموظفون!$D$70,Plan_Course,'مصفوفة التدريب'!J$6,Plan_Sched,"فترة محددة"),IFERROR(AVERAGEIFS(Plan_End,Plan_Role,"جميع الموظفين",Plan_Course,'مصفوفة التدريب'!J$6,Plan_Sched,"فترة محددة"),0)))</f>
        <v>0</v>
      </c>
      <c r="DN72">
        <f>IF(OR(H72=0,AD72&gt;0),0,IFERROR(AVERAGEIFS(Plan_End,Plan_Role,الموظفون!$D$70,Plan_Course,'مصفوفة التدريب'!K$6,Plan_Sched,"فترة محددة"),IFERROR(AVERAGEIFS(Plan_End,Plan_Role,"جميع الموظفين",Plan_Course,'مصفوفة التدريب'!K$6,Plan_Sched,"فترة محددة"),0)))</f>
        <v>0</v>
      </c>
      <c r="DO72">
        <f>IF(OR(I72=0,AE72&gt;0),0,IFERROR(AVERAGEIFS(Plan_End,Plan_Role,الموظفون!$D$70,Plan_Course,'مصفوفة التدريب'!L$6,Plan_Sched,"فترة محددة"),IFERROR(AVERAGEIFS(Plan_End,Plan_Role,"جميع الموظفين",Plan_Course,'مصفوفة التدريب'!L$6,Plan_Sched,"فترة محددة"),0)))</f>
        <v>0</v>
      </c>
      <c r="DP72">
        <f>IF(OR(J72=0,AF72&gt;0),0,IFERROR(AVERAGEIFS(Plan_End,Plan_Role,الموظفون!$D$70,Plan_Course,'مصفوفة التدريب'!M$6,Plan_Sched,"فترة محددة"),IFERROR(AVERAGEIFS(Plan_End,Plan_Role,"جميع الموظفين",Plan_Course,'مصفوفة التدريب'!M$6,Plan_Sched,"فترة محددة"),0)))</f>
        <v>0</v>
      </c>
      <c r="DQ72">
        <f>IF(OR(K72=0,AG72&gt;0),0,IFERROR(AVERAGEIFS(Plan_End,Plan_Role,الموظفون!$D$70,Plan_Course,'مصفوفة التدريب'!N$6,Plan_Sched,"فترة محددة"),IFERROR(AVERAGEIFS(Plan_End,Plan_Role,"جميع الموظفين",Plan_Course,'مصفوفة التدريب'!N$6,Plan_Sched,"فترة محددة"),0)))</f>
        <v>0</v>
      </c>
      <c r="DR72">
        <f>IF(OR(L72=0,AH72&gt;0),0,IFERROR(AVERAGEIFS(Plan_End,Plan_Role,الموظفون!$D$70,Plan_Course,'مصفوفة التدريب'!O$6,Plan_Sched,"فترة محددة"),IFERROR(AVERAGEIFS(Plan_End,Plan_Role,"جميع الموظفين",Plan_Course,'مصفوفة التدريب'!O$6,Plan_Sched,"فترة محددة"),0)))</f>
        <v>0</v>
      </c>
      <c r="DS72">
        <f>IF(OR(M72=0,AI72&gt;0),0,IFERROR(AVERAGEIFS(Plan_End,Plan_Role,الموظفون!$D$70,Plan_Course,'مصفوفة التدريب'!P$6,Plan_Sched,"فترة محددة"),IFERROR(AVERAGEIFS(Plan_End,Plan_Role,"جميع الموظفين",Plan_Course,'مصفوفة التدريب'!P$6,Plan_Sched,"فترة محددة"),0)))</f>
        <v>0</v>
      </c>
      <c r="DT72">
        <f>IF(OR(N72=0,AJ72&gt;0),0,IFERROR(AVERAGEIFS(Plan_End,Plan_Role,الموظفون!$D$70,Plan_Course,'مصفوفة التدريب'!Q$6,Plan_Sched,"فترة محددة"),IFERROR(AVERAGEIFS(Plan_End,Plan_Role,"جميع الموظفين",Plan_Course,'مصفوفة التدريب'!Q$6,Plan_Sched,"فترة محددة"),0)))</f>
        <v>0</v>
      </c>
      <c r="DU72">
        <f>IF(OR(O72=0,AK72&gt;0),0,IFERROR(AVERAGEIFS(Plan_End,Plan_Role,الموظفون!$D$70,Plan_Course,'مصفوفة التدريب'!R$6,Plan_Sched,"فترة محددة"),IFERROR(AVERAGEIFS(Plan_End,Plan_Role,"جميع الموظفين",Plan_Course,'مصفوفة التدريب'!R$6,Plan_Sched,"فترة محددة"),0)))</f>
        <v>0</v>
      </c>
      <c r="DV72">
        <f>IF(OR(P72=0,AL72&gt;0),0,IFERROR(AVERAGEIFS(Plan_End,Plan_Role,الموظفون!$D$70,Plan_Course,'مصفوفة التدريب'!S$6,Plan_Sched,"فترة محددة"),IFERROR(AVERAGEIFS(Plan_End,Plan_Role,"جميع الموظفين",Plan_Course,'مصفوفة التدريب'!S$6,Plan_Sched,"فترة محددة"),0)))</f>
        <v>0</v>
      </c>
      <c r="DW72">
        <f>IF(OR(Q72=0,AM72&gt;0),0,IFERROR(AVERAGEIFS(Plan_End,Plan_Role,الموظفون!$D$70,Plan_Course,'مصفوفة التدريب'!T$6,Plan_Sched,"فترة محددة"),IFERROR(AVERAGEIFS(Plan_End,Plan_Role,"جميع الموظفين",Plan_Course,'مصفوفة التدريب'!T$6,Plan_Sched,"فترة محددة"),0)))</f>
        <v>0</v>
      </c>
      <c r="DX72">
        <f>IF(OR(R72=0,AN72&gt;0),0,IFERROR(AVERAGEIFS(Plan_End,Plan_Role,الموظفون!$D$70,Plan_Course,'مصفوفة التدريب'!U$6,Plan_Sched,"فترة محددة"),IFERROR(AVERAGEIFS(Plan_End,Plan_Role,"جميع الموظفين",Plan_Course,'مصفوفة التدريب'!U$6,Plan_Sched,"فترة محددة"),0)))</f>
        <v>0</v>
      </c>
      <c r="DY72">
        <f>IF(OR(S72=0,AO72&gt;0),0,IFERROR(AVERAGEIFS(Plan_End,Plan_Role,الموظفون!$D$70,Plan_Course,'مصفوفة التدريب'!V$6,Plan_Sched,"فترة محددة"),IFERROR(AVERAGEIFS(Plan_End,Plan_Role,"جميع الموظفين",Plan_Course,'مصفوفة التدريب'!V$6,Plan_Sched,"فترة محددة"),0)))</f>
        <v>0</v>
      </c>
      <c r="DZ72">
        <f>IF(OR(T72=0,AP72&gt;0),0,IFERROR(AVERAGEIFS(Plan_End,Plan_Role,الموظفون!$D$70,Plan_Course,'مصفوفة التدريب'!W$6,Plan_Sched,"فترة محددة"),IFERROR(AVERAGEIFS(Plan_End,Plan_Role,"جميع الموظفين",Plan_Course,'مصفوفة التدريب'!W$6,Plan_Sched,"فترة محددة"),0)))</f>
        <v>0</v>
      </c>
      <c r="EA72">
        <f>IF(OR(U72=0,AQ72&gt;0),0,IFERROR(AVERAGEIFS(Plan_End,Plan_Role,الموظفون!$D$70,Plan_Course,'مصفوفة التدريب'!X$6,Plan_Sched,"فترة محددة"),IFERROR(AVERAGEIFS(Plan_End,Plan_Role,"جميع الموظفين",Plan_Course,'مصفوفة التدريب'!X$6,Plan_Sched,"فترة محددة"),0)))</f>
        <v>0</v>
      </c>
      <c r="EB72">
        <f>IF(OR(V72=0,AR72&gt;0),0,IFERROR(AVERAGEIFS(Plan_End,Plan_Role,الموظفون!$D$70,Plan_Course,'مصفوفة التدريب'!Y$6,Plan_Sched,"فترة محددة"),IFERROR(AVERAGEIFS(Plan_End,Plan_Role,"جميع الموظفين",Plan_Course,'مصفوفة التدريب'!Y$6,Plan_Sched,"فترة محددة"),0)))</f>
        <v>0</v>
      </c>
      <c r="EC72">
        <f>IF(OR(W72=0,AS72&gt;0),0,IFERROR(AVERAGEIFS(Plan_End,Plan_Role,الموظفون!$D$70,Plan_Course,'مصفوفة التدريب'!Z$6,Plan_Sched,"فترة محددة"),IFERROR(AVERAGEIFS(Plan_End,Plan_Role,"جميع الموظفين",Plan_Course,'مصفوفة التدريب'!Z$6,Plan_Sched,"فترة محددة"),0)))</f>
        <v>0</v>
      </c>
      <c r="ED72">
        <f>IF(OR(X72=0,AT72&gt;0),0,IFERROR(AVERAGEIFS(Plan_End,Plan_Role,الموظفون!$D$70,Plan_Course,'مصفوفة التدريب'!AA$6,Plan_Sched,"فترة محددة"),IFERROR(AVERAGEIFS(Plan_End,Plan_Role,"جميع الموظفين",Plan_Course,'مصفوفة التدريب'!AA$6,Plan_Sched,"فترة محددة"),0)))</f>
        <v>0</v>
      </c>
      <c r="EG72">
        <f>IF(OR(E72=0,AA72&gt;0),0,IFERROR(AVERAGEIFS(Plan_Days,Plan_Role,الموظفون!$D$70,Plan_Course,'مصفوفة التدريب'!H$6,Plan_Sched,"خلال أيام من التعيين"),IFERROR(AVERAGEIFS(Plan_Days,Plan_Role,"جميع الموظفين",Plan_Course,'مصفوفة التدريب'!H$6,Plan_Sched,"خلال أيام من التعيين"),0)))</f>
        <v>0</v>
      </c>
      <c r="EH72">
        <f>IF(OR(F72=0,AB72&gt;0),0,IFERROR(AVERAGEIFS(Plan_Days,Plan_Role,الموظفون!$D$70,Plan_Course,'مصفوفة التدريب'!I$6,Plan_Sched,"خلال أيام من التعيين"),IFERROR(AVERAGEIFS(Plan_Days,Plan_Role,"جميع الموظفين",Plan_Course,'مصفوفة التدريب'!I$6,Plan_Sched,"خلال أيام من التعيين"),0)))</f>
        <v>0</v>
      </c>
      <c r="EI72">
        <f>IF(OR(G72=0,AC72&gt;0),0,IFERROR(AVERAGEIFS(Plan_Days,Plan_Role,الموظفون!$D$70,Plan_Course,'مصفوفة التدريب'!J$6,Plan_Sched,"خلال أيام من التعيين"),IFERROR(AVERAGEIFS(Plan_Days,Plan_Role,"جميع الموظفين",Plan_Course,'مصفوفة التدريب'!J$6,Plan_Sched,"خلال أيام من التعيين"),0)))</f>
        <v>0</v>
      </c>
      <c r="EJ72">
        <f>IF(OR(H72=0,AD72&gt;0),0,IFERROR(AVERAGEIFS(Plan_Days,Plan_Role,الموظفون!$D$70,Plan_Course,'مصفوفة التدريب'!K$6,Plan_Sched,"خلال أيام من التعيين"),IFERROR(AVERAGEIFS(Plan_Days,Plan_Role,"جميع الموظفين",Plan_Course,'مصفوفة التدريب'!K$6,Plan_Sched,"خلال أيام من التعيين"),0)))</f>
        <v>0</v>
      </c>
      <c r="EK72">
        <f>IF(OR(I72=0,AE72&gt;0),0,IFERROR(AVERAGEIFS(Plan_Days,Plan_Role,الموظفون!$D$70,Plan_Course,'مصفوفة التدريب'!L$6,Plan_Sched,"خلال أيام من التعيين"),IFERROR(AVERAGEIFS(Plan_Days,Plan_Role,"جميع الموظفين",Plan_Course,'مصفوفة التدريب'!L$6,Plan_Sched,"خلال أيام من التعيين"),0)))</f>
        <v>0</v>
      </c>
      <c r="EL72">
        <f>IF(OR(J72=0,AF72&gt;0),0,IFERROR(AVERAGEIFS(Plan_Days,Plan_Role,الموظفون!$D$70,Plan_Course,'مصفوفة التدريب'!M$6,Plan_Sched,"خلال أيام من التعيين"),IFERROR(AVERAGEIFS(Plan_Days,Plan_Role,"جميع الموظفين",Plan_Course,'مصفوفة التدريب'!M$6,Plan_Sched,"خلال أيام من التعيين"),0)))</f>
        <v>0</v>
      </c>
      <c r="EM72">
        <f>IF(OR(K72=0,AG72&gt;0),0,IFERROR(AVERAGEIFS(Plan_Days,Plan_Role,الموظفون!$D$70,Plan_Course,'مصفوفة التدريب'!N$6,Plan_Sched,"خلال أيام من التعيين"),IFERROR(AVERAGEIFS(Plan_Days,Plan_Role,"جميع الموظفين",Plan_Course,'مصفوفة التدريب'!N$6,Plan_Sched,"خلال أيام من التعيين"),0)))</f>
        <v>0</v>
      </c>
      <c r="EN72">
        <f>IF(OR(L72=0,AH72&gt;0),0,IFERROR(AVERAGEIFS(Plan_Days,Plan_Role,الموظفون!$D$70,Plan_Course,'مصفوفة التدريب'!O$6,Plan_Sched,"خلال أيام من التعيين"),IFERROR(AVERAGEIFS(Plan_Days,Plan_Role,"جميع الموظفين",Plan_Course,'مصفوفة التدريب'!O$6,Plan_Sched,"خلال أيام من التعيين"),0)))</f>
        <v>0</v>
      </c>
      <c r="EO72">
        <f>IF(OR(M72=0,AI72&gt;0),0,IFERROR(AVERAGEIFS(Plan_Days,Plan_Role,الموظفون!$D$70,Plan_Course,'مصفوفة التدريب'!P$6,Plan_Sched,"خلال أيام من التعيين"),IFERROR(AVERAGEIFS(Plan_Days,Plan_Role,"جميع الموظفين",Plan_Course,'مصفوفة التدريب'!P$6,Plan_Sched,"خلال أيام من التعيين"),0)))</f>
        <v>0</v>
      </c>
      <c r="EP72">
        <f>IF(OR(N72=0,AJ72&gt;0),0,IFERROR(AVERAGEIFS(Plan_Days,Plan_Role,الموظفون!$D$70,Plan_Course,'مصفوفة التدريب'!Q$6,Plan_Sched,"خلال أيام من التعيين"),IFERROR(AVERAGEIFS(Plan_Days,Plan_Role,"جميع الموظفين",Plan_Course,'مصفوفة التدريب'!Q$6,Plan_Sched,"خلال أيام من التعيين"),0)))</f>
        <v>0</v>
      </c>
      <c r="EQ72">
        <f>IF(OR(O72=0,AK72&gt;0),0,IFERROR(AVERAGEIFS(Plan_Days,Plan_Role,الموظفون!$D$70,Plan_Course,'مصفوفة التدريب'!R$6,Plan_Sched,"خلال أيام من التعيين"),IFERROR(AVERAGEIFS(Plan_Days,Plan_Role,"جميع الموظفين",Plan_Course,'مصفوفة التدريب'!R$6,Plan_Sched,"خلال أيام من التعيين"),0)))</f>
        <v>0</v>
      </c>
      <c r="ER72">
        <f>IF(OR(P72=0,AL72&gt;0),0,IFERROR(AVERAGEIFS(Plan_Days,Plan_Role,الموظفون!$D$70,Plan_Course,'مصفوفة التدريب'!S$6,Plan_Sched,"خلال أيام من التعيين"),IFERROR(AVERAGEIFS(Plan_Days,Plan_Role,"جميع الموظفين",Plan_Course,'مصفوفة التدريب'!S$6,Plan_Sched,"خلال أيام من التعيين"),0)))</f>
        <v>0</v>
      </c>
      <c r="ES72">
        <f>IF(OR(Q72=0,AM72&gt;0),0,IFERROR(AVERAGEIFS(Plan_Days,Plan_Role,الموظفون!$D$70,Plan_Course,'مصفوفة التدريب'!T$6,Plan_Sched,"خلال أيام من التعيين"),IFERROR(AVERAGEIFS(Plan_Days,Plan_Role,"جميع الموظفين",Plan_Course,'مصفوفة التدريب'!T$6,Plan_Sched,"خلال أيام من التعيين"),0)))</f>
        <v>0</v>
      </c>
      <c r="ET72">
        <f>IF(OR(R72=0,AN72&gt;0),0,IFERROR(AVERAGEIFS(Plan_Days,Plan_Role,الموظفون!$D$70,Plan_Course,'مصفوفة التدريب'!U$6,Plan_Sched,"خلال أيام من التعيين"),IFERROR(AVERAGEIFS(Plan_Days,Plan_Role,"جميع الموظفين",Plan_Course,'مصفوفة التدريب'!U$6,Plan_Sched,"خلال أيام من التعيين"),0)))</f>
        <v>0</v>
      </c>
      <c r="EU72">
        <f>IF(OR(S72=0,AO72&gt;0),0,IFERROR(AVERAGEIFS(Plan_Days,Plan_Role,الموظفون!$D$70,Plan_Course,'مصفوفة التدريب'!V$6,Plan_Sched,"خلال أيام من التعيين"),IFERROR(AVERAGEIFS(Plan_Days,Plan_Role,"جميع الموظفين",Plan_Course,'مصفوفة التدريب'!V$6,Plan_Sched,"خلال أيام من التعيين"),0)))</f>
        <v>0</v>
      </c>
      <c r="EV72">
        <f>IF(OR(T72=0,AP72&gt;0),0,IFERROR(AVERAGEIFS(Plan_Days,Plan_Role,الموظفون!$D$70,Plan_Course,'مصفوفة التدريب'!W$6,Plan_Sched,"خلال أيام من التعيين"),IFERROR(AVERAGEIFS(Plan_Days,Plan_Role,"جميع الموظفين",Plan_Course,'مصفوفة التدريب'!W$6,Plan_Sched,"خلال أيام من التعيين"),0)))</f>
        <v>0</v>
      </c>
      <c r="EW72">
        <f>IF(OR(U72=0,AQ72&gt;0),0,IFERROR(AVERAGEIFS(Plan_Days,Plan_Role,الموظفون!$D$70,Plan_Course,'مصفوفة التدريب'!X$6,Plan_Sched,"خلال أيام من التعيين"),IFERROR(AVERAGEIFS(Plan_Days,Plan_Role,"جميع الموظفين",Plan_Course,'مصفوفة التدريب'!X$6,Plan_Sched,"خلال أيام من التعيين"),0)))</f>
        <v>0</v>
      </c>
      <c r="EX72">
        <f>IF(OR(V72=0,AR72&gt;0),0,IFERROR(AVERAGEIFS(Plan_Days,Plan_Role,الموظفون!$D$70,Plan_Course,'مصفوفة التدريب'!Y$6,Plan_Sched,"خلال أيام من التعيين"),IFERROR(AVERAGEIFS(Plan_Days,Plan_Role,"جميع الموظفين",Plan_Course,'مصفوفة التدريب'!Y$6,Plan_Sched,"خلال أيام من التعيين"),0)))</f>
        <v>0</v>
      </c>
      <c r="EY72">
        <f>IF(OR(W72=0,AS72&gt;0),0,IFERROR(AVERAGEIFS(Plan_Days,Plan_Role,الموظفون!$D$70,Plan_Course,'مصفوفة التدريب'!Z$6,Plan_Sched,"خلال أيام من التعيين"),IFERROR(AVERAGEIFS(Plan_Days,Plan_Role,"جميع الموظفين",Plan_Course,'مصفوفة التدريب'!Z$6,Plan_Sched,"خلال أيام من التعيين"),0)))</f>
        <v>0</v>
      </c>
      <c r="EZ72">
        <f>IF(OR(X72=0,AT72&gt;0),0,IFERROR(AVERAGEIFS(Plan_Days,Plan_Role,الموظفون!$D$70,Plan_Course,'مصفوفة التدريب'!AA$6,Plan_Sched,"خلال أيام من التعيين"),IFERROR(AVERAGEIFS(Plan_Days,Plan_Role,"جميع الموظفين",Plan_Course,'مصفوفة التدريب'!AA$6,Plan_Sched,"خلال أيام من التعيين"),0)))</f>
        <v>0</v>
      </c>
      <c r="FC72">
        <f>IF(OR(E72=0,AA72&gt;0),0,MAX(IF(AND(الموظفون!$F$70&lt;&gt;"",DK72&lt;الموظفون!$F$70),0,DK72),IF(AND(الموظفون!$F$70&lt;&gt;"",EG72&gt;0),الموظفون!$F$70+EG72,0)))</f>
        <v>0</v>
      </c>
      <c r="FD72">
        <f>IF(OR(F72=0,AB72&gt;0),0,MAX(IF(AND(الموظفون!$F$70&lt;&gt;"",DL72&lt;الموظفون!$F$70),0,DL72),IF(AND(الموظفون!$F$70&lt;&gt;"",EH72&gt;0),الموظفون!$F$70+EH72,0)))</f>
        <v>0</v>
      </c>
      <c r="FE72">
        <f>IF(OR(G72=0,AC72&gt;0),0,MAX(IF(AND(الموظفون!$F$70&lt;&gt;"",DM72&lt;الموظفون!$F$70),0,DM72),IF(AND(الموظفون!$F$70&lt;&gt;"",EI72&gt;0),الموظفون!$F$70+EI72,0)))</f>
        <v>0</v>
      </c>
      <c r="FF72">
        <f>IF(OR(H72=0,AD72&gt;0),0,MAX(IF(AND(الموظفون!$F$70&lt;&gt;"",DN72&lt;الموظفون!$F$70),0,DN72),IF(AND(الموظفون!$F$70&lt;&gt;"",EJ72&gt;0),الموظفون!$F$70+EJ72,0)))</f>
        <v>0</v>
      </c>
      <c r="FG72">
        <f>IF(OR(I72=0,AE72&gt;0),0,MAX(IF(AND(الموظفون!$F$70&lt;&gt;"",DO72&lt;الموظفون!$F$70),0,DO72),IF(AND(الموظفون!$F$70&lt;&gt;"",EK72&gt;0),الموظفون!$F$70+EK72,0)))</f>
        <v>0</v>
      </c>
      <c r="FH72">
        <f>IF(OR(J72=0,AF72&gt;0),0,MAX(IF(AND(الموظفون!$F$70&lt;&gt;"",DP72&lt;الموظفون!$F$70),0,DP72),IF(AND(الموظفون!$F$70&lt;&gt;"",EL72&gt;0),الموظفون!$F$70+EL72,0)))</f>
        <v>0</v>
      </c>
      <c r="FI72">
        <f>IF(OR(K72=0,AG72&gt;0),0,MAX(IF(AND(الموظفون!$F$70&lt;&gt;"",DQ72&lt;الموظفون!$F$70),0,DQ72),IF(AND(الموظفون!$F$70&lt;&gt;"",EM72&gt;0),الموظفون!$F$70+EM72,0)))</f>
        <v>0</v>
      </c>
      <c r="FJ72">
        <f>IF(OR(L72=0,AH72&gt;0),0,MAX(IF(AND(الموظفون!$F$70&lt;&gt;"",DR72&lt;الموظفون!$F$70),0,DR72),IF(AND(الموظفون!$F$70&lt;&gt;"",EN72&gt;0),الموظفون!$F$70+EN72,0)))</f>
        <v>0</v>
      </c>
      <c r="FK72">
        <f>IF(OR(M72=0,AI72&gt;0),0,MAX(IF(AND(الموظفون!$F$70&lt;&gt;"",DS72&lt;الموظفون!$F$70),0,DS72),IF(AND(الموظفون!$F$70&lt;&gt;"",EO72&gt;0),الموظفون!$F$70+EO72,0)))</f>
        <v>0</v>
      </c>
      <c r="FL72">
        <f>IF(OR(N72=0,AJ72&gt;0),0,MAX(IF(AND(الموظفون!$F$70&lt;&gt;"",DT72&lt;الموظفون!$F$70),0,DT72),IF(AND(الموظفون!$F$70&lt;&gt;"",EP72&gt;0),الموظفون!$F$70+EP72,0)))</f>
        <v>0</v>
      </c>
      <c r="FM72">
        <f>IF(OR(O72=0,AK72&gt;0),0,MAX(IF(AND(الموظفون!$F$70&lt;&gt;"",DU72&lt;الموظفون!$F$70),0,DU72),IF(AND(الموظفون!$F$70&lt;&gt;"",EQ72&gt;0),الموظفون!$F$70+EQ72,0)))</f>
        <v>0</v>
      </c>
      <c r="FN72">
        <f>IF(OR(P72=0,AL72&gt;0),0,MAX(IF(AND(الموظفون!$F$70&lt;&gt;"",DV72&lt;الموظفون!$F$70),0,DV72),IF(AND(الموظفون!$F$70&lt;&gt;"",ER72&gt;0),الموظفون!$F$70+ER72,0)))</f>
        <v>0</v>
      </c>
      <c r="FO72">
        <f>IF(OR(Q72=0,AM72&gt;0),0,MAX(IF(AND(الموظفون!$F$70&lt;&gt;"",DW72&lt;الموظفون!$F$70),0,DW72),IF(AND(الموظفون!$F$70&lt;&gt;"",ES72&gt;0),الموظفون!$F$70+ES72,0)))</f>
        <v>0</v>
      </c>
      <c r="FP72">
        <f>IF(OR(R72=0,AN72&gt;0),0,MAX(IF(AND(الموظفون!$F$70&lt;&gt;"",DX72&lt;الموظفون!$F$70),0,DX72),IF(AND(الموظفون!$F$70&lt;&gt;"",ET72&gt;0),الموظفون!$F$70+ET72,0)))</f>
        <v>0</v>
      </c>
      <c r="FQ72">
        <f>IF(OR(S72=0,AO72&gt;0),0,MAX(IF(AND(الموظفون!$F$70&lt;&gt;"",DY72&lt;الموظفون!$F$70),0,DY72),IF(AND(الموظفون!$F$70&lt;&gt;"",EU72&gt;0),الموظفون!$F$70+EU72,0)))</f>
        <v>0</v>
      </c>
      <c r="FR72">
        <f>IF(OR(T72=0,AP72&gt;0),0,MAX(IF(AND(الموظفون!$F$70&lt;&gt;"",DZ72&lt;الموظفون!$F$70),0,DZ72),IF(AND(الموظفون!$F$70&lt;&gt;"",EV72&gt;0),الموظفون!$F$70+EV72,0)))</f>
        <v>0</v>
      </c>
      <c r="FS72">
        <f>IF(OR(U72=0,AQ72&gt;0),0,MAX(IF(AND(الموظفون!$F$70&lt;&gt;"",EA72&lt;الموظفون!$F$70),0,EA72),IF(AND(الموظفون!$F$70&lt;&gt;"",EW72&gt;0),الموظفون!$F$70+EW72,0)))</f>
        <v>0</v>
      </c>
      <c r="FT72">
        <f>IF(OR(V72=0,AR72&gt;0),0,MAX(IF(AND(الموظفون!$F$70&lt;&gt;"",EB72&lt;الموظفون!$F$70),0,EB72),IF(AND(الموظفون!$F$70&lt;&gt;"",EX72&gt;0),الموظفون!$F$70+EX72,0)))</f>
        <v>0</v>
      </c>
      <c r="FU72">
        <f>IF(OR(W72=0,AS72&gt;0),0,MAX(IF(AND(الموظفون!$F$70&lt;&gt;"",EC72&lt;الموظفون!$F$70),0,EC72),IF(AND(الموظفون!$F$70&lt;&gt;"",EY72&gt;0),الموظفون!$F$70+EY72,0)))</f>
        <v>0</v>
      </c>
      <c r="FV72">
        <f>IF(OR(X72=0,AT72&gt;0),0,MAX(IF(AND(الموظفون!$F$70&lt;&gt;"",ED72&lt;الموظفون!$F$70),0,ED72),IF(AND(الموظفون!$F$70&lt;&gt;"",EZ72&gt;0),الموظفون!$F$70+EZ72,0)))</f>
        <v>0</v>
      </c>
    </row>
    <row r="73" spans="5:178" x14ac:dyDescent="0.3">
      <c r="E73">
        <f>IF(OR(الموظفون!$A$71="",'مصفوفة التدريب'!H$6=""),0,COUNTIFS(Plan_Role,الموظفون!$D$71,Plan_Course,'مصفوفة التدريب'!H$6)+COUNTIFS(Plan_Role,"جميع الموظفين",Plan_Course,'مصفوفة التدريب'!H$6))</f>
        <v>0</v>
      </c>
      <c r="F73">
        <f>IF(OR(الموظفون!$A$71="",'مصفوفة التدريب'!I$6=""),0,COUNTIFS(Plan_Role,الموظفون!$D$71,Plan_Course,'مصفوفة التدريب'!I$6)+COUNTIFS(Plan_Role,"جميع الموظفين",Plan_Course,'مصفوفة التدريب'!I$6))</f>
        <v>0</v>
      </c>
      <c r="G73">
        <f>IF(OR(الموظفون!$A$71="",'مصفوفة التدريب'!J$6=""),0,COUNTIFS(Plan_Role,الموظفون!$D$71,Plan_Course,'مصفوفة التدريب'!J$6)+COUNTIFS(Plan_Role,"جميع الموظفين",Plan_Course,'مصفوفة التدريب'!J$6))</f>
        <v>0</v>
      </c>
      <c r="H73">
        <f>IF(OR(الموظفون!$A$71="",'مصفوفة التدريب'!K$6=""),0,COUNTIFS(Plan_Role,الموظفون!$D$71,Plan_Course,'مصفوفة التدريب'!K$6)+COUNTIFS(Plan_Role,"جميع الموظفين",Plan_Course,'مصفوفة التدريب'!K$6))</f>
        <v>0</v>
      </c>
      <c r="I73">
        <f>IF(OR(الموظفون!$A$71="",'مصفوفة التدريب'!L$6=""),0,COUNTIFS(Plan_Role,الموظفون!$D$71,Plan_Course,'مصفوفة التدريب'!L$6)+COUNTIFS(Plan_Role,"جميع الموظفين",Plan_Course,'مصفوفة التدريب'!L$6))</f>
        <v>0</v>
      </c>
      <c r="J73">
        <f>IF(OR(الموظفون!$A$71="",'مصفوفة التدريب'!M$6=""),0,COUNTIFS(Plan_Role,الموظفون!$D$71,Plan_Course,'مصفوفة التدريب'!M$6)+COUNTIFS(Plan_Role,"جميع الموظفين",Plan_Course,'مصفوفة التدريب'!M$6))</f>
        <v>0</v>
      </c>
      <c r="K73">
        <f>IF(OR(الموظفون!$A$71="",'مصفوفة التدريب'!N$6=""),0,COUNTIFS(Plan_Role,الموظفون!$D$71,Plan_Course,'مصفوفة التدريب'!N$6)+COUNTIFS(Plan_Role,"جميع الموظفين",Plan_Course,'مصفوفة التدريب'!N$6))</f>
        <v>0</v>
      </c>
      <c r="L73">
        <f>IF(OR(الموظفون!$A$71="",'مصفوفة التدريب'!O$6=""),0,COUNTIFS(Plan_Role,الموظفون!$D$71,Plan_Course,'مصفوفة التدريب'!O$6)+COUNTIFS(Plan_Role,"جميع الموظفين",Plan_Course,'مصفوفة التدريب'!O$6))</f>
        <v>0</v>
      </c>
      <c r="M73">
        <f>IF(OR(الموظفون!$A$71="",'مصفوفة التدريب'!P$6=""),0,COUNTIFS(Plan_Role,الموظفون!$D$71,Plan_Course,'مصفوفة التدريب'!P$6)+COUNTIFS(Plan_Role,"جميع الموظفين",Plan_Course,'مصفوفة التدريب'!P$6))</f>
        <v>0</v>
      </c>
      <c r="N73">
        <f>IF(OR(الموظفون!$A$71="",'مصفوفة التدريب'!Q$6=""),0,COUNTIFS(Plan_Role,الموظفون!$D$71,Plan_Course,'مصفوفة التدريب'!Q$6)+COUNTIFS(Plan_Role,"جميع الموظفين",Plan_Course,'مصفوفة التدريب'!Q$6))</f>
        <v>0</v>
      </c>
      <c r="O73">
        <f>IF(OR(الموظفون!$A$71="",'مصفوفة التدريب'!R$6=""),0,COUNTIFS(Plan_Role,الموظفون!$D$71,Plan_Course,'مصفوفة التدريب'!R$6)+COUNTIFS(Plan_Role,"جميع الموظفين",Plan_Course,'مصفوفة التدريب'!R$6))</f>
        <v>0</v>
      </c>
      <c r="P73">
        <f>IF(OR(الموظفون!$A$71="",'مصفوفة التدريب'!S$6=""),0,COUNTIFS(Plan_Role,الموظفون!$D$71,Plan_Course,'مصفوفة التدريب'!S$6)+COUNTIFS(Plan_Role,"جميع الموظفين",Plan_Course,'مصفوفة التدريب'!S$6))</f>
        <v>0</v>
      </c>
      <c r="Q73">
        <f>IF(OR(الموظفون!$A$71="",'مصفوفة التدريب'!T$6=""),0,COUNTIFS(Plan_Role,الموظفون!$D$71,Plan_Course,'مصفوفة التدريب'!T$6)+COUNTIFS(Plan_Role,"جميع الموظفين",Plan_Course,'مصفوفة التدريب'!T$6))</f>
        <v>0</v>
      </c>
      <c r="R73">
        <f>IF(OR(الموظفون!$A$71="",'مصفوفة التدريب'!U$6=""),0,COUNTIFS(Plan_Role,الموظفون!$D$71,Plan_Course,'مصفوفة التدريب'!U$6)+COUNTIFS(Plan_Role,"جميع الموظفين",Plan_Course,'مصفوفة التدريب'!U$6))</f>
        <v>0</v>
      </c>
      <c r="S73">
        <f>IF(OR(الموظفون!$A$71="",'مصفوفة التدريب'!V$6=""),0,COUNTIFS(Plan_Role,الموظفون!$D$71,Plan_Course,'مصفوفة التدريب'!V$6)+COUNTIFS(Plan_Role,"جميع الموظفين",Plan_Course,'مصفوفة التدريب'!V$6))</f>
        <v>0</v>
      </c>
      <c r="T73">
        <f>IF(OR(الموظفون!$A$71="",'مصفوفة التدريب'!W$6=""),0,COUNTIFS(Plan_Role,الموظفون!$D$71,Plan_Course,'مصفوفة التدريب'!W$6)+COUNTIFS(Plan_Role,"جميع الموظفين",Plan_Course,'مصفوفة التدريب'!W$6))</f>
        <v>0</v>
      </c>
      <c r="U73">
        <f>IF(OR(الموظفون!$A$71="",'مصفوفة التدريب'!X$6=""),0,COUNTIFS(Plan_Role,الموظفون!$D$71,Plan_Course,'مصفوفة التدريب'!X$6)+COUNTIFS(Plan_Role,"جميع الموظفين",Plan_Course,'مصفوفة التدريب'!X$6))</f>
        <v>0</v>
      </c>
      <c r="V73">
        <f>IF(OR(الموظفون!$A$71="",'مصفوفة التدريب'!Y$6=""),0,COUNTIFS(Plan_Role,الموظفون!$D$71,Plan_Course,'مصفوفة التدريب'!Y$6)+COUNTIFS(Plan_Role,"جميع الموظفين",Plan_Course,'مصفوفة التدريب'!Y$6))</f>
        <v>0</v>
      </c>
      <c r="W73">
        <f>IF(OR(الموظفون!$A$71="",'مصفوفة التدريب'!Z$6=""),0,COUNTIFS(Plan_Role,الموظفون!$D$71,Plan_Course,'مصفوفة التدريب'!Z$6)+COUNTIFS(Plan_Role,"جميع الموظفين",Plan_Course,'مصفوفة التدريب'!Z$6))</f>
        <v>0</v>
      </c>
      <c r="X73">
        <f>IF(OR(الموظفون!$A$71="",'مصفوفة التدريب'!AA$6=""),0,COUNTIFS(Plan_Role,الموظفون!$D$71,Plan_Course,'مصفوفة التدريب'!AA$6)+COUNTIFS(Plan_Role,"جميع الموظفين",Plan_Course,'مصفوفة التدريب'!AA$6))</f>
        <v>0</v>
      </c>
      <c r="AA73">
        <f>IF(E73=0,0,COUNTIFS(Rec_Emp,الموظفون!$A$71,Rec_Course,'مصفوفة التدريب'!H$6,Rec_Done,1))</f>
        <v>0</v>
      </c>
      <c r="AB73">
        <f>IF(F73=0,0,COUNTIFS(Rec_Emp,الموظفون!$A$71,Rec_Course,'مصفوفة التدريب'!I$6,Rec_Done,1))</f>
        <v>0</v>
      </c>
      <c r="AC73">
        <f>IF(G73=0,0,COUNTIFS(Rec_Emp,الموظفون!$A$71,Rec_Course,'مصفوفة التدريب'!J$6,Rec_Done,1))</f>
        <v>0</v>
      </c>
      <c r="AD73">
        <f>IF(H73=0,0,COUNTIFS(Rec_Emp,الموظفون!$A$71,Rec_Course,'مصفوفة التدريب'!K$6,Rec_Done,1))</f>
        <v>0</v>
      </c>
      <c r="AE73">
        <f>IF(I73=0,0,COUNTIFS(Rec_Emp,الموظفون!$A$71,Rec_Course,'مصفوفة التدريب'!L$6,Rec_Done,1))</f>
        <v>0</v>
      </c>
      <c r="AF73">
        <f>IF(J73=0,0,COUNTIFS(Rec_Emp,الموظفون!$A$71,Rec_Course,'مصفوفة التدريب'!M$6,Rec_Done,1))</f>
        <v>0</v>
      </c>
      <c r="AG73">
        <f>IF(K73=0,0,COUNTIFS(Rec_Emp,الموظفون!$A$71,Rec_Course,'مصفوفة التدريب'!N$6,Rec_Done,1))</f>
        <v>0</v>
      </c>
      <c r="AH73">
        <f>IF(L73=0,0,COUNTIFS(Rec_Emp,الموظفون!$A$71,Rec_Course,'مصفوفة التدريب'!O$6,Rec_Done,1))</f>
        <v>0</v>
      </c>
      <c r="AI73">
        <f>IF(M73=0,0,COUNTIFS(Rec_Emp,الموظفون!$A$71,Rec_Course,'مصفوفة التدريب'!P$6,Rec_Done,1))</f>
        <v>0</v>
      </c>
      <c r="AJ73">
        <f>IF(N73=0,0,COUNTIFS(Rec_Emp,الموظفون!$A$71,Rec_Course,'مصفوفة التدريب'!Q$6,Rec_Done,1))</f>
        <v>0</v>
      </c>
      <c r="AK73">
        <f>IF(O73=0,0,COUNTIFS(Rec_Emp,الموظفون!$A$71,Rec_Course,'مصفوفة التدريب'!R$6,Rec_Done,1))</f>
        <v>0</v>
      </c>
      <c r="AL73">
        <f>IF(P73=0,0,COUNTIFS(Rec_Emp,الموظفون!$A$71,Rec_Course,'مصفوفة التدريب'!S$6,Rec_Done,1))</f>
        <v>0</v>
      </c>
      <c r="AM73">
        <f>IF(Q73=0,0,COUNTIFS(Rec_Emp,الموظفون!$A$71,Rec_Course,'مصفوفة التدريب'!T$6,Rec_Done,1))</f>
        <v>0</v>
      </c>
      <c r="AN73">
        <f>IF(R73=0,0,COUNTIFS(Rec_Emp,الموظفون!$A$71,Rec_Course,'مصفوفة التدريب'!U$6,Rec_Done,1))</f>
        <v>0</v>
      </c>
      <c r="AO73">
        <f>IF(S73=0,0,COUNTIFS(Rec_Emp,الموظفون!$A$71,Rec_Course,'مصفوفة التدريب'!V$6,Rec_Done,1))</f>
        <v>0</v>
      </c>
      <c r="AP73">
        <f>IF(T73=0,0,COUNTIFS(Rec_Emp,الموظفون!$A$71,Rec_Course,'مصفوفة التدريب'!W$6,Rec_Done,1))</f>
        <v>0</v>
      </c>
      <c r="AQ73">
        <f>IF(U73=0,0,COUNTIFS(Rec_Emp,الموظفون!$A$71,Rec_Course,'مصفوفة التدريب'!X$6,Rec_Done,1))</f>
        <v>0</v>
      </c>
      <c r="AR73">
        <f>IF(V73=0,0,COUNTIFS(Rec_Emp,الموظفون!$A$71,Rec_Course,'مصفوفة التدريب'!Y$6,Rec_Done,1))</f>
        <v>0</v>
      </c>
      <c r="AS73">
        <f>IF(W73=0,0,COUNTIFS(Rec_Emp,الموظفون!$A$71,Rec_Course,'مصفوفة التدريب'!Z$6,Rec_Done,1))</f>
        <v>0</v>
      </c>
      <c r="AT73">
        <f>IF(X73=0,0,COUNTIFS(Rec_Emp,الموظفون!$A$71,Rec_Course,'مصفوفة التدريب'!AA$6,Rec_Done,1))</f>
        <v>0</v>
      </c>
      <c r="AW73">
        <f ca="1">IF(AA73=0,0,COUNTIFS(Rec_Emp,الموظفون!$A$71,Rec_Course,'مصفوفة التدريب'!H$6,Rec_Done,1,Rec_Exp,"&gt;="&amp;TODAY()))</f>
        <v>0</v>
      </c>
      <c r="AX73">
        <f ca="1">IF(AB73=0,0,COUNTIFS(Rec_Emp,الموظفون!$A$71,Rec_Course,'مصفوفة التدريب'!I$6,Rec_Done,1,Rec_Exp,"&gt;="&amp;TODAY()))</f>
        <v>0</v>
      </c>
      <c r="AY73">
        <f ca="1">IF(AC73=0,0,COUNTIFS(Rec_Emp,الموظفون!$A$71,Rec_Course,'مصفوفة التدريب'!J$6,Rec_Done,1,Rec_Exp,"&gt;="&amp;TODAY()))</f>
        <v>0</v>
      </c>
      <c r="AZ73">
        <f ca="1">IF(AD73=0,0,COUNTIFS(Rec_Emp,الموظفون!$A$71,Rec_Course,'مصفوفة التدريب'!K$6,Rec_Done,1,Rec_Exp,"&gt;="&amp;TODAY()))</f>
        <v>0</v>
      </c>
      <c r="BA73">
        <f ca="1">IF(AE73=0,0,COUNTIFS(Rec_Emp,الموظفون!$A$71,Rec_Course,'مصفوفة التدريب'!L$6,Rec_Done,1,Rec_Exp,"&gt;="&amp;TODAY()))</f>
        <v>0</v>
      </c>
      <c r="BB73">
        <f ca="1">IF(AF73=0,0,COUNTIFS(Rec_Emp,الموظفون!$A$71,Rec_Course,'مصفوفة التدريب'!M$6,Rec_Done,1,Rec_Exp,"&gt;="&amp;TODAY()))</f>
        <v>0</v>
      </c>
      <c r="BC73">
        <f ca="1">IF(AG73=0,0,COUNTIFS(Rec_Emp,الموظفون!$A$71,Rec_Course,'مصفوفة التدريب'!N$6,Rec_Done,1,Rec_Exp,"&gt;="&amp;TODAY()))</f>
        <v>0</v>
      </c>
      <c r="BD73">
        <f ca="1">IF(AH73=0,0,COUNTIFS(Rec_Emp,الموظفون!$A$71,Rec_Course,'مصفوفة التدريب'!O$6,Rec_Done,1,Rec_Exp,"&gt;="&amp;TODAY()))</f>
        <v>0</v>
      </c>
      <c r="BE73">
        <f ca="1">IF(AI73=0,0,COUNTIFS(Rec_Emp,الموظفون!$A$71,Rec_Course,'مصفوفة التدريب'!P$6,Rec_Done,1,Rec_Exp,"&gt;="&amp;TODAY()))</f>
        <v>0</v>
      </c>
      <c r="BF73">
        <f ca="1">IF(AJ73=0,0,COUNTIFS(Rec_Emp,الموظفون!$A$71,Rec_Course,'مصفوفة التدريب'!Q$6,Rec_Done,1,Rec_Exp,"&gt;="&amp;TODAY()))</f>
        <v>0</v>
      </c>
      <c r="BG73">
        <f ca="1">IF(AK73=0,0,COUNTIFS(Rec_Emp,الموظفون!$A$71,Rec_Course,'مصفوفة التدريب'!R$6,Rec_Done,1,Rec_Exp,"&gt;="&amp;TODAY()))</f>
        <v>0</v>
      </c>
      <c r="BH73">
        <f ca="1">IF(AL73=0,0,COUNTIFS(Rec_Emp,الموظفون!$A$71,Rec_Course,'مصفوفة التدريب'!S$6,Rec_Done,1,Rec_Exp,"&gt;="&amp;TODAY()))</f>
        <v>0</v>
      </c>
      <c r="BI73">
        <f ca="1">IF(AM73=0,0,COUNTIFS(Rec_Emp,الموظفون!$A$71,Rec_Course,'مصفوفة التدريب'!T$6,Rec_Done,1,Rec_Exp,"&gt;="&amp;TODAY()))</f>
        <v>0</v>
      </c>
      <c r="BJ73">
        <f ca="1">IF(AN73=0,0,COUNTIFS(Rec_Emp,الموظفون!$A$71,Rec_Course,'مصفوفة التدريب'!U$6,Rec_Done,1,Rec_Exp,"&gt;="&amp;TODAY()))</f>
        <v>0</v>
      </c>
      <c r="BK73">
        <f ca="1">IF(AO73=0,0,COUNTIFS(Rec_Emp,الموظفون!$A$71,Rec_Course,'مصفوفة التدريب'!V$6,Rec_Done,1,Rec_Exp,"&gt;="&amp;TODAY()))</f>
        <v>0</v>
      </c>
      <c r="BL73">
        <f ca="1">IF(AP73=0,0,COUNTIFS(Rec_Emp,الموظفون!$A$71,Rec_Course,'مصفوفة التدريب'!W$6,Rec_Done,1,Rec_Exp,"&gt;="&amp;TODAY()))</f>
        <v>0</v>
      </c>
      <c r="BM73">
        <f ca="1">IF(AQ73=0,0,COUNTIFS(Rec_Emp,الموظفون!$A$71,Rec_Course,'مصفوفة التدريب'!X$6,Rec_Done,1,Rec_Exp,"&gt;="&amp;TODAY()))</f>
        <v>0</v>
      </c>
      <c r="BN73">
        <f ca="1">IF(AR73=0,0,COUNTIFS(Rec_Emp,الموظفون!$A$71,Rec_Course,'مصفوفة التدريب'!Y$6,Rec_Done,1,Rec_Exp,"&gt;="&amp;TODAY()))</f>
        <v>0</v>
      </c>
      <c r="BO73">
        <f ca="1">IF(AS73=0,0,COUNTIFS(Rec_Emp,الموظفون!$A$71,Rec_Course,'مصفوفة التدريب'!Z$6,Rec_Done,1,Rec_Exp,"&gt;="&amp;TODAY()))</f>
        <v>0</v>
      </c>
      <c r="BP73">
        <f ca="1">IF(AT73=0,0,COUNTIFS(Rec_Emp,الموظفون!$A$71,Rec_Course,'مصفوفة التدريب'!AA$6,Rec_Done,1,Rec_Exp,"&gt;="&amp;TODAY()))</f>
        <v>0</v>
      </c>
      <c r="BS73">
        <f ca="1">IF(AW73=0,0,COUNTIFS(Rec_Emp,الموظفون!$A$71,Rec_Course,'مصفوفة التدريب'!H$6,Rec_Done,1,Rec_Exp,"&gt;"&amp;(TODAY()+WarnDays)))</f>
        <v>0</v>
      </c>
      <c r="BT73">
        <f ca="1">IF(AX73=0,0,COUNTIFS(Rec_Emp,الموظفون!$A$71,Rec_Course,'مصفوفة التدريب'!I$6,Rec_Done,1,Rec_Exp,"&gt;"&amp;(TODAY()+WarnDays)))</f>
        <v>0</v>
      </c>
      <c r="BU73">
        <f ca="1">IF(AY73=0,0,COUNTIFS(Rec_Emp,الموظفون!$A$71,Rec_Course,'مصفوفة التدريب'!J$6,Rec_Done,1,Rec_Exp,"&gt;"&amp;(TODAY()+WarnDays)))</f>
        <v>0</v>
      </c>
      <c r="BV73">
        <f ca="1">IF(AZ73=0,0,COUNTIFS(Rec_Emp,الموظفون!$A$71,Rec_Course,'مصفوفة التدريب'!K$6,Rec_Done,1,Rec_Exp,"&gt;"&amp;(TODAY()+WarnDays)))</f>
        <v>0</v>
      </c>
      <c r="BW73">
        <f ca="1">IF(BA73=0,0,COUNTIFS(Rec_Emp,الموظفون!$A$71,Rec_Course,'مصفوفة التدريب'!L$6,Rec_Done,1,Rec_Exp,"&gt;"&amp;(TODAY()+WarnDays)))</f>
        <v>0</v>
      </c>
      <c r="BX73">
        <f ca="1">IF(BB73=0,0,COUNTIFS(Rec_Emp,الموظفون!$A$71,Rec_Course,'مصفوفة التدريب'!M$6,Rec_Done,1,Rec_Exp,"&gt;"&amp;(TODAY()+WarnDays)))</f>
        <v>0</v>
      </c>
      <c r="BY73">
        <f ca="1">IF(BC73=0,0,COUNTIFS(Rec_Emp,الموظفون!$A$71,Rec_Course,'مصفوفة التدريب'!N$6,Rec_Done,1,Rec_Exp,"&gt;"&amp;(TODAY()+WarnDays)))</f>
        <v>0</v>
      </c>
      <c r="BZ73">
        <f ca="1">IF(BD73=0,0,COUNTIFS(Rec_Emp,الموظفون!$A$71,Rec_Course,'مصفوفة التدريب'!O$6,Rec_Done,1,Rec_Exp,"&gt;"&amp;(TODAY()+WarnDays)))</f>
        <v>0</v>
      </c>
      <c r="CA73">
        <f ca="1">IF(BE73=0,0,COUNTIFS(Rec_Emp,الموظفون!$A$71,Rec_Course,'مصفوفة التدريب'!P$6,Rec_Done,1,Rec_Exp,"&gt;"&amp;(TODAY()+WarnDays)))</f>
        <v>0</v>
      </c>
      <c r="CB73">
        <f ca="1">IF(BF73=0,0,COUNTIFS(Rec_Emp,الموظفون!$A$71,Rec_Course,'مصفوفة التدريب'!Q$6,Rec_Done,1,Rec_Exp,"&gt;"&amp;(TODAY()+WarnDays)))</f>
        <v>0</v>
      </c>
      <c r="CC73">
        <f ca="1">IF(BG73=0,0,COUNTIFS(Rec_Emp,الموظفون!$A$71,Rec_Course,'مصفوفة التدريب'!R$6,Rec_Done,1,Rec_Exp,"&gt;"&amp;(TODAY()+WarnDays)))</f>
        <v>0</v>
      </c>
      <c r="CD73">
        <f ca="1">IF(BH73=0,0,COUNTIFS(Rec_Emp,الموظفون!$A$71,Rec_Course,'مصفوفة التدريب'!S$6,Rec_Done,1,Rec_Exp,"&gt;"&amp;(TODAY()+WarnDays)))</f>
        <v>0</v>
      </c>
      <c r="CE73">
        <f ca="1">IF(BI73=0,0,COUNTIFS(Rec_Emp,الموظفون!$A$71,Rec_Course,'مصفوفة التدريب'!T$6,Rec_Done,1,Rec_Exp,"&gt;"&amp;(TODAY()+WarnDays)))</f>
        <v>0</v>
      </c>
      <c r="CF73">
        <f ca="1">IF(BJ73=0,0,COUNTIFS(Rec_Emp,الموظفون!$A$71,Rec_Course,'مصفوفة التدريب'!U$6,Rec_Done,1,Rec_Exp,"&gt;"&amp;(TODAY()+WarnDays)))</f>
        <v>0</v>
      </c>
      <c r="CG73">
        <f ca="1">IF(BK73=0,0,COUNTIFS(Rec_Emp,الموظفون!$A$71,Rec_Course,'مصفوفة التدريب'!V$6,Rec_Done,1,Rec_Exp,"&gt;"&amp;(TODAY()+WarnDays)))</f>
        <v>0</v>
      </c>
      <c r="CH73">
        <f ca="1">IF(BL73=0,0,COUNTIFS(Rec_Emp,الموظفون!$A$71,Rec_Course,'مصفوفة التدريب'!W$6,Rec_Done,1,Rec_Exp,"&gt;"&amp;(TODAY()+WarnDays)))</f>
        <v>0</v>
      </c>
      <c r="CI73">
        <f ca="1">IF(BM73=0,0,COUNTIFS(Rec_Emp,الموظفون!$A$71,Rec_Course,'مصفوفة التدريب'!X$6,Rec_Done,1,Rec_Exp,"&gt;"&amp;(TODAY()+WarnDays)))</f>
        <v>0</v>
      </c>
      <c r="CJ73">
        <f ca="1">IF(BN73=0,0,COUNTIFS(Rec_Emp,الموظفون!$A$71,Rec_Course,'مصفوفة التدريب'!Y$6,Rec_Done,1,Rec_Exp,"&gt;"&amp;(TODAY()+WarnDays)))</f>
        <v>0</v>
      </c>
      <c r="CK73">
        <f ca="1">IF(BO73=0,0,COUNTIFS(Rec_Emp,الموظفون!$A$71,Rec_Course,'مصفوفة التدريب'!Z$6,Rec_Done,1,Rec_Exp,"&gt;"&amp;(TODAY()+WarnDays)))</f>
        <v>0</v>
      </c>
      <c r="CL73">
        <f ca="1">IF(BP73=0,0,COUNTIFS(Rec_Emp,الموظفون!$A$71,Rec_Course,'مصفوفة التدريب'!AA$6,Rec_Done,1,Rec_Exp,"&gt;"&amp;(TODAY()+WarnDays)))</f>
        <v>0</v>
      </c>
      <c r="CO73">
        <f>IF(OR(E73=0,AA73&gt;0),0,COUNTIFS(Rec_Emp,الموظفون!$A$71,Rec_Course,'مصفوفة التدريب'!H$6,Rec_Result,"راسب"))</f>
        <v>0</v>
      </c>
      <c r="CP73">
        <f>IF(OR(F73=0,AB73&gt;0),0,COUNTIFS(Rec_Emp,الموظفون!$A$71,Rec_Course,'مصفوفة التدريب'!I$6,Rec_Result,"راسب"))</f>
        <v>0</v>
      </c>
      <c r="CQ73">
        <f>IF(OR(G73=0,AC73&gt;0),0,COUNTIFS(Rec_Emp,الموظفون!$A$71,Rec_Course,'مصفوفة التدريب'!J$6,Rec_Result,"راسب"))</f>
        <v>0</v>
      </c>
      <c r="CR73">
        <f>IF(OR(H73=0,AD73&gt;0),0,COUNTIFS(Rec_Emp,الموظفون!$A$71,Rec_Course,'مصفوفة التدريب'!K$6,Rec_Result,"راسب"))</f>
        <v>0</v>
      </c>
      <c r="CS73">
        <f>IF(OR(I73=0,AE73&gt;0),0,COUNTIFS(Rec_Emp,الموظفون!$A$71,Rec_Course,'مصفوفة التدريب'!L$6,Rec_Result,"راسب"))</f>
        <v>0</v>
      </c>
      <c r="CT73">
        <f>IF(OR(J73=0,AF73&gt;0),0,COUNTIFS(Rec_Emp,الموظفون!$A$71,Rec_Course,'مصفوفة التدريب'!M$6,Rec_Result,"راسب"))</f>
        <v>0</v>
      </c>
      <c r="CU73">
        <f>IF(OR(K73=0,AG73&gt;0),0,COUNTIFS(Rec_Emp,الموظفون!$A$71,Rec_Course,'مصفوفة التدريب'!N$6,Rec_Result,"راسب"))</f>
        <v>0</v>
      </c>
      <c r="CV73">
        <f>IF(OR(L73=0,AH73&gt;0),0,COUNTIFS(Rec_Emp,الموظفون!$A$71,Rec_Course,'مصفوفة التدريب'!O$6,Rec_Result,"راسب"))</f>
        <v>0</v>
      </c>
      <c r="CW73">
        <f>IF(OR(M73=0,AI73&gt;0),0,COUNTIFS(Rec_Emp,الموظفون!$A$71,Rec_Course,'مصفوفة التدريب'!P$6,Rec_Result,"راسب"))</f>
        <v>0</v>
      </c>
      <c r="CX73">
        <f>IF(OR(N73=0,AJ73&gt;0),0,COUNTIFS(Rec_Emp,الموظفون!$A$71,Rec_Course,'مصفوفة التدريب'!Q$6,Rec_Result,"راسب"))</f>
        <v>0</v>
      </c>
      <c r="CY73">
        <f>IF(OR(O73=0,AK73&gt;0),0,COUNTIFS(Rec_Emp,الموظفون!$A$71,Rec_Course,'مصفوفة التدريب'!R$6,Rec_Result,"راسب"))</f>
        <v>0</v>
      </c>
      <c r="CZ73">
        <f>IF(OR(P73=0,AL73&gt;0),0,COUNTIFS(Rec_Emp,الموظفون!$A$71,Rec_Course,'مصفوفة التدريب'!S$6,Rec_Result,"راسب"))</f>
        <v>0</v>
      </c>
      <c r="DA73">
        <f>IF(OR(Q73=0,AM73&gt;0),0,COUNTIFS(Rec_Emp,الموظفون!$A$71,Rec_Course,'مصفوفة التدريب'!T$6,Rec_Result,"راسب"))</f>
        <v>0</v>
      </c>
      <c r="DB73">
        <f>IF(OR(R73=0,AN73&gt;0),0,COUNTIFS(Rec_Emp,الموظفون!$A$71,Rec_Course,'مصفوفة التدريب'!U$6,Rec_Result,"راسب"))</f>
        <v>0</v>
      </c>
      <c r="DC73">
        <f>IF(OR(S73=0,AO73&gt;0),0,COUNTIFS(Rec_Emp,الموظفون!$A$71,Rec_Course,'مصفوفة التدريب'!V$6,Rec_Result,"راسب"))</f>
        <v>0</v>
      </c>
      <c r="DD73">
        <f>IF(OR(T73=0,AP73&gt;0),0,COUNTIFS(Rec_Emp,الموظفون!$A$71,Rec_Course,'مصفوفة التدريب'!W$6,Rec_Result,"راسب"))</f>
        <v>0</v>
      </c>
      <c r="DE73">
        <f>IF(OR(U73=0,AQ73&gt;0),0,COUNTIFS(Rec_Emp,الموظفون!$A$71,Rec_Course,'مصفوفة التدريب'!X$6,Rec_Result,"راسب"))</f>
        <v>0</v>
      </c>
      <c r="DF73">
        <f>IF(OR(V73=0,AR73&gt;0),0,COUNTIFS(Rec_Emp,الموظفون!$A$71,Rec_Course,'مصفوفة التدريب'!Y$6,Rec_Result,"راسب"))</f>
        <v>0</v>
      </c>
      <c r="DG73">
        <f>IF(OR(W73=0,AS73&gt;0),0,COUNTIFS(Rec_Emp,الموظفون!$A$71,Rec_Course,'مصفوفة التدريب'!Z$6,Rec_Result,"راسب"))</f>
        <v>0</v>
      </c>
      <c r="DH73">
        <f>IF(OR(X73=0,AT73&gt;0),0,COUNTIFS(Rec_Emp,الموظفون!$A$71,Rec_Course,'مصفوفة التدريب'!AA$6,Rec_Result,"راسب"))</f>
        <v>0</v>
      </c>
      <c r="DK73">
        <f>IF(OR(E73=0,AA73&gt;0),0,IFERROR(AVERAGEIFS(Plan_End,Plan_Role,الموظفون!$D$71,Plan_Course,'مصفوفة التدريب'!H$6,Plan_Sched,"فترة محددة"),IFERROR(AVERAGEIFS(Plan_End,Plan_Role,"جميع الموظفين",Plan_Course,'مصفوفة التدريب'!H$6,Plan_Sched,"فترة محددة"),0)))</f>
        <v>0</v>
      </c>
      <c r="DL73">
        <f>IF(OR(F73=0,AB73&gt;0),0,IFERROR(AVERAGEIFS(Plan_End,Plan_Role,الموظفون!$D$71,Plan_Course,'مصفوفة التدريب'!I$6,Plan_Sched,"فترة محددة"),IFERROR(AVERAGEIFS(Plan_End,Plan_Role,"جميع الموظفين",Plan_Course,'مصفوفة التدريب'!I$6,Plan_Sched,"فترة محددة"),0)))</f>
        <v>0</v>
      </c>
      <c r="DM73">
        <f>IF(OR(G73=0,AC73&gt;0),0,IFERROR(AVERAGEIFS(Plan_End,Plan_Role,الموظفون!$D$71,Plan_Course,'مصفوفة التدريب'!J$6,Plan_Sched,"فترة محددة"),IFERROR(AVERAGEIFS(Plan_End,Plan_Role,"جميع الموظفين",Plan_Course,'مصفوفة التدريب'!J$6,Plan_Sched,"فترة محددة"),0)))</f>
        <v>0</v>
      </c>
      <c r="DN73">
        <f>IF(OR(H73=0,AD73&gt;0),0,IFERROR(AVERAGEIFS(Plan_End,Plan_Role,الموظفون!$D$71,Plan_Course,'مصفوفة التدريب'!K$6,Plan_Sched,"فترة محددة"),IFERROR(AVERAGEIFS(Plan_End,Plan_Role,"جميع الموظفين",Plan_Course,'مصفوفة التدريب'!K$6,Plan_Sched,"فترة محددة"),0)))</f>
        <v>0</v>
      </c>
      <c r="DO73">
        <f>IF(OR(I73=0,AE73&gt;0),0,IFERROR(AVERAGEIFS(Plan_End,Plan_Role,الموظفون!$D$71,Plan_Course,'مصفوفة التدريب'!L$6,Plan_Sched,"فترة محددة"),IFERROR(AVERAGEIFS(Plan_End,Plan_Role,"جميع الموظفين",Plan_Course,'مصفوفة التدريب'!L$6,Plan_Sched,"فترة محددة"),0)))</f>
        <v>0</v>
      </c>
      <c r="DP73">
        <f>IF(OR(J73=0,AF73&gt;0),0,IFERROR(AVERAGEIFS(Plan_End,Plan_Role,الموظفون!$D$71,Plan_Course,'مصفوفة التدريب'!M$6,Plan_Sched,"فترة محددة"),IFERROR(AVERAGEIFS(Plan_End,Plan_Role,"جميع الموظفين",Plan_Course,'مصفوفة التدريب'!M$6,Plan_Sched,"فترة محددة"),0)))</f>
        <v>0</v>
      </c>
      <c r="DQ73">
        <f>IF(OR(K73=0,AG73&gt;0),0,IFERROR(AVERAGEIFS(Plan_End,Plan_Role,الموظفون!$D$71,Plan_Course,'مصفوفة التدريب'!N$6,Plan_Sched,"فترة محددة"),IFERROR(AVERAGEIFS(Plan_End,Plan_Role,"جميع الموظفين",Plan_Course,'مصفوفة التدريب'!N$6,Plan_Sched,"فترة محددة"),0)))</f>
        <v>0</v>
      </c>
      <c r="DR73">
        <f>IF(OR(L73=0,AH73&gt;0),0,IFERROR(AVERAGEIFS(Plan_End,Plan_Role,الموظفون!$D$71,Plan_Course,'مصفوفة التدريب'!O$6,Plan_Sched,"فترة محددة"),IFERROR(AVERAGEIFS(Plan_End,Plan_Role,"جميع الموظفين",Plan_Course,'مصفوفة التدريب'!O$6,Plan_Sched,"فترة محددة"),0)))</f>
        <v>0</v>
      </c>
      <c r="DS73">
        <f>IF(OR(M73=0,AI73&gt;0),0,IFERROR(AVERAGEIFS(Plan_End,Plan_Role,الموظفون!$D$71,Plan_Course,'مصفوفة التدريب'!P$6,Plan_Sched,"فترة محددة"),IFERROR(AVERAGEIFS(Plan_End,Plan_Role,"جميع الموظفين",Plan_Course,'مصفوفة التدريب'!P$6,Plan_Sched,"فترة محددة"),0)))</f>
        <v>0</v>
      </c>
      <c r="DT73">
        <f>IF(OR(N73=0,AJ73&gt;0),0,IFERROR(AVERAGEIFS(Plan_End,Plan_Role,الموظفون!$D$71,Plan_Course,'مصفوفة التدريب'!Q$6,Plan_Sched,"فترة محددة"),IFERROR(AVERAGEIFS(Plan_End,Plan_Role,"جميع الموظفين",Plan_Course,'مصفوفة التدريب'!Q$6,Plan_Sched,"فترة محددة"),0)))</f>
        <v>0</v>
      </c>
      <c r="DU73">
        <f>IF(OR(O73=0,AK73&gt;0),0,IFERROR(AVERAGEIFS(Plan_End,Plan_Role,الموظفون!$D$71,Plan_Course,'مصفوفة التدريب'!R$6,Plan_Sched,"فترة محددة"),IFERROR(AVERAGEIFS(Plan_End,Plan_Role,"جميع الموظفين",Plan_Course,'مصفوفة التدريب'!R$6,Plan_Sched,"فترة محددة"),0)))</f>
        <v>0</v>
      </c>
      <c r="DV73">
        <f>IF(OR(P73=0,AL73&gt;0),0,IFERROR(AVERAGEIFS(Plan_End,Plan_Role,الموظفون!$D$71,Plan_Course,'مصفوفة التدريب'!S$6,Plan_Sched,"فترة محددة"),IFERROR(AVERAGEIFS(Plan_End,Plan_Role,"جميع الموظفين",Plan_Course,'مصفوفة التدريب'!S$6,Plan_Sched,"فترة محددة"),0)))</f>
        <v>0</v>
      </c>
      <c r="DW73">
        <f>IF(OR(Q73=0,AM73&gt;0),0,IFERROR(AVERAGEIFS(Plan_End,Plan_Role,الموظفون!$D$71,Plan_Course,'مصفوفة التدريب'!T$6,Plan_Sched,"فترة محددة"),IFERROR(AVERAGEIFS(Plan_End,Plan_Role,"جميع الموظفين",Plan_Course,'مصفوفة التدريب'!T$6,Plan_Sched,"فترة محددة"),0)))</f>
        <v>0</v>
      </c>
      <c r="DX73">
        <f>IF(OR(R73=0,AN73&gt;0),0,IFERROR(AVERAGEIFS(Plan_End,Plan_Role,الموظفون!$D$71,Plan_Course,'مصفوفة التدريب'!U$6,Plan_Sched,"فترة محددة"),IFERROR(AVERAGEIFS(Plan_End,Plan_Role,"جميع الموظفين",Plan_Course,'مصفوفة التدريب'!U$6,Plan_Sched,"فترة محددة"),0)))</f>
        <v>0</v>
      </c>
      <c r="DY73">
        <f>IF(OR(S73=0,AO73&gt;0),0,IFERROR(AVERAGEIFS(Plan_End,Plan_Role,الموظفون!$D$71,Plan_Course,'مصفوفة التدريب'!V$6,Plan_Sched,"فترة محددة"),IFERROR(AVERAGEIFS(Plan_End,Plan_Role,"جميع الموظفين",Plan_Course,'مصفوفة التدريب'!V$6,Plan_Sched,"فترة محددة"),0)))</f>
        <v>0</v>
      </c>
      <c r="DZ73">
        <f>IF(OR(T73=0,AP73&gt;0),0,IFERROR(AVERAGEIFS(Plan_End,Plan_Role,الموظفون!$D$71,Plan_Course,'مصفوفة التدريب'!W$6,Plan_Sched,"فترة محددة"),IFERROR(AVERAGEIFS(Plan_End,Plan_Role,"جميع الموظفين",Plan_Course,'مصفوفة التدريب'!W$6,Plan_Sched,"فترة محددة"),0)))</f>
        <v>0</v>
      </c>
      <c r="EA73">
        <f>IF(OR(U73=0,AQ73&gt;0),0,IFERROR(AVERAGEIFS(Plan_End,Plan_Role,الموظفون!$D$71,Plan_Course,'مصفوفة التدريب'!X$6,Plan_Sched,"فترة محددة"),IFERROR(AVERAGEIFS(Plan_End,Plan_Role,"جميع الموظفين",Plan_Course,'مصفوفة التدريب'!X$6,Plan_Sched,"فترة محددة"),0)))</f>
        <v>0</v>
      </c>
      <c r="EB73">
        <f>IF(OR(V73=0,AR73&gt;0),0,IFERROR(AVERAGEIFS(Plan_End,Plan_Role,الموظفون!$D$71,Plan_Course,'مصفوفة التدريب'!Y$6,Plan_Sched,"فترة محددة"),IFERROR(AVERAGEIFS(Plan_End,Plan_Role,"جميع الموظفين",Plan_Course,'مصفوفة التدريب'!Y$6,Plan_Sched,"فترة محددة"),0)))</f>
        <v>0</v>
      </c>
      <c r="EC73">
        <f>IF(OR(W73=0,AS73&gt;0),0,IFERROR(AVERAGEIFS(Plan_End,Plan_Role,الموظفون!$D$71,Plan_Course,'مصفوفة التدريب'!Z$6,Plan_Sched,"فترة محددة"),IFERROR(AVERAGEIFS(Plan_End,Plan_Role,"جميع الموظفين",Plan_Course,'مصفوفة التدريب'!Z$6,Plan_Sched,"فترة محددة"),0)))</f>
        <v>0</v>
      </c>
      <c r="ED73">
        <f>IF(OR(X73=0,AT73&gt;0),0,IFERROR(AVERAGEIFS(Plan_End,Plan_Role,الموظفون!$D$71,Plan_Course,'مصفوفة التدريب'!AA$6,Plan_Sched,"فترة محددة"),IFERROR(AVERAGEIFS(Plan_End,Plan_Role,"جميع الموظفين",Plan_Course,'مصفوفة التدريب'!AA$6,Plan_Sched,"فترة محددة"),0)))</f>
        <v>0</v>
      </c>
      <c r="EG73">
        <f>IF(OR(E73=0,AA73&gt;0),0,IFERROR(AVERAGEIFS(Plan_Days,Plan_Role,الموظفون!$D$71,Plan_Course,'مصفوفة التدريب'!H$6,Plan_Sched,"خلال أيام من التعيين"),IFERROR(AVERAGEIFS(Plan_Days,Plan_Role,"جميع الموظفين",Plan_Course,'مصفوفة التدريب'!H$6,Plan_Sched,"خلال أيام من التعيين"),0)))</f>
        <v>0</v>
      </c>
      <c r="EH73">
        <f>IF(OR(F73=0,AB73&gt;0),0,IFERROR(AVERAGEIFS(Plan_Days,Plan_Role,الموظفون!$D$71,Plan_Course,'مصفوفة التدريب'!I$6,Plan_Sched,"خلال أيام من التعيين"),IFERROR(AVERAGEIFS(Plan_Days,Plan_Role,"جميع الموظفين",Plan_Course,'مصفوفة التدريب'!I$6,Plan_Sched,"خلال أيام من التعيين"),0)))</f>
        <v>0</v>
      </c>
      <c r="EI73">
        <f>IF(OR(G73=0,AC73&gt;0),0,IFERROR(AVERAGEIFS(Plan_Days,Plan_Role,الموظفون!$D$71,Plan_Course,'مصفوفة التدريب'!J$6,Plan_Sched,"خلال أيام من التعيين"),IFERROR(AVERAGEIFS(Plan_Days,Plan_Role,"جميع الموظفين",Plan_Course,'مصفوفة التدريب'!J$6,Plan_Sched,"خلال أيام من التعيين"),0)))</f>
        <v>0</v>
      </c>
      <c r="EJ73">
        <f>IF(OR(H73=0,AD73&gt;0),0,IFERROR(AVERAGEIFS(Plan_Days,Plan_Role,الموظفون!$D$71,Plan_Course,'مصفوفة التدريب'!K$6,Plan_Sched,"خلال أيام من التعيين"),IFERROR(AVERAGEIFS(Plan_Days,Plan_Role,"جميع الموظفين",Plan_Course,'مصفوفة التدريب'!K$6,Plan_Sched,"خلال أيام من التعيين"),0)))</f>
        <v>0</v>
      </c>
      <c r="EK73">
        <f>IF(OR(I73=0,AE73&gt;0),0,IFERROR(AVERAGEIFS(Plan_Days,Plan_Role,الموظفون!$D$71,Plan_Course,'مصفوفة التدريب'!L$6,Plan_Sched,"خلال أيام من التعيين"),IFERROR(AVERAGEIFS(Plan_Days,Plan_Role,"جميع الموظفين",Plan_Course,'مصفوفة التدريب'!L$6,Plan_Sched,"خلال أيام من التعيين"),0)))</f>
        <v>0</v>
      </c>
      <c r="EL73">
        <f>IF(OR(J73=0,AF73&gt;0),0,IFERROR(AVERAGEIFS(Plan_Days,Plan_Role,الموظفون!$D$71,Plan_Course,'مصفوفة التدريب'!M$6,Plan_Sched,"خلال أيام من التعيين"),IFERROR(AVERAGEIFS(Plan_Days,Plan_Role,"جميع الموظفين",Plan_Course,'مصفوفة التدريب'!M$6,Plan_Sched,"خلال أيام من التعيين"),0)))</f>
        <v>0</v>
      </c>
      <c r="EM73">
        <f>IF(OR(K73=0,AG73&gt;0),0,IFERROR(AVERAGEIFS(Plan_Days,Plan_Role,الموظفون!$D$71,Plan_Course,'مصفوفة التدريب'!N$6,Plan_Sched,"خلال أيام من التعيين"),IFERROR(AVERAGEIFS(Plan_Days,Plan_Role,"جميع الموظفين",Plan_Course,'مصفوفة التدريب'!N$6,Plan_Sched,"خلال أيام من التعيين"),0)))</f>
        <v>0</v>
      </c>
      <c r="EN73">
        <f>IF(OR(L73=0,AH73&gt;0),0,IFERROR(AVERAGEIFS(Plan_Days,Plan_Role,الموظفون!$D$71,Plan_Course,'مصفوفة التدريب'!O$6,Plan_Sched,"خلال أيام من التعيين"),IFERROR(AVERAGEIFS(Plan_Days,Plan_Role,"جميع الموظفين",Plan_Course,'مصفوفة التدريب'!O$6,Plan_Sched,"خلال أيام من التعيين"),0)))</f>
        <v>0</v>
      </c>
      <c r="EO73">
        <f>IF(OR(M73=0,AI73&gt;0),0,IFERROR(AVERAGEIFS(Plan_Days,Plan_Role,الموظفون!$D$71,Plan_Course,'مصفوفة التدريب'!P$6,Plan_Sched,"خلال أيام من التعيين"),IFERROR(AVERAGEIFS(Plan_Days,Plan_Role,"جميع الموظفين",Plan_Course,'مصفوفة التدريب'!P$6,Plan_Sched,"خلال أيام من التعيين"),0)))</f>
        <v>0</v>
      </c>
      <c r="EP73">
        <f>IF(OR(N73=0,AJ73&gt;0),0,IFERROR(AVERAGEIFS(Plan_Days,Plan_Role,الموظفون!$D$71,Plan_Course,'مصفوفة التدريب'!Q$6,Plan_Sched,"خلال أيام من التعيين"),IFERROR(AVERAGEIFS(Plan_Days,Plan_Role,"جميع الموظفين",Plan_Course,'مصفوفة التدريب'!Q$6,Plan_Sched,"خلال أيام من التعيين"),0)))</f>
        <v>0</v>
      </c>
      <c r="EQ73">
        <f>IF(OR(O73=0,AK73&gt;0),0,IFERROR(AVERAGEIFS(Plan_Days,Plan_Role,الموظفون!$D$71,Plan_Course,'مصفوفة التدريب'!R$6,Plan_Sched,"خلال أيام من التعيين"),IFERROR(AVERAGEIFS(Plan_Days,Plan_Role,"جميع الموظفين",Plan_Course,'مصفوفة التدريب'!R$6,Plan_Sched,"خلال أيام من التعيين"),0)))</f>
        <v>0</v>
      </c>
      <c r="ER73">
        <f>IF(OR(P73=0,AL73&gt;0),0,IFERROR(AVERAGEIFS(Plan_Days,Plan_Role,الموظفون!$D$71,Plan_Course,'مصفوفة التدريب'!S$6,Plan_Sched,"خلال أيام من التعيين"),IFERROR(AVERAGEIFS(Plan_Days,Plan_Role,"جميع الموظفين",Plan_Course,'مصفوفة التدريب'!S$6,Plan_Sched,"خلال أيام من التعيين"),0)))</f>
        <v>0</v>
      </c>
      <c r="ES73">
        <f>IF(OR(Q73=0,AM73&gt;0),0,IFERROR(AVERAGEIFS(Plan_Days,Plan_Role,الموظفون!$D$71,Plan_Course,'مصفوفة التدريب'!T$6,Plan_Sched,"خلال أيام من التعيين"),IFERROR(AVERAGEIFS(Plan_Days,Plan_Role,"جميع الموظفين",Plan_Course,'مصفوفة التدريب'!T$6,Plan_Sched,"خلال أيام من التعيين"),0)))</f>
        <v>0</v>
      </c>
      <c r="ET73">
        <f>IF(OR(R73=0,AN73&gt;0),0,IFERROR(AVERAGEIFS(Plan_Days,Plan_Role,الموظفون!$D$71,Plan_Course,'مصفوفة التدريب'!U$6,Plan_Sched,"خلال أيام من التعيين"),IFERROR(AVERAGEIFS(Plan_Days,Plan_Role,"جميع الموظفين",Plan_Course,'مصفوفة التدريب'!U$6,Plan_Sched,"خلال أيام من التعيين"),0)))</f>
        <v>0</v>
      </c>
      <c r="EU73">
        <f>IF(OR(S73=0,AO73&gt;0),0,IFERROR(AVERAGEIFS(Plan_Days,Plan_Role,الموظفون!$D$71,Plan_Course,'مصفوفة التدريب'!V$6,Plan_Sched,"خلال أيام من التعيين"),IFERROR(AVERAGEIFS(Plan_Days,Plan_Role,"جميع الموظفين",Plan_Course,'مصفوفة التدريب'!V$6,Plan_Sched,"خلال أيام من التعيين"),0)))</f>
        <v>0</v>
      </c>
      <c r="EV73">
        <f>IF(OR(T73=0,AP73&gt;0),0,IFERROR(AVERAGEIFS(Plan_Days,Plan_Role,الموظفون!$D$71,Plan_Course,'مصفوفة التدريب'!W$6,Plan_Sched,"خلال أيام من التعيين"),IFERROR(AVERAGEIFS(Plan_Days,Plan_Role,"جميع الموظفين",Plan_Course,'مصفوفة التدريب'!W$6,Plan_Sched,"خلال أيام من التعيين"),0)))</f>
        <v>0</v>
      </c>
      <c r="EW73">
        <f>IF(OR(U73=0,AQ73&gt;0),0,IFERROR(AVERAGEIFS(Plan_Days,Plan_Role,الموظفون!$D$71,Plan_Course,'مصفوفة التدريب'!X$6,Plan_Sched,"خلال أيام من التعيين"),IFERROR(AVERAGEIFS(Plan_Days,Plan_Role,"جميع الموظفين",Plan_Course,'مصفوفة التدريب'!X$6,Plan_Sched,"خلال أيام من التعيين"),0)))</f>
        <v>0</v>
      </c>
      <c r="EX73">
        <f>IF(OR(V73=0,AR73&gt;0),0,IFERROR(AVERAGEIFS(Plan_Days,Plan_Role,الموظفون!$D$71,Plan_Course,'مصفوفة التدريب'!Y$6,Plan_Sched,"خلال أيام من التعيين"),IFERROR(AVERAGEIFS(Plan_Days,Plan_Role,"جميع الموظفين",Plan_Course,'مصفوفة التدريب'!Y$6,Plan_Sched,"خلال أيام من التعيين"),0)))</f>
        <v>0</v>
      </c>
      <c r="EY73">
        <f>IF(OR(W73=0,AS73&gt;0),0,IFERROR(AVERAGEIFS(Plan_Days,Plan_Role,الموظفون!$D$71,Plan_Course,'مصفوفة التدريب'!Z$6,Plan_Sched,"خلال أيام من التعيين"),IFERROR(AVERAGEIFS(Plan_Days,Plan_Role,"جميع الموظفين",Plan_Course,'مصفوفة التدريب'!Z$6,Plan_Sched,"خلال أيام من التعيين"),0)))</f>
        <v>0</v>
      </c>
      <c r="EZ73">
        <f>IF(OR(X73=0,AT73&gt;0),0,IFERROR(AVERAGEIFS(Plan_Days,Plan_Role,الموظفون!$D$71,Plan_Course,'مصفوفة التدريب'!AA$6,Plan_Sched,"خلال أيام من التعيين"),IFERROR(AVERAGEIFS(Plan_Days,Plan_Role,"جميع الموظفين",Plan_Course,'مصفوفة التدريب'!AA$6,Plan_Sched,"خلال أيام من التعيين"),0)))</f>
        <v>0</v>
      </c>
      <c r="FC73">
        <f>IF(OR(E73=0,AA73&gt;0),0,MAX(IF(AND(الموظفون!$F$71&lt;&gt;"",DK73&lt;الموظفون!$F$71),0,DK73),IF(AND(الموظفون!$F$71&lt;&gt;"",EG73&gt;0),الموظفون!$F$71+EG73,0)))</f>
        <v>0</v>
      </c>
      <c r="FD73">
        <f>IF(OR(F73=0,AB73&gt;0),0,MAX(IF(AND(الموظفون!$F$71&lt;&gt;"",DL73&lt;الموظفون!$F$71),0,DL73),IF(AND(الموظفون!$F$71&lt;&gt;"",EH73&gt;0),الموظفون!$F$71+EH73,0)))</f>
        <v>0</v>
      </c>
      <c r="FE73">
        <f>IF(OR(G73=0,AC73&gt;0),0,MAX(IF(AND(الموظفون!$F$71&lt;&gt;"",DM73&lt;الموظفون!$F$71),0,DM73),IF(AND(الموظفون!$F$71&lt;&gt;"",EI73&gt;0),الموظفون!$F$71+EI73,0)))</f>
        <v>0</v>
      </c>
      <c r="FF73">
        <f>IF(OR(H73=0,AD73&gt;0),0,MAX(IF(AND(الموظفون!$F$71&lt;&gt;"",DN73&lt;الموظفون!$F$71),0,DN73),IF(AND(الموظفون!$F$71&lt;&gt;"",EJ73&gt;0),الموظفون!$F$71+EJ73,0)))</f>
        <v>0</v>
      </c>
      <c r="FG73">
        <f>IF(OR(I73=0,AE73&gt;0),0,MAX(IF(AND(الموظفون!$F$71&lt;&gt;"",DO73&lt;الموظفون!$F$71),0,DO73),IF(AND(الموظفون!$F$71&lt;&gt;"",EK73&gt;0),الموظفون!$F$71+EK73,0)))</f>
        <v>0</v>
      </c>
      <c r="FH73">
        <f>IF(OR(J73=0,AF73&gt;0),0,MAX(IF(AND(الموظفون!$F$71&lt;&gt;"",DP73&lt;الموظفون!$F$71),0,DP73),IF(AND(الموظفون!$F$71&lt;&gt;"",EL73&gt;0),الموظفون!$F$71+EL73,0)))</f>
        <v>0</v>
      </c>
      <c r="FI73">
        <f>IF(OR(K73=0,AG73&gt;0),0,MAX(IF(AND(الموظفون!$F$71&lt;&gt;"",DQ73&lt;الموظفون!$F$71),0,DQ73),IF(AND(الموظفون!$F$71&lt;&gt;"",EM73&gt;0),الموظفون!$F$71+EM73,0)))</f>
        <v>0</v>
      </c>
      <c r="FJ73">
        <f>IF(OR(L73=0,AH73&gt;0),0,MAX(IF(AND(الموظفون!$F$71&lt;&gt;"",DR73&lt;الموظفون!$F$71),0,DR73),IF(AND(الموظفون!$F$71&lt;&gt;"",EN73&gt;0),الموظفون!$F$71+EN73,0)))</f>
        <v>0</v>
      </c>
      <c r="FK73">
        <f>IF(OR(M73=0,AI73&gt;0),0,MAX(IF(AND(الموظفون!$F$71&lt;&gt;"",DS73&lt;الموظفون!$F$71),0,DS73),IF(AND(الموظفون!$F$71&lt;&gt;"",EO73&gt;0),الموظفون!$F$71+EO73,0)))</f>
        <v>0</v>
      </c>
      <c r="FL73">
        <f>IF(OR(N73=0,AJ73&gt;0),0,MAX(IF(AND(الموظفون!$F$71&lt;&gt;"",DT73&lt;الموظفون!$F$71),0,DT73),IF(AND(الموظفون!$F$71&lt;&gt;"",EP73&gt;0),الموظفون!$F$71+EP73,0)))</f>
        <v>0</v>
      </c>
      <c r="FM73">
        <f>IF(OR(O73=0,AK73&gt;0),0,MAX(IF(AND(الموظفون!$F$71&lt;&gt;"",DU73&lt;الموظفون!$F$71),0,DU73),IF(AND(الموظفون!$F$71&lt;&gt;"",EQ73&gt;0),الموظفون!$F$71+EQ73,0)))</f>
        <v>0</v>
      </c>
      <c r="FN73">
        <f>IF(OR(P73=0,AL73&gt;0),0,MAX(IF(AND(الموظفون!$F$71&lt;&gt;"",DV73&lt;الموظفون!$F$71),0,DV73),IF(AND(الموظفون!$F$71&lt;&gt;"",ER73&gt;0),الموظفون!$F$71+ER73,0)))</f>
        <v>0</v>
      </c>
      <c r="FO73">
        <f>IF(OR(Q73=0,AM73&gt;0),0,MAX(IF(AND(الموظفون!$F$71&lt;&gt;"",DW73&lt;الموظفون!$F$71),0,DW73),IF(AND(الموظفون!$F$71&lt;&gt;"",ES73&gt;0),الموظفون!$F$71+ES73,0)))</f>
        <v>0</v>
      </c>
      <c r="FP73">
        <f>IF(OR(R73=0,AN73&gt;0),0,MAX(IF(AND(الموظفون!$F$71&lt;&gt;"",DX73&lt;الموظفون!$F$71),0,DX73),IF(AND(الموظفون!$F$71&lt;&gt;"",ET73&gt;0),الموظفون!$F$71+ET73,0)))</f>
        <v>0</v>
      </c>
      <c r="FQ73">
        <f>IF(OR(S73=0,AO73&gt;0),0,MAX(IF(AND(الموظفون!$F$71&lt;&gt;"",DY73&lt;الموظفون!$F$71),0,DY73),IF(AND(الموظفون!$F$71&lt;&gt;"",EU73&gt;0),الموظفون!$F$71+EU73,0)))</f>
        <v>0</v>
      </c>
      <c r="FR73">
        <f>IF(OR(T73=0,AP73&gt;0),0,MAX(IF(AND(الموظفون!$F$71&lt;&gt;"",DZ73&lt;الموظفون!$F$71),0,DZ73),IF(AND(الموظفون!$F$71&lt;&gt;"",EV73&gt;0),الموظفون!$F$71+EV73,0)))</f>
        <v>0</v>
      </c>
      <c r="FS73">
        <f>IF(OR(U73=0,AQ73&gt;0),0,MAX(IF(AND(الموظفون!$F$71&lt;&gt;"",EA73&lt;الموظفون!$F$71),0,EA73),IF(AND(الموظفون!$F$71&lt;&gt;"",EW73&gt;0),الموظفون!$F$71+EW73,0)))</f>
        <v>0</v>
      </c>
      <c r="FT73">
        <f>IF(OR(V73=0,AR73&gt;0),0,MAX(IF(AND(الموظفون!$F$71&lt;&gt;"",EB73&lt;الموظفون!$F$71),0,EB73),IF(AND(الموظفون!$F$71&lt;&gt;"",EX73&gt;0),الموظفون!$F$71+EX73,0)))</f>
        <v>0</v>
      </c>
      <c r="FU73">
        <f>IF(OR(W73=0,AS73&gt;0),0,MAX(IF(AND(الموظفون!$F$71&lt;&gt;"",EC73&lt;الموظفون!$F$71),0,EC73),IF(AND(الموظفون!$F$71&lt;&gt;"",EY73&gt;0),الموظفون!$F$71+EY73,0)))</f>
        <v>0</v>
      </c>
      <c r="FV73">
        <f>IF(OR(X73=0,AT73&gt;0),0,MAX(IF(AND(الموظفون!$F$71&lt;&gt;"",ED73&lt;الموظفون!$F$71),0,ED73),IF(AND(الموظفون!$F$71&lt;&gt;"",EZ73&gt;0),الموظفون!$F$71+EZ73,0)))</f>
        <v>0</v>
      </c>
    </row>
    <row r="74" spans="5:178" x14ac:dyDescent="0.3">
      <c r="E74">
        <f>IF(OR(الموظفون!$A$72="",'مصفوفة التدريب'!H$6=""),0,COUNTIFS(Plan_Role,الموظفون!$D$72,Plan_Course,'مصفوفة التدريب'!H$6)+COUNTIFS(Plan_Role,"جميع الموظفين",Plan_Course,'مصفوفة التدريب'!H$6))</f>
        <v>0</v>
      </c>
      <c r="F74">
        <f>IF(OR(الموظفون!$A$72="",'مصفوفة التدريب'!I$6=""),0,COUNTIFS(Plan_Role,الموظفون!$D$72,Plan_Course,'مصفوفة التدريب'!I$6)+COUNTIFS(Plan_Role,"جميع الموظفين",Plan_Course,'مصفوفة التدريب'!I$6))</f>
        <v>0</v>
      </c>
      <c r="G74">
        <f>IF(OR(الموظفون!$A$72="",'مصفوفة التدريب'!J$6=""),0,COUNTIFS(Plan_Role,الموظفون!$D$72,Plan_Course,'مصفوفة التدريب'!J$6)+COUNTIFS(Plan_Role,"جميع الموظفين",Plan_Course,'مصفوفة التدريب'!J$6))</f>
        <v>0</v>
      </c>
      <c r="H74">
        <f>IF(OR(الموظفون!$A$72="",'مصفوفة التدريب'!K$6=""),0,COUNTIFS(Plan_Role,الموظفون!$D$72,Plan_Course,'مصفوفة التدريب'!K$6)+COUNTIFS(Plan_Role,"جميع الموظفين",Plan_Course,'مصفوفة التدريب'!K$6))</f>
        <v>0</v>
      </c>
      <c r="I74">
        <f>IF(OR(الموظفون!$A$72="",'مصفوفة التدريب'!L$6=""),0,COUNTIFS(Plan_Role,الموظفون!$D$72,Plan_Course,'مصفوفة التدريب'!L$6)+COUNTIFS(Plan_Role,"جميع الموظفين",Plan_Course,'مصفوفة التدريب'!L$6))</f>
        <v>0</v>
      </c>
      <c r="J74">
        <f>IF(OR(الموظفون!$A$72="",'مصفوفة التدريب'!M$6=""),0,COUNTIFS(Plan_Role,الموظفون!$D$72,Plan_Course,'مصفوفة التدريب'!M$6)+COUNTIFS(Plan_Role,"جميع الموظفين",Plan_Course,'مصفوفة التدريب'!M$6))</f>
        <v>0</v>
      </c>
      <c r="K74">
        <f>IF(OR(الموظفون!$A$72="",'مصفوفة التدريب'!N$6=""),0,COUNTIFS(Plan_Role,الموظفون!$D$72,Plan_Course,'مصفوفة التدريب'!N$6)+COUNTIFS(Plan_Role,"جميع الموظفين",Plan_Course,'مصفوفة التدريب'!N$6))</f>
        <v>0</v>
      </c>
      <c r="L74">
        <f>IF(OR(الموظفون!$A$72="",'مصفوفة التدريب'!O$6=""),0,COUNTIFS(Plan_Role,الموظفون!$D$72,Plan_Course,'مصفوفة التدريب'!O$6)+COUNTIFS(Plan_Role,"جميع الموظفين",Plan_Course,'مصفوفة التدريب'!O$6))</f>
        <v>0</v>
      </c>
      <c r="M74">
        <f>IF(OR(الموظفون!$A$72="",'مصفوفة التدريب'!P$6=""),0,COUNTIFS(Plan_Role,الموظفون!$D$72,Plan_Course,'مصفوفة التدريب'!P$6)+COUNTIFS(Plan_Role,"جميع الموظفين",Plan_Course,'مصفوفة التدريب'!P$6))</f>
        <v>0</v>
      </c>
      <c r="N74">
        <f>IF(OR(الموظفون!$A$72="",'مصفوفة التدريب'!Q$6=""),0,COUNTIFS(Plan_Role,الموظفون!$D$72,Plan_Course,'مصفوفة التدريب'!Q$6)+COUNTIFS(Plan_Role,"جميع الموظفين",Plan_Course,'مصفوفة التدريب'!Q$6))</f>
        <v>0</v>
      </c>
      <c r="O74">
        <f>IF(OR(الموظفون!$A$72="",'مصفوفة التدريب'!R$6=""),0,COUNTIFS(Plan_Role,الموظفون!$D$72,Plan_Course,'مصفوفة التدريب'!R$6)+COUNTIFS(Plan_Role,"جميع الموظفين",Plan_Course,'مصفوفة التدريب'!R$6))</f>
        <v>0</v>
      </c>
      <c r="P74">
        <f>IF(OR(الموظفون!$A$72="",'مصفوفة التدريب'!S$6=""),0,COUNTIFS(Plan_Role,الموظفون!$D$72,Plan_Course,'مصفوفة التدريب'!S$6)+COUNTIFS(Plan_Role,"جميع الموظفين",Plan_Course,'مصفوفة التدريب'!S$6))</f>
        <v>0</v>
      </c>
      <c r="Q74">
        <f>IF(OR(الموظفون!$A$72="",'مصفوفة التدريب'!T$6=""),0,COUNTIFS(Plan_Role,الموظفون!$D$72,Plan_Course,'مصفوفة التدريب'!T$6)+COUNTIFS(Plan_Role,"جميع الموظفين",Plan_Course,'مصفوفة التدريب'!T$6))</f>
        <v>0</v>
      </c>
      <c r="R74">
        <f>IF(OR(الموظفون!$A$72="",'مصفوفة التدريب'!U$6=""),0,COUNTIFS(Plan_Role,الموظفون!$D$72,Plan_Course,'مصفوفة التدريب'!U$6)+COUNTIFS(Plan_Role,"جميع الموظفين",Plan_Course,'مصفوفة التدريب'!U$6))</f>
        <v>0</v>
      </c>
      <c r="S74">
        <f>IF(OR(الموظفون!$A$72="",'مصفوفة التدريب'!V$6=""),0,COUNTIFS(Plan_Role,الموظفون!$D$72,Plan_Course,'مصفوفة التدريب'!V$6)+COUNTIFS(Plan_Role,"جميع الموظفين",Plan_Course,'مصفوفة التدريب'!V$6))</f>
        <v>0</v>
      </c>
      <c r="T74">
        <f>IF(OR(الموظفون!$A$72="",'مصفوفة التدريب'!W$6=""),0,COUNTIFS(Plan_Role,الموظفون!$D$72,Plan_Course,'مصفوفة التدريب'!W$6)+COUNTIFS(Plan_Role,"جميع الموظفين",Plan_Course,'مصفوفة التدريب'!W$6))</f>
        <v>0</v>
      </c>
      <c r="U74">
        <f>IF(OR(الموظفون!$A$72="",'مصفوفة التدريب'!X$6=""),0,COUNTIFS(Plan_Role,الموظفون!$D$72,Plan_Course,'مصفوفة التدريب'!X$6)+COUNTIFS(Plan_Role,"جميع الموظفين",Plan_Course,'مصفوفة التدريب'!X$6))</f>
        <v>0</v>
      </c>
      <c r="V74">
        <f>IF(OR(الموظفون!$A$72="",'مصفوفة التدريب'!Y$6=""),0,COUNTIFS(Plan_Role,الموظفون!$D$72,Plan_Course,'مصفوفة التدريب'!Y$6)+COUNTIFS(Plan_Role,"جميع الموظفين",Plan_Course,'مصفوفة التدريب'!Y$6))</f>
        <v>0</v>
      </c>
      <c r="W74">
        <f>IF(OR(الموظفون!$A$72="",'مصفوفة التدريب'!Z$6=""),0,COUNTIFS(Plan_Role,الموظفون!$D$72,Plan_Course,'مصفوفة التدريب'!Z$6)+COUNTIFS(Plan_Role,"جميع الموظفين",Plan_Course,'مصفوفة التدريب'!Z$6))</f>
        <v>0</v>
      </c>
      <c r="X74">
        <f>IF(OR(الموظفون!$A$72="",'مصفوفة التدريب'!AA$6=""),0,COUNTIFS(Plan_Role,الموظفون!$D$72,Plan_Course,'مصفوفة التدريب'!AA$6)+COUNTIFS(Plan_Role,"جميع الموظفين",Plan_Course,'مصفوفة التدريب'!AA$6))</f>
        <v>0</v>
      </c>
      <c r="AA74">
        <f>IF(E74=0,0,COUNTIFS(Rec_Emp,الموظفون!$A$72,Rec_Course,'مصفوفة التدريب'!H$6,Rec_Done,1))</f>
        <v>0</v>
      </c>
      <c r="AB74">
        <f>IF(F74=0,0,COUNTIFS(Rec_Emp,الموظفون!$A$72,Rec_Course,'مصفوفة التدريب'!I$6,Rec_Done,1))</f>
        <v>0</v>
      </c>
      <c r="AC74">
        <f>IF(G74=0,0,COUNTIFS(Rec_Emp,الموظفون!$A$72,Rec_Course,'مصفوفة التدريب'!J$6,Rec_Done,1))</f>
        <v>0</v>
      </c>
      <c r="AD74">
        <f>IF(H74=0,0,COUNTIFS(Rec_Emp,الموظفون!$A$72,Rec_Course,'مصفوفة التدريب'!K$6,Rec_Done,1))</f>
        <v>0</v>
      </c>
      <c r="AE74">
        <f>IF(I74=0,0,COUNTIFS(Rec_Emp,الموظفون!$A$72,Rec_Course,'مصفوفة التدريب'!L$6,Rec_Done,1))</f>
        <v>0</v>
      </c>
      <c r="AF74">
        <f>IF(J74=0,0,COUNTIFS(Rec_Emp,الموظفون!$A$72,Rec_Course,'مصفوفة التدريب'!M$6,Rec_Done,1))</f>
        <v>0</v>
      </c>
      <c r="AG74">
        <f>IF(K74=0,0,COUNTIFS(Rec_Emp,الموظفون!$A$72,Rec_Course,'مصفوفة التدريب'!N$6,Rec_Done,1))</f>
        <v>0</v>
      </c>
      <c r="AH74">
        <f>IF(L74=0,0,COUNTIFS(Rec_Emp,الموظفون!$A$72,Rec_Course,'مصفوفة التدريب'!O$6,Rec_Done,1))</f>
        <v>0</v>
      </c>
      <c r="AI74">
        <f>IF(M74=0,0,COUNTIFS(Rec_Emp,الموظفون!$A$72,Rec_Course,'مصفوفة التدريب'!P$6,Rec_Done,1))</f>
        <v>0</v>
      </c>
      <c r="AJ74">
        <f>IF(N74=0,0,COUNTIFS(Rec_Emp,الموظفون!$A$72,Rec_Course,'مصفوفة التدريب'!Q$6,Rec_Done,1))</f>
        <v>0</v>
      </c>
      <c r="AK74">
        <f>IF(O74=0,0,COUNTIFS(Rec_Emp,الموظفون!$A$72,Rec_Course,'مصفوفة التدريب'!R$6,Rec_Done,1))</f>
        <v>0</v>
      </c>
      <c r="AL74">
        <f>IF(P74=0,0,COUNTIFS(Rec_Emp,الموظفون!$A$72,Rec_Course,'مصفوفة التدريب'!S$6,Rec_Done,1))</f>
        <v>0</v>
      </c>
      <c r="AM74">
        <f>IF(Q74=0,0,COUNTIFS(Rec_Emp,الموظفون!$A$72,Rec_Course,'مصفوفة التدريب'!T$6,Rec_Done,1))</f>
        <v>0</v>
      </c>
      <c r="AN74">
        <f>IF(R74=0,0,COUNTIFS(Rec_Emp,الموظفون!$A$72,Rec_Course,'مصفوفة التدريب'!U$6,Rec_Done,1))</f>
        <v>0</v>
      </c>
      <c r="AO74">
        <f>IF(S74=0,0,COUNTIFS(Rec_Emp,الموظفون!$A$72,Rec_Course,'مصفوفة التدريب'!V$6,Rec_Done,1))</f>
        <v>0</v>
      </c>
      <c r="AP74">
        <f>IF(T74=0,0,COUNTIFS(Rec_Emp,الموظفون!$A$72,Rec_Course,'مصفوفة التدريب'!W$6,Rec_Done,1))</f>
        <v>0</v>
      </c>
      <c r="AQ74">
        <f>IF(U74=0,0,COUNTIFS(Rec_Emp,الموظفون!$A$72,Rec_Course,'مصفوفة التدريب'!X$6,Rec_Done,1))</f>
        <v>0</v>
      </c>
      <c r="AR74">
        <f>IF(V74=0,0,COUNTIFS(Rec_Emp,الموظفون!$A$72,Rec_Course,'مصفوفة التدريب'!Y$6,Rec_Done,1))</f>
        <v>0</v>
      </c>
      <c r="AS74">
        <f>IF(W74=0,0,COUNTIFS(Rec_Emp,الموظفون!$A$72,Rec_Course,'مصفوفة التدريب'!Z$6,Rec_Done,1))</f>
        <v>0</v>
      </c>
      <c r="AT74">
        <f>IF(X74=0,0,COUNTIFS(Rec_Emp,الموظفون!$A$72,Rec_Course,'مصفوفة التدريب'!AA$6,Rec_Done,1))</f>
        <v>0</v>
      </c>
      <c r="AW74">
        <f ca="1">IF(AA74=0,0,COUNTIFS(Rec_Emp,الموظفون!$A$72,Rec_Course,'مصفوفة التدريب'!H$6,Rec_Done,1,Rec_Exp,"&gt;="&amp;TODAY()))</f>
        <v>0</v>
      </c>
      <c r="AX74">
        <f ca="1">IF(AB74=0,0,COUNTIFS(Rec_Emp,الموظفون!$A$72,Rec_Course,'مصفوفة التدريب'!I$6,Rec_Done,1,Rec_Exp,"&gt;="&amp;TODAY()))</f>
        <v>0</v>
      </c>
      <c r="AY74">
        <f ca="1">IF(AC74=0,0,COUNTIFS(Rec_Emp,الموظفون!$A$72,Rec_Course,'مصفوفة التدريب'!J$6,Rec_Done,1,Rec_Exp,"&gt;="&amp;TODAY()))</f>
        <v>0</v>
      </c>
      <c r="AZ74">
        <f ca="1">IF(AD74=0,0,COUNTIFS(Rec_Emp,الموظفون!$A$72,Rec_Course,'مصفوفة التدريب'!K$6,Rec_Done,1,Rec_Exp,"&gt;="&amp;TODAY()))</f>
        <v>0</v>
      </c>
      <c r="BA74">
        <f ca="1">IF(AE74=0,0,COUNTIFS(Rec_Emp,الموظفون!$A$72,Rec_Course,'مصفوفة التدريب'!L$6,Rec_Done,1,Rec_Exp,"&gt;="&amp;TODAY()))</f>
        <v>0</v>
      </c>
      <c r="BB74">
        <f ca="1">IF(AF74=0,0,COUNTIFS(Rec_Emp,الموظفون!$A$72,Rec_Course,'مصفوفة التدريب'!M$6,Rec_Done,1,Rec_Exp,"&gt;="&amp;TODAY()))</f>
        <v>0</v>
      </c>
      <c r="BC74">
        <f ca="1">IF(AG74=0,0,COUNTIFS(Rec_Emp,الموظفون!$A$72,Rec_Course,'مصفوفة التدريب'!N$6,Rec_Done,1,Rec_Exp,"&gt;="&amp;TODAY()))</f>
        <v>0</v>
      </c>
      <c r="BD74">
        <f ca="1">IF(AH74=0,0,COUNTIFS(Rec_Emp,الموظفون!$A$72,Rec_Course,'مصفوفة التدريب'!O$6,Rec_Done,1,Rec_Exp,"&gt;="&amp;TODAY()))</f>
        <v>0</v>
      </c>
      <c r="BE74">
        <f ca="1">IF(AI74=0,0,COUNTIFS(Rec_Emp,الموظفون!$A$72,Rec_Course,'مصفوفة التدريب'!P$6,Rec_Done,1,Rec_Exp,"&gt;="&amp;TODAY()))</f>
        <v>0</v>
      </c>
      <c r="BF74">
        <f ca="1">IF(AJ74=0,0,COUNTIFS(Rec_Emp,الموظفون!$A$72,Rec_Course,'مصفوفة التدريب'!Q$6,Rec_Done,1,Rec_Exp,"&gt;="&amp;TODAY()))</f>
        <v>0</v>
      </c>
      <c r="BG74">
        <f ca="1">IF(AK74=0,0,COUNTIFS(Rec_Emp,الموظفون!$A$72,Rec_Course,'مصفوفة التدريب'!R$6,Rec_Done,1,Rec_Exp,"&gt;="&amp;TODAY()))</f>
        <v>0</v>
      </c>
      <c r="BH74">
        <f ca="1">IF(AL74=0,0,COUNTIFS(Rec_Emp,الموظفون!$A$72,Rec_Course,'مصفوفة التدريب'!S$6,Rec_Done,1,Rec_Exp,"&gt;="&amp;TODAY()))</f>
        <v>0</v>
      </c>
      <c r="BI74">
        <f ca="1">IF(AM74=0,0,COUNTIFS(Rec_Emp,الموظفون!$A$72,Rec_Course,'مصفوفة التدريب'!T$6,Rec_Done,1,Rec_Exp,"&gt;="&amp;TODAY()))</f>
        <v>0</v>
      </c>
      <c r="BJ74">
        <f ca="1">IF(AN74=0,0,COUNTIFS(Rec_Emp,الموظفون!$A$72,Rec_Course,'مصفوفة التدريب'!U$6,Rec_Done,1,Rec_Exp,"&gt;="&amp;TODAY()))</f>
        <v>0</v>
      </c>
      <c r="BK74">
        <f ca="1">IF(AO74=0,0,COUNTIFS(Rec_Emp,الموظفون!$A$72,Rec_Course,'مصفوفة التدريب'!V$6,Rec_Done,1,Rec_Exp,"&gt;="&amp;TODAY()))</f>
        <v>0</v>
      </c>
      <c r="BL74">
        <f ca="1">IF(AP74=0,0,COUNTIFS(Rec_Emp,الموظفون!$A$72,Rec_Course,'مصفوفة التدريب'!W$6,Rec_Done,1,Rec_Exp,"&gt;="&amp;TODAY()))</f>
        <v>0</v>
      </c>
      <c r="BM74">
        <f ca="1">IF(AQ74=0,0,COUNTIFS(Rec_Emp,الموظفون!$A$72,Rec_Course,'مصفوفة التدريب'!X$6,Rec_Done,1,Rec_Exp,"&gt;="&amp;TODAY()))</f>
        <v>0</v>
      </c>
      <c r="BN74">
        <f ca="1">IF(AR74=0,0,COUNTIFS(Rec_Emp,الموظفون!$A$72,Rec_Course,'مصفوفة التدريب'!Y$6,Rec_Done,1,Rec_Exp,"&gt;="&amp;TODAY()))</f>
        <v>0</v>
      </c>
      <c r="BO74">
        <f ca="1">IF(AS74=0,0,COUNTIFS(Rec_Emp,الموظفون!$A$72,Rec_Course,'مصفوفة التدريب'!Z$6,Rec_Done,1,Rec_Exp,"&gt;="&amp;TODAY()))</f>
        <v>0</v>
      </c>
      <c r="BP74">
        <f ca="1">IF(AT74=0,0,COUNTIFS(Rec_Emp,الموظفون!$A$72,Rec_Course,'مصفوفة التدريب'!AA$6,Rec_Done,1,Rec_Exp,"&gt;="&amp;TODAY()))</f>
        <v>0</v>
      </c>
      <c r="BS74">
        <f ca="1">IF(AW74=0,0,COUNTIFS(Rec_Emp,الموظفون!$A$72,Rec_Course,'مصفوفة التدريب'!H$6,Rec_Done,1,Rec_Exp,"&gt;"&amp;(TODAY()+WarnDays)))</f>
        <v>0</v>
      </c>
      <c r="BT74">
        <f ca="1">IF(AX74=0,0,COUNTIFS(Rec_Emp,الموظفون!$A$72,Rec_Course,'مصفوفة التدريب'!I$6,Rec_Done,1,Rec_Exp,"&gt;"&amp;(TODAY()+WarnDays)))</f>
        <v>0</v>
      </c>
      <c r="BU74">
        <f ca="1">IF(AY74=0,0,COUNTIFS(Rec_Emp,الموظفون!$A$72,Rec_Course,'مصفوفة التدريب'!J$6,Rec_Done,1,Rec_Exp,"&gt;"&amp;(TODAY()+WarnDays)))</f>
        <v>0</v>
      </c>
      <c r="BV74">
        <f ca="1">IF(AZ74=0,0,COUNTIFS(Rec_Emp,الموظفون!$A$72,Rec_Course,'مصفوفة التدريب'!K$6,Rec_Done,1,Rec_Exp,"&gt;"&amp;(TODAY()+WarnDays)))</f>
        <v>0</v>
      </c>
      <c r="BW74">
        <f ca="1">IF(BA74=0,0,COUNTIFS(Rec_Emp,الموظفون!$A$72,Rec_Course,'مصفوفة التدريب'!L$6,Rec_Done,1,Rec_Exp,"&gt;"&amp;(TODAY()+WarnDays)))</f>
        <v>0</v>
      </c>
      <c r="BX74">
        <f ca="1">IF(BB74=0,0,COUNTIFS(Rec_Emp,الموظفون!$A$72,Rec_Course,'مصفوفة التدريب'!M$6,Rec_Done,1,Rec_Exp,"&gt;"&amp;(TODAY()+WarnDays)))</f>
        <v>0</v>
      </c>
      <c r="BY74">
        <f ca="1">IF(BC74=0,0,COUNTIFS(Rec_Emp,الموظفون!$A$72,Rec_Course,'مصفوفة التدريب'!N$6,Rec_Done,1,Rec_Exp,"&gt;"&amp;(TODAY()+WarnDays)))</f>
        <v>0</v>
      </c>
      <c r="BZ74">
        <f ca="1">IF(BD74=0,0,COUNTIFS(Rec_Emp,الموظفون!$A$72,Rec_Course,'مصفوفة التدريب'!O$6,Rec_Done,1,Rec_Exp,"&gt;"&amp;(TODAY()+WarnDays)))</f>
        <v>0</v>
      </c>
      <c r="CA74">
        <f ca="1">IF(BE74=0,0,COUNTIFS(Rec_Emp,الموظفون!$A$72,Rec_Course,'مصفوفة التدريب'!P$6,Rec_Done,1,Rec_Exp,"&gt;"&amp;(TODAY()+WarnDays)))</f>
        <v>0</v>
      </c>
      <c r="CB74">
        <f ca="1">IF(BF74=0,0,COUNTIFS(Rec_Emp,الموظفون!$A$72,Rec_Course,'مصفوفة التدريب'!Q$6,Rec_Done,1,Rec_Exp,"&gt;"&amp;(TODAY()+WarnDays)))</f>
        <v>0</v>
      </c>
      <c r="CC74">
        <f ca="1">IF(BG74=0,0,COUNTIFS(Rec_Emp,الموظفون!$A$72,Rec_Course,'مصفوفة التدريب'!R$6,Rec_Done,1,Rec_Exp,"&gt;"&amp;(TODAY()+WarnDays)))</f>
        <v>0</v>
      </c>
      <c r="CD74">
        <f ca="1">IF(BH74=0,0,COUNTIFS(Rec_Emp,الموظفون!$A$72,Rec_Course,'مصفوفة التدريب'!S$6,Rec_Done,1,Rec_Exp,"&gt;"&amp;(TODAY()+WarnDays)))</f>
        <v>0</v>
      </c>
      <c r="CE74">
        <f ca="1">IF(BI74=0,0,COUNTIFS(Rec_Emp,الموظفون!$A$72,Rec_Course,'مصفوفة التدريب'!T$6,Rec_Done,1,Rec_Exp,"&gt;"&amp;(TODAY()+WarnDays)))</f>
        <v>0</v>
      </c>
      <c r="CF74">
        <f ca="1">IF(BJ74=0,0,COUNTIFS(Rec_Emp,الموظفون!$A$72,Rec_Course,'مصفوفة التدريب'!U$6,Rec_Done,1,Rec_Exp,"&gt;"&amp;(TODAY()+WarnDays)))</f>
        <v>0</v>
      </c>
      <c r="CG74">
        <f ca="1">IF(BK74=0,0,COUNTIFS(Rec_Emp,الموظفون!$A$72,Rec_Course,'مصفوفة التدريب'!V$6,Rec_Done,1,Rec_Exp,"&gt;"&amp;(TODAY()+WarnDays)))</f>
        <v>0</v>
      </c>
      <c r="CH74">
        <f ca="1">IF(BL74=0,0,COUNTIFS(Rec_Emp,الموظفون!$A$72,Rec_Course,'مصفوفة التدريب'!W$6,Rec_Done,1,Rec_Exp,"&gt;"&amp;(TODAY()+WarnDays)))</f>
        <v>0</v>
      </c>
      <c r="CI74">
        <f ca="1">IF(BM74=0,0,COUNTIFS(Rec_Emp,الموظفون!$A$72,Rec_Course,'مصفوفة التدريب'!X$6,Rec_Done,1,Rec_Exp,"&gt;"&amp;(TODAY()+WarnDays)))</f>
        <v>0</v>
      </c>
      <c r="CJ74">
        <f ca="1">IF(BN74=0,0,COUNTIFS(Rec_Emp,الموظفون!$A$72,Rec_Course,'مصفوفة التدريب'!Y$6,Rec_Done,1,Rec_Exp,"&gt;"&amp;(TODAY()+WarnDays)))</f>
        <v>0</v>
      </c>
      <c r="CK74">
        <f ca="1">IF(BO74=0,0,COUNTIFS(Rec_Emp,الموظفون!$A$72,Rec_Course,'مصفوفة التدريب'!Z$6,Rec_Done,1,Rec_Exp,"&gt;"&amp;(TODAY()+WarnDays)))</f>
        <v>0</v>
      </c>
      <c r="CL74">
        <f ca="1">IF(BP74=0,0,COUNTIFS(Rec_Emp,الموظفون!$A$72,Rec_Course,'مصفوفة التدريب'!AA$6,Rec_Done,1,Rec_Exp,"&gt;"&amp;(TODAY()+WarnDays)))</f>
        <v>0</v>
      </c>
      <c r="CO74">
        <f>IF(OR(E74=0,AA74&gt;0),0,COUNTIFS(Rec_Emp,الموظفون!$A$72,Rec_Course,'مصفوفة التدريب'!H$6,Rec_Result,"راسب"))</f>
        <v>0</v>
      </c>
      <c r="CP74">
        <f>IF(OR(F74=0,AB74&gt;0),0,COUNTIFS(Rec_Emp,الموظفون!$A$72,Rec_Course,'مصفوفة التدريب'!I$6,Rec_Result,"راسب"))</f>
        <v>0</v>
      </c>
      <c r="CQ74">
        <f>IF(OR(G74=0,AC74&gt;0),0,COUNTIFS(Rec_Emp,الموظفون!$A$72,Rec_Course,'مصفوفة التدريب'!J$6,Rec_Result,"راسب"))</f>
        <v>0</v>
      </c>
      <c r="CR74">
        <f>IF(OR(H74=0,AD74&gt;0),0,COUNTIFS(Rec_Emp,الموظفون!$A$72,Rec_Course,'مصفوفة التدريب'!K$6,Rec_Result,"راسب"))</f>
        <v>0</v>
      </c>
      <c r="CS74">
        <f>IF(OR(I74=0,AE74&gt;0),0,COUNTIFS(Rec_Emp,الموظفون!$A$72,Rec_Course,'مصفوفة التدريب'!L$6,Rec_Result,"راسب"))</f>
        <v>0</v>
      </c>
      <c r="CT74">
        <f>IF(OR(J74=0,AF74&gt;0),0,COUNTIFS(Rec_Emp,الموظفون!$A$72,Rec_Course,'مصفوفة التدريب'!M$6,Rec_Result,"راسب"))</f>
        <v>0</v>
      </c>
      <c r="CU74">
        <f>IF(OR(K74=0,AG74&gt;0),0,COUNTIFS(Rec_Emp,الموظفون!$A$72,Rec_Course,'مصفوفة التدريب'!N$6,Rec_Result,"راسب"))</f>
        <v>0</v>
      </c>
      <c r="CV74">
        <f>IF(OR(L74=0,AH74&gt;0),0,COUNTIFS(Rec_Emp,الموظفون!$A$72,Rec_Course,'مصفوفة التدريب'!O$6,Rec_Result,"راسب"))</f>
        <v>0</v>
      </c>
      <c r="CW74">
        <f>IF(OR(M74=0,AI74&gt;0),0,COUNTIFS(Rec_Emp,الموظفون!$A$72,Rec_Course,'مصفوفة التدريب'!P$6,Rec_Result,"راسب"))</f>
        <v>0</v>
      </c>
      <c r="CX74">
        <f>IF(OR(N74=0,AJ74&gt;0),0,COUNTIFS(Rec_Emp,الموظفون!$A$72,Rec_Course,'مصفوفة التدريب'!Q$6,Rec_Result,"راسب"))</f>
        <v>0</v>
      </c>
      <c r="CY74">
        <f>IF(OR(O74=0,AK74&gt;0),0,COUNTIFS(Rec_Emp,الموظفون!$A$72,Rec_Course,'مصفوفة التدريب'!R$6,Rec_Result,"راسب"))</f>
        <v>0</v>
      </c>
      <c r="CZ74">
        <f>IF(OR(P74=0,AL74&gt;0),0,COUNTIFS(Rec_Emp,الموظفون!$A$72,Rec_Course,'مصفوفة التدريب'!S$6,Rec_Result,"راسب"))</f>
        <v>0</v>
      </c>
      <c r="DA74">
        <f>IF(OR(Q74=0,AM74&gt;0),0,COUNTIFS(Rec_Emp,الموظفون!$A$72,Rec_Course,'مصفوفة التدريب'!T$6,Rec_Result,"راسب"))</f>
        <v>0</v>
      </c>
      <c r="DB74">
        <f>IF(OR(R74=0,AN74&gt;0),0,COUNTIFS(Rec_Emp,الموظفون!$A$72,Rec_Course,'مصفوفة التدريب'!U$6,Rec_Result,"راسب"))</f>
        <v>0</v>
      </c>
      <c r="DC74">
        <f>IF(OR(S74=0,AO74&gt;0),0,COUNTIFS(Rec_Emp,الموظفون!$A$72,Rec_Course,'مصفوفة التدريب'!V$6,Rec_Result,"راسب"))</f>
        <v>0</v>
      </c>
      <c r="DD74">
        <f>IF(OR(T74=0,AP74&gt;0),0,COUNTIFS(Rec_Emp,الموظفون!$A$72,Rec_Course,'مصفوفة التدريب'!W$6,Rec_Result,"راسب"))</f>
        <v>0</v>
      </c>
      <c r="DE74">
        <f>IF(OR(U74=0,AQ74&gt;0),0,COUNTIFS(Rec_Emp,الموظفون!$A$72,Rec_Course,'مصفوفة التدريب'!X$6,Rec_Result,"راسب"))</f>
        <v>0</v>
      </c>
      <c r="DF74">
        <f>IF(OR(V74=0,AR74&gt;0),0,COUNTIFS(Rec_Emp,الموظفون!$A$72,Rec_Course,'مصفوفة التدريب'!Y$6,Rec_Result,"راسب"))</f>
        <v>0</v>
      </c>
      <c r="DG74">
        <f>IF(OR(W74=0,AS74&gt;0),0,COUNTIFS(Rec_Emp,الموظفون!$A$72,Rec_Course,'مصفوفة التدريب'!Z$6,Rec_Result,"راسب"))</f>
        <v>0</v>
      </c>
      <c r="DH74">
        <f>IF(OR(X74=0,AT74&gt;0),0,COUNTIFS(Rec_Emp,الموظفون!$A$72,Rec_Course,'مصفوفة التدريب'!AA$6,Rec_Result,"راسب"))</f>
        <v>0</v>
      </c>
      <c r="DK74">
        <f>IF(OR(E74=0,AA74&gt;0),0,IFERROR(AVERAGEIFS(Plan_End,Plan_Role,الموظفون!$D$72,Plan_Course,'مصفوفة التدريب'!H$6,Plan_Sched,"فترة محددة"),IFERROR(AVERAGEIFS(Plan_End,Plan_Role,"جميع الموظفين",Plan_Course,'مصفوفة التدريب'!H$6,Plan_Sched,"فترة محددة"),0)))</f>
        <v>0</v>
      </c>
      <c r="DL74">
        <f>IF(OR(F74=0,AB74&gt;0),0,IFERROR(AVERAGEIFS(Plan_End,Plan_Role,الموظفون!$D$72,Plan_Course,'مصفوفة التدريب'!I$6,Plan_Sched,"فترة محددة"),IFERROR(AVERAGEIFS(Plan_End,Plan_Role,"جميع الموظفين",Plan_Course,'مصفوفة التدريب'!I$6,Plan_Sched,"فترة محددة"),0)))</f>
        <v>0</v>
      </c>
      <c r="DM74">
        <f>IF(OR(G74=0,AC74&gt;0),0,IFERROR(AVERAGEIFS(Plan_End,Plan_Role,الموظفون!$D$72,Plan_Course,'مصفوفة التدريب'!J$6,Plan_Sched,"فترة محددة"),IFERROR(AVERAGEIFS(Plan_End,Plan_Role,"جميع الموظفين",Plan_Course,'مصفوفة التدريب'!J$6,Plan_Sched,"فترة محددة"),0)))</f>
        <v>0</v>
      </c>
      <c r="DN74">
        <f>IF(OR(H74=0,AD74&gt;0),0,IFERROR(AVERAGEIFS(Plan_End,Plan_Role,الموظفون!$D$72,Plan_Course,'مصفوفة التدريب'!K$6,Plan_Sched,"فترة محددة"),IFERROR(AVERAGEIFS(Plan_End,Plan_Role,"جميع الموظفين",Plan_Course,'مصفوفة التدريب'!K$6,Plan_Sched,"فترة محددة"),0)))</f>
        <v>0</v>
      </c>
      <c r="DO74">
        <f>IF(OR(I74=0,AE74&gt;0),0,IFERROR(AVERAGEIFS(Plan_End,Plan_Role,الموظفون!$D$72,Plan_Course,'مصفوفة التدريب'!L$6,Plan_Sched,"فترة محددة"),IFERROR(AVERAGEIFS(Plan_End,Plan_Role,"جميع الموظفين",Plan_Course,'مصفوفة التدريب'!L$6,Plan_Sched,"فترة محددة"),0)))</f>
        <v>0</v>
      </c>
      <c r="DP74">
        <f>IF(OR(J74=0,AF74&gt;0),0,IFERROR(AVERAGEIFS(Plan_End,Plan_Role,الموظفون!$D$72,Plan_Course,'مصفوفة التدريب'!M$6,Plan_Sched,"فترة محددة"),IFERROR(AVERAGEIFS(Plan_End,Plan_Role,"جميع الموظفين",Plan_Course,'مصفوفة التدريب'!M$6,Plan_Sched,"فترة محددة"),0)))</f>
        <v>0</v>
      </c>
      <c r="DQ74">
        <f>IF(OR(K74=0,AG74&gt;0),0,IFERROR(AVERAGEIFS(Plan_End,Plan_Role,الموظفون!$D$72,Plan_Course,'مصفوفة التدريب'!N$6,Plan_Sched,"فترة محددة"),IFERROR(AVERAGEIFS(Plan_End,Plan_Role,"جميع الموظفين",Plan_Course,'مصفوفة التدريب'!N$6,Plan_Sched,"فترة محددة"),0)))</f>
        <v>0</v>
      </c>
      <c r="DR74">
        <f>IF(OR(L74=0,AH74&gt;0),0,IFERROR(AVERAGEIFS(Plan_End,Plan_Role,الموظفون!$D$72,Plan_Course,'مصفوفة التدريب'!O$6,Plan_Sched,"فترة محددة"),IFERROR(AVERAGEIFS(Plan_End,Plan_Role,"جميع الموظفين",Plan_Course,'مصفوفة التدريب'!O$6,Plan_Sched,"فترة محددة"),0)))</f>
        <v>0</v>
      </c>
      <c r="DS74">
        <f>IF(OR(M74=0,AI74&gt;0),0,IFERROR(AVERAGEIFS(Plan_End,Plan_Role,الموظفون!$D$72,Plan_Course,'مصفوفة التدريب'!P$6,Plan_Sched,"فترة محددة"),IFERROR(AVERAGEIFS(Plan_End,Plan_Role,"جميع الموظفين",Plan_Course,'مصفوفة التدريب'!P$6,Plan_Sched,"فترة محددة"),0)))</f>
        <v>0</v>
      </c>
      <c r="DT74">
        <f>IF(OR(N74=0,AJ74&gt;0),0,IFERROR(AVERAGEIFS(Plan_End,Plan_Role,الموظفون!$D$72,Plan_Course,'مصفوفة التدريب'!Q$6,Plan_Sched,"فترة محددة"),IFERROR(AVERAGEIFS(Plan_End,Plan_Role,"جميع الموظفين",Plan_Course,'مصفوفة التدريب'!Q$6,Plan_Sched,"فترة محددة"),0)))</f>
        <v>0</v>
      </c>
      <c r="DU74">
        <f>IF(OR(O74=0,AK74&gt;0),0,IFERROR(AVERAGEIFS(Plan_End,Plan_Role,الموظفون!$D$72,Plan_Course,'مصفوفة التدريب'!R$6,Plan_Sched,"فترة محددة"),IFERROR(AVERAGEIFS(Plan_End,Plan_Role,"جميع الموظفين",Plan_Course,'مصفوفة التدريب'!R$6,Plan_Sched,"فترة محددة"),0)))</f>
        <v>0</v>
      </c>
      <c r="DV74">
        <f>IF(OR(P74=0,AL74&gt;0),0,IFERROR(AVERAGEIFS(Plan_End,Plan_Role,الموظفون!$D$72,Plan_Course,'مصفوفة التدريب'!S$6,Plan_Sched,"فترة محددة"),IFERROR(AVERAGEIFS(Plan_End,Plan_Role,"جميع الموظفين",Plan_Course,'مصفوفة التدريب'!S$6,Plan_Sched,"فترة محددة"),0)))</f>
        <v>0</v>
      </c>
      <c r="DW74">
        <f>IF(OR(Q74=0,AM74&gt;0),0,IFERROR(AVERAGEIFS(Plan_End,Plan_Role,الموظفون!$D$72,Plan_Course,'مصفوفة التدريب'!T$6,Plan_Sched,"فترة محددة"),IFERROR(AVERAGEIFS(Plan_End,Plan_Role,"جميع الموظفين",Plan_Course,'مصفوفة التدريب'!T$6,Plan_Sched,"فترة محددة"),0)))</f>
        <v>0</v>
      </c>
      <c r="DX74">
        <f>IF(OR(R74=0,AN74&gt;0),0,IFERROR(AVERAGEIFS(Plan_End,Plan_Role,الموظفون!$D$72,Plan_Course,'مصفوفة التدريب'!U$6,Plan_Sched,"فترة محددة"),IFERROR(AVERAGEIFS(Plan_End,Plan_Role,"جميع الموظفين",Plan_Course,'مصفوفة التدريب'!U$6,Plan_Sched,"فترة محددة"),0)))</f>
        <v>0</v>
      </c>
      <c r="DY74">
        <f>IF(OR(S74=0,AO74&gt;0),0,IFERROR(AVERAGEIFS(Plan_End,Plan_Role,الموظفون!$D$72,Plan_Course,'مصفوفة التدريب'!V$6,Plan_Sched,"فترة محددة"),IFERROR(AVERAGEIFS(Plan_End,Plan_Role,"جميع الموظفين",Plan_Course,'مصفوفة التدريب'!V$6,Plan_Sched,"فترة محددة"),0)))</f>
        <v>0</v>
      </c>
      <c r="DZ74">
        <f>IF(OR(T74=0,AP74&gt;0),0,IFERROR(AVERAGEIFS(Plan_End,Plan_Role,الموظفون!$D$72,Plan_Course,'مصفوفة التدريب'!W$6,Plan_Sched,"فترة محددة"),IFERROR(AVERAGEIFS(Plan_End,Plan_Role,"جميع الموظفين",Plan_Course,'مصفوفة التدريب'!W$6,Plan_Sched,"فترة محددة"),0)))</f>
        <v>0</v>
      </c>
      <c r="EA74">
        <f>IF(OR(U74=0,AQ74&gt;0),0,IFERROR(AVERAGEIFS(Plan_End,Plan_Role,الموظفون!$D$72,Plan_Course,'مصفوفة التدريب'!X$6,Plan_Sched,"فترة محددة"),IFERROR(AVERAGEIFS(Plan_End,Plan_Role,"جميع الموظفين",Plan_Course,'مصفوفة التدريب'!X$6,Plan_Sched,"فترة محددة"),0)))</f>
        <v>0</v>
      </c>
      <c r="EB74">
        <f>IF(OR(V74=0,AR74&gt;0),0,IFERROR(AVERAGEIFS(Plan_End,Plan_Role,الموظفون!$D$72,Plan_Course,'مصفوفة التدريب'!Y$6,Plan_Sched,"فترة محددة"),IFERROR(AVERAGEIFS(Plan_End,Plan_Role,"جميع الموظفين",Plan_Course,'مصفوفة التدريب'!Y$6,Plan_Sched,"فترة محددة"),0)))</f>
        <v>0</v>
      </c>
      <c r="EC74">
        <f>IF(OR(W74=0,AS74&gt;0),0,IFERROR(AVERAGEIFS(Plan_End,Plan_Role,الموظفون!$D$72,Plan_Course,'مصفوفة التدريب'!Z$6,Plan_Sched,"فترة محددة"),IFERROR(AVERAGEIFS(Plan_End,Plan_Role,"جميع الموظفين",Plan_Course,'مصفوفة التدريب'!Z$6,Plan_Sched,"فترة محددة"),0)))</f>
        <v>0</v>
      </c>
      <c r="ED74">
        <f>IF(OR(X74=0,AT74&gt;0),0,IFERROR(AVERAGEIFS(Plan_End,Plan_Role,الموظفون!$D$72,Plan_Course,'مصفوفة التدريب'!AA$6,Plan_Sched,"فترة محددة"),IFERROR(AVERAGEIFS(Plan_End,Plan_Role,"جميع الموظفين",Plan_Course,'مصفوفة التدريب'!AA$6,Plan_Sched,"فترة محددة"),0)))</f>
        <v>0</v>
      </c>
      <c r="EG74">
        <f>IF(OR(E74=0,AA74&gt;0),0,IFERROR(AVERAGEIFS(Plan_Days,Plan_Role,الموظفون!$D$72,Plan_Course,'مصفوفة التدريب'!H$6,Plan_Sched,"خلال أيام من التعيين"),IFERROR(AVERAGEIFS(Plan_Days,Plan_Role,"جميع الموظفين",Plan_Course,'مصفوفة التدريب'!H$6,Plan_Sched,"خلال أيام من التعيين"),0)))</f>
        <v>0</v>
      </c>
      <c r="EH74">
        <f>IF(OR(F74=0,AB74&gt;0),0,IFERROR(AVERAGEIFS(Plan_Days,Plan_Role,الموظفون!$D$72,Plan_Course,'مصفوفة التدريب'!I$6,Plan_Sched,"خلال أيام من التعيين"),IFERROR(AVERAGEIFS(Plan_Days,Plan_Role,"جميع الموظفين",Plan_Course,'مصفوفة التدريب'!I$6,Plan_Sched,"خلال أيام من التعيين"),0)))</f>
        <v>0</v>
      </c>
      <c r="EI74">
        <f>IF(OR(G74=0,AC74&gt;0),0,IFERROR(AVERAGEIFS(Plan_Days,Plan_Role,الموظفون!$D$72,Plan_Course,'مصفوفة التدريب'!J$6,Plan_Sched,"خلال أيام من التعيين"),IFERROR(AVERAGEIFS(Plan_Days,Plan_Role,"جميع الموظفين",Plan_Course,'مصفوفة التدريب'!J$6,Plan_Sched,"خلال أيام من التعيين"),0)))</f>
        <v>0</v>
      </c>
      <c r="EJ74">
        <f>IF(OR(H74=0,AD74&gt;0),0,IFERROR(AVERAGEIFS(Plan_Days,Plan_Role,الموظفون!$D$72,Plan_Course,'مصفوفة التدريب'!K$6,Plan_Sched,"خلال أيام من التعيين"),IFERROR(AVERAGEIFS(Plan_Days,Plan_Role,"جميع الموظفين",Plan_Course,'مصفوفة التدريب'!K$6,Plan_Sched,"خلال أيام من التعيين"),0)))</f>
        <v>0</v>
      </c>
      <c r="EK74">
        <f>IF(OR(I74=0,AE74&gt;0),0,IFERROR(AVERAGEIFS(Plan_Days,Plan_Role,الموظفون!$D$72,Plan_Course,'مصفوفة التدريب'!L$6,Plan_Sched,"خلال أيام من التعيين"),IFERROR(AVERAGEIFS(Plan_Days,Plan_Role,"جميع الموظفين",Plan_Course,'مصفوفة التدريب'!L$6,Plan_Sched,"خلال أيام من التعيين"),0)))</f>
        <v>0</v>
      </c>
      <c r="EL74">
        <f>IF(OR(J74=0,AF74&gt;0),0,IFERROR(AVERAGEIFS(Plan_Days,Plan_Role,الموظفون!$D$72,Plan_Course,'مصفوفة التدريب'!M$6,Plan_Sched,"خلال أيام من التعيين"),IFERROR(AVERAGEIFS(Plan_Days,Plan_Role,"جميع الموظفين",Plan_Course,'مصفوفة التدريب'!M$6,Plan_Sched,"خلال أيام من التعيين"),0)))</f>
        <v>0</v>
      </c>
      <c r="EM74">
        <f>IF(OR(K74=0,AG74&gt;0),0,IFERROR(AVERAGEIFS(Plan_Days,Plan_Role,الموظفون!$D$72,Plan_Course,'مصفوفة التدريب'!N$6,Plan_Sched,"خلال أيام من التعيين"),IFERROR(AVERAGEIFS(Plan_Days,Plan_Role,"جميع الموظفين",Plan_Course,'مصفوفة التدريب'!N$6,Plan_Sched,"خلال أيام من التعيين"),0)))</f>
        <v>0</v>
      </c>
      <c r="EN74">
        <f>IF(OR(L74=0,AH74&gt;0),0,IFERROR(AVERAGEIFS(Plan_Days,Plan_Role,الموظفون!$D$72,Plan_Course,'مصفوفة التدريب'!O$6,Plan_Sched,"خلال أيام من التعيين"),IFERROR(AVERAGEIFS(Plan_Days,Plan_Role,"جميع الموظفين",Plan_Course,'مصفوفة التدريب'!O$6,Plan_Sched,"خلال أيام من التعيين"),0)))</f>
        <v>0</v>
      </c>
      <c r="EO74">
        <f>IF(OR(M74=0,AI74&gt;0),0,IFERROR(AVERAGEIFS(Plan_Days,Plan_Role,الموظفون!$D$72,Plan_Course,'مصفوفة التدريب'!P$6,Plan_Sched,"خلال أيام من التعيين"),IFERROR(AVERAGEIFS(Plan_Days,Plan_Role,"جميع الموظفين",Plan_Course,'مصفوفة التدريب'!P$6,Plan_Sched,"خلال أيام من التعيين"),0)))</f>
        <v>0</v>
      </c>
      <c r="EP74">
        <f>IF(OR(N74=0,AJ74&gt;0),0,IFERROR(AVERAGEIFS(Plan_Days,Plan_Role,الموظفون!$D$72,Plan_Course,'مصفوفة التدريب'!Q$6,Plan_Sched,"خلال أيام من التعيين"),IFERROR(AVERAGEIFS(Plan_Days,Plan_Role,"جميع الموظفين",Plan_Course,'مصفوفة التدريب'!Q$6,Plan_Sched,"خلال أيام من التعيين"),0)))</f>
        <v>0</v>
      </c>
      <c r="EQ74">
        <f>IF(OR(O74=0,AK74&gt;0),0,IFERROR(AVERAGEIFS(Plan_Days,Plan_Role,الموظفون!$D$72,Plan_Course,'مصفوفة التدريب'!R$6,Plan_Sched,"خلال أيام من التعيين"),IFERROR(AVERAGEIFS(Plan_Days,Plan_Role,"جميع الموظفين",Plan_Course,'مصفوفة التدريب'!R$6,Plan_Sched,"خلال أيام من التعيين"),0)))</f>
        <v>0</v>
      </c>
      <c r="ER74">
        <f>IF(OR(P74=0,AL74&gt;0),0,IFERROR(AVERAGEIFS(Plan_Days,Plan_Role,الموظفون!$D$72,Plan_Course,'مصفوفة التدريب'!S$6,Plan_Sched,"خلال أيام من التعيين"),IFERROR(AVERAGEIFS(Plan_Days,Plan_Role,"جميع الموظفين",Plan_Course,'مصفوفة التدريب'!S$6,Plan_Sched,"خلال أيام من التعيين"),0)))</f>
        <v>0</v>
      </c>
      <c r="ES74">
        <f>IF(OR(Q74=0,AM74&gt;0),0,IFERROR(AVERAGEIFS(Plan_Days,Plan_Role,الموظفون!$D$72,Plan_Course,'مصفوفة التدريب'!T$6,Plan_Sched,"خلال أيام من التعيين"),IFERROR(AVERAGEIFS(Plan_Days,Plan_Role,"جميع الموظفين",Plan_Course,'مصفوفة التدريب'!T$6,Plan_Sched,"خلال أيام من التعيين"),0)))</f>
        <v>0</v>
      </c>
      <c r="ET74">
        <f>IF(OR(R74=0,AN74&gt;0),0,IFERROR(AVERAGEIFS(Plan_Days,Plan_Role,الموظفون!$D$72,Plan_Course,'مصفوفة التدريب'!U$6,Plan_Sched,"خلال أيام من التعيين"),IFERROR(AVERAGEIFS(Plan_Days,Plan_Role,"جميع الموظفين",Plan_Course,'مصفوفة التدريب'!U$6,Plan_Sched,"خلال أيام من التعيين"),0)))</f>
        <v>0</v>
      </c>
      <c r="EU74">
        <f>IF(OR(S74=0,AO74&gt;0),0,IFERROR(AVERAGEIFS(Plan_Days,Plan_Role,الموظفون!$D$72,Plan_Course,'مصفوفة التدريب'!V$6,Plan_Sched,"خلال أيام من التعيين"),IFERROR(AVERAGEIFS(Plan_Days,Plan_Role,"جميع الموظفين",Plan_Course,'مصفوفة التدريب'!V$6,Plan_Sched,"خلال أيام من التعيين"),0)))</f>
        <v>0</v>
      </c>
      <c r="EV74">
        <f>IF(OR(T74=0,AP74&gt;0),0,IFERROR(AVERAGEIFS(Plan_Days,Plan_Role,الموظفون!$D$72,Plan_Course,'مصفوفة التدريب'!W$6,Plan_Sched,"خلال أيام من التعيين"),IFERROR(AVERAGEIFS(Plan_Days,Plan_Role,"جميع الموظفين",Plan_Course,'مصفوفة التدريب'!W$6,Plan_Sched,"خلال أيام من التعيين"),0)))</f>
        <v>0</v>
      </c>
      <c r="EW74">
        <f>IF(OR(U74=0,AQ74&gt;0),0,IFERROR(AVERAGEIFS(Plan_Days,Plan_Role,الموظفون!$D$72,Plan_Course,'مصفوفة التدريب'!X$6,Plan_Sched,"خلال أيام من التعيين"),IFERROR(AVERAGEIFS(Plan_Days,Plan_Role,"جميع الموظفين",Plan_Course,'مصفوفة التدريب'!X$6,Plan_Sched,"خلال أيام من التعيين"),0)))</f>
        <v>0</v>
      </c>
      <c r="EX74">
        <f>IF(OR(V74=0,AR74&gt;0),0,IFERROR(AVERAGEIFS(Plan_Days,Plan_Role,الموظفون!$D$72,Plan_Course,'مصفوفة التدريب'!Y$6,Plan_Sched,"خلال أيام من التعيين"),IFERROR(AVERAGEIFS(Plan_Days,Plan_Role,"جميع الموظفين",Plan_Course,'مصفوفة التدريب'!Y$6,Plan_Sched,"خلال أيام من التعيين"),0)))</f>
        <v>0</v>
      </c>
      <c r="EY74">
        <f>IF(OR(W74=0,AS74&gt;0),0,IFERROR(AVERAGEIFS(Plan_Days,Plan_Role,الموظفون!$D$72,Plan_Course,'مصفوفة التدريب'!Z$6,Plan_Sched,"خلال أيام من التعيين"),IFERROR(AVERAGEIFS(Plan_Days,Plan_Role,"جميع الموظفين",Plan_Course,'مصفوفة التدريب'!Z$6,Plan_Sched,"خلال أيام من التعيين"),0)))</f>
        <v>0</v>
      </c>
      <c r="EZ74">
        <f>IF(OR(X74=0,AT74&gt;0),0,IFERROR(AVERAGEIFS(Plan_Days,Plan_Role,الموظفون!$D$72,Plan_Course,'مصفوفة التدريب'!AA$6,Plan_Sched,"خلال أيام من التعيين"),IFERROR(AVERAGEIFS(Plan_Days,Plan_Role,"جميع الموظفين",Plan_Course,'مصفوفة التدريب'!AA$6,Plan_Sched,"خلال أيام من التعيين"),0)))</f>
        <v>0</v>
      </c>
      <c r="FC74">
        <f>IF(OR(E74=0,AA74&gt;0),0,MAX(IF(AND(الموظفون!$F$72&lt;&gt;"",DK74&lt;الموظفون!$F$72),0,DK74),IF(AND(الموظفون!$F$72&lt;&gt;"",EG74&gt;0),الموظفون!$F$72+EG74,0)))</f>
        <v>0</v>
      </c>
      <c r="FD74">
        <f>IF(OR(F74=0,AB74&gt;0),0,MAX(IF(AND(الموظفون!$F$72&lt;&gt;"",DL74&lt;الموظفون!$F$72),0,DL74),IF(AND(الموظفون!$F$72&lt;&gt;"",EH74&gt;0),الموظفون!$F$72+EH74,0)))</f>
        <v>0</v>
      </c>
      <c r="FE74">
        <f>IF(OR(G74=0,AC74&gt;0),0,MAX(IF(AND(الموظفون!$F$72&lt;&gt;"",DM74&lt;الموظفون!$F$72),0,DM74),IF(AND(الموظفون!$F$72&lt;&gt;"",EI74&gt;0),الموظفون!$F$72+EI74,0)))</f>
        <v>0</v>
      </c>
      <c r="FF74">
        <f>IF(OR(H74=0,AD74&gt;0),0,MAX(IF(AND(الموظفون!$F$72&lt;&gt;"",DN74&lt;الموظفون!$F$72),0,DN74),IF(AND(الموظفون!$F$72&lt;&gt;"",EJ74&gt;0),الموظفون!$F$72+EJ74,0)))</f>
        <v>0</v>
      </c>
      <c r="FG74">
        <f>IF(OR(I74=0,AE74&gt;0),0,MAX(IF(AND(الموظفون!$F$72&lt;&gt;"",DO74&lt;الموظفون!$F$72),0,DO74),IF(AND(الموظفون!$F$72&lt;&gt;"",EK74&gt;0),الموظفون!$F$72+EK74,0)))</f>
        <v>0</v>
      </c>
      <c r="FH74">
        <f>IF(OR(J74=0,AF74&gt;0),0,MAX(IF(AND(الموظفون!$F$72&lt;&gt;"",DP74&lt;الموظفون!$F$72),0,DP74),IF(AND(الموظفون!$F$72&lt;&gt;"",EL74&gt;0),الموظفون!$F$72+EL74,0)))</f>
        <v>0</v>
      </c>
      <c r="FI74">
        <f>IF(OR(K74=0,AG74&gt;0),0,MAX(IF(AND(الموظفون!$F$72&lt;&gt;"",DQ74&lt;الموظفون!$F$72),0,DQ74),IF(AND(الموظفون!$F$72&lt;&gt;"",EM74&gt;0),الموظفون!$F$72+EM74,0)))</f>
        <v>0</v>
      </c>
      <c r="FJ74">
        <f>IF(OR(L74=0,AH74&gt;0),0,MAX(IF(AND(الموظفون!$F$72&lt;&gt;"",DR74&lt;الموظفون!$F$72),0,DR74),IF(AND(الموظفون!$F$72&lt;&gt;"",EN74&gt;0),الموظفون!$F$72+EN74,0)))</f>
        <v>0</v>
      </c>
      <c r="FK74">
        <f>IF(OR(M74=0,AI74&gt;0),0,MAX(IF(AND(الموظفون!$F$72&lt;&gt;"",DS74&lt;الموظفون!$F$72),0,DS74),IF(AND(الموظفون!$F$72&lt;&gt;"",EO74&gt;0),الموظفون!$F$72+EO74,0)))</f>
        <v>0</v>
      </c>
      <c r="FL74">
        <f>IF(OR(N74=0,AJ74&gt;0),0,MAX(IF(AND(الموظفون!$F$72&lt;&gt;"",DT74&lt;الموظفون!$F$72),0,DT74),IF(AND(الموظفون!$F$72&lt;&gt;"",EP74&gt;0),الموظفون!$F$72+EP74,0)))</f>
        <v>0</v>
      </c>
      <c r="FM74">
        <f>IF(OR(O74=0,AK74&gt;0),0,MAX(IF(AND(الموظفون!$F$72&lt;&gt;"",DU74&lt;الموظفون!$F$72),0,DU74),IF(AND(الموظفون!$F$72&lt;&gt;"",EQ74&gt;0),الموظفون!$F$72+EQ74,0)))</f>
        <v>0</v>
      </c>
      <c r="FN74">
        <f>IF(OR(P74=0,AL74&gt;0),0,MAX(IF(AND(الموظفون!$F$72&lt;&gt;"",DV74&lt;الموظفون!$F$72),0,DV74),IF(AND(الموظفون!$F$72&lt;&gt;"",ER74&gt;0),الموظفون!$F$72+ER74,0)))</f>
        <v>0</v>
      </c>
      <c r="FO74">
        <f>IF(OR(Q74=0,AM74&gt;0),0,MAX(IF(AND(الموظفون!$F$72&lt;&gt;"",DW74&lt;الموظفون!$F$72),0,DW74),IF(AND(الموظفون!$F$72&lt;&gt;"",ES74&gt;0),الموظفون!$F$72+ES74,0)))</f>
        <v>0</v>
      </c>
      <c r="FP74">
        <f>IF(OR(R74=0,AN74&gt;0),0,MAX(IF(AND(الموظفون!$F$72&lt;&gt;"",DX74&lt;الموظفون!$F$72),0,DX74),IF(AND(الموظفون!$F$72&lt;&gt;"",ET74&gt;0),الموظفون!$F$72+ET74,0)))</f>
        <v>0</v>
      </c>
      <c r="FQ74">
        <f>IF(OR(S74=0,AO74&gt;0),0,MAX(IF(AND(الموظفون!$F$72&lt;&gt;"",DY74&lt;الموظفون!$F$72),0,DY74),IF(AND(الموظفون!$F$72&lt;&gt;"",EU74&gt;0),الموظفون!$F$72+EU74,0)))</f>
        <v>0</v>
      </c>
      <c r="FR74">
        <f>IF(OR(T74=0,AP74&gt;0),0,MAX(IF(AND(الموظفون!$F$72&lt;&gt;"",DZ74&lt;الموظفون!$F$72),0,DZ74),IF(AND(الموظفون!$F$72&lt;&gt;"",EV74&gt;0),الموظفون!$F$72+EV74,0)))</f>
        <v>0</v>
      </c>
      <c r="FS74">
        <f>IF(OR(U74=0,AQ74&gt;0),0,MAX(IF(AND(الموظفون!$F$72&lt;&gt;"",EA74&lt;الموظفون!$F$72),0,EA74),IF(AND(الموظفون!$F$72&lt;&gt;"",EW74&gt;0),الموظفون!$F$72+EW74,0)))</f>
        <v>0</v>
      </c>
      <c r="FT74">
        <f>IF(OR(V74=0,AR74&gt;0),0,MAX(IF(AND(الموظفون!$F$72&lt;&gt;"",EB74&lt;الموظفون!$F$72),0,EB74),IF(AND(الموظفون!$F$72&lt;&gt;"",EX74&gt;0),الموظفون!$F$72+EX74,0)))</f>
        <v>0</v>
      </c>
      <c r="FU74">
        <f>IF(OR(W74=0,AS74&gt;0),0,MAX(IF(AND(الموظفون!$F$72&lt;&gt;"",EC74&lt;الموظفون!$F$72),0,EC74),IF(AND(الموظفون!$F$72&lt;&gt;"",EY74&gt;0),الموظفون!$F$72+EY74,0)))</f>
        <v>0</v>
      </c>
      <c r="FV74">
        <f>IF(OR(X74=0,AT74&gt;0),0,MAX(IF(AND(الموظفون!$F$72&lt;&gt;"",ED74&lt;الموظفون!$F$72),0,ED74),IF(AND(الموظفون!$F$72&lt;&gt;"",EZ74&gt;0),الموظفون!$F$72+EZ74,0)))</f>
        <v>0</v>
      </c>
    </row>
    <row r="75" spans="5:178" x14ac:dyDescent="0.3">
      <c r="E75">
        <f>IF(OR(الموظفون!$A$73="",'مصفوفة التدريب'!H$6=""),0,COUNTIFS(Plan_Role,الموظفون!$D$73,Plan_Course,'مصفوفة التدريب'!H$6)+COUNTIFS(Plan_Role,"جميع الموظفين",Plan_Course,'مصفوفة التدريب'!H$6))</f>
        <v>0</v>
      </c>
      <c r="F75">
        <f>IF(OR(الموظفون!$A$73="",'مصفوفة التدريب'!I$6=""),0,COUNTIFS(Plan_Role,الموظفون!$D$73,Plan_Course,'مصفوفة التدريب'!I$6)+COUNTIFS(Plan_Role,"جميع الموظفين",Plan_Course,'مصفوفة التدريب'!I$6))</f>
        <v>0</v>
      </c>
      <c r="G75">
        <f>IF(OR(الموظفون!$A$73="",'مصفوفة التدريب'!J$6=""),0,COUNTIFS(Plan_Role,الموظفون!$D$73,Plan_Course,'مصفوفة التدريب'!J$6)+COUNTIFS(Plan_Role,"جميع الموظفين",Plan_Course,'مصفوفة التدريب'!J$6))</f>
        <v>0</v>
      </c>
      <c r="H75">
        <f>IF(OR(الموظفون!$A$73="",'مصفوفة التدريب'!K$6=""),0,COUNTIFS(Plan_Role,الموظفون!$D$73,Plan_Course,'مصفوفة التدريب'!K$6)+COUNTIFS(Plan_Role,"جميع الموظفين",Plan_Course,'مصفوفة التدريب'!K$6))</f>
        <v>0</v>
      </c>
      <c r="I75">
        <f>IF(OR(الموظفون!$A$73="",'مصفوفة التدريب'!L$6=""),0,COUNTIFS(Plan_Role,الموظفون!$D$73,Plan_Course,'مصفوفة التدريب'!L$6)+COUNTIFS(Plan_Role,"جميع الموظفين",Plan_Course,'مصفوفة التدريب'!L$6))</f>
        <v>0</v>
      </c>
      <c r="J75">
        <f>IF(OR(الموظفون!$A$73="",'مصفوفة التدريب'!M$6=""),0,COUNTIFS(Plan_Role,الموظفون!$D$73,Plan_Course,'مصفوفة التدريب'!M$6)+COUNTIFS(Plan_Role,"جميع الموظفين",Plan_Course,'مصفوفة التدريب'!M$6))</f>
        <v>0</v>
      </c>
      <c r="K75">
        <f>IF(OR(الموظفون!$A$73="",'مصفوفة التدريب'!N$6=""),0,COUNTIFS(Plan_Role,الموظفون!$D$73,Plan_Course,'مصفوفة التدريب'!N$6)+COUNTIFS(Plan_Role,"جميع الموظفين",Plan_Course,'مصفوفة التدريب'!N$6))</f>
        <v>0</v>
      </c>
      <c r="L75">
        <f>IF(OR(الموظفون!$A$73="",'مصفوفة التدريب'!O$6=""),0,COUNTIFS(Plan_Role,الموظفون!$D$73,Plan_Course,'مصفوفة التدريب'!O$6)+COUNTIFS(Plan_Role,"جميع الموظفين",Plan_Course,'مصفوفة التدريب'!O$6))</f>
        <v>0</v>
      </c>
      <c r="M75">
        <f>IF(OR(الموظفون!$A$73="",'مصفوفة التدريب'!P$6=""),0,COUNTIFS(Plan_Role,الموظفون!$D$73,Plan_Course,'مصفوفة التدريب'!P$6)+COUNTIFS(Plan_Role,"جميع الموظفين",Plan_Course,'مصفوفة التدريب'!P$6))</f>
        <v>0</v>
      </c>
      <c r="N75">
        <f>IF(OR(الموظفون!$A$73="",'مصفوفة التدريب'!Q$6=""),0,COUNTIFS(Plan_Role,الموظفون!$D$73,Plan_Course,'مصفوفة التدريب'!Q$6)+COUNTIFS(Plan_Role,"جميع الموظفين",Plan_Course,'مصفوفة التدريب'!Q$6))</f>
        <v>0</v>
      </c>
      <c r="O75">
        <f>IF(OR(الموظفون!$A$73="",'مصفوفة التدريب'!R$6=""),0,COUNTIFS(Plan_Role,الموظفون!$D$73,Plan_Course,'مصفوفة التدريب'!R$6)+COUNTIFS(Plan_Role,"جميع الموظفين",Plan_Course,'مصفوفة التدريب'!R$6))</f>
        <v>0</v>
      </c>
      <c r="P75">
        <f>IF(OR(الموظفون!$A$73="",'مصفوفة التدريب'!S$6=""),0,COUNTIFS(Plan_Role,الموظفون!$D$73,Plan_Course,'مصفوفة التدريب'!S$6)+COUNTIFS(Plan_Role,"جميع الموظفين",Plan_Course,'مصفوفة التدريب'!S$6))</f>
        <v>0</v>
      </c>
      <c r="Q75">
        <f>IF(OR(الموظفون!$A$73="",'مصفوفة التدريب'!T$6=""),0,COUNTIFS(Plan_Role,الموظفون!$D$73,Plan_Course,'مصفوفة التدريب'!T$6)+COUNTIFS(Plan_Role,"جميع الموظفين",Plan_Course,'مصفوفة التدريب'!T$6))</f>
        <v>0</v>
      </c>
      <c r="R75">
        <f>IF(OR(الموظفون!$A$73="",'مصفوفة التدريب'!U$6=""),0,COUNTIFS(Plan_Role,الموظفون!$D$73,Plan_Course,'مصفوفة التدريب'!U$6)+COUNTIFS(Plan_Role,"جميع الموظفين",Plan_Course,'مصفوفة التدريب'!U$6))</f>
        <v>0</v>
      </c>
      <c r="S75">
        <f>IF(OR(الموظفون!$A$73="",'مصفوفة التدريب'!V$6=""),0,COUNTIFS(Plan_Role,الموظفون!$D$73,Plan_Course,'مصفوفة التدريب'!V$6)+COUNTIFS(Plan_Role,"جميع الموظفين",Plan_Course,'مصفوفة التدريب'!V$6))</f>
        <v>0</v>
      </c>
      <c r="T75">
        <f>IF(OR(الموظفون!$A$73="",'مصفوفة التدريب'!W$6=""),0,COUNTIFS(Plan_Role,الموظفون!$D$73,Plan_Course,'مصفوفة التدريب'!W$6)+COUNTIFS(Plan_Role,"جميع الموظفين",Plan_Course,'مصفوفة التدريب'!W$6))</f>
        <v>0</v>
      </c>
      <c r="U75">
        <f>IF(OR(الموظفون!$A$73="",'مصفوفة التدريب'!X$6=""),0,COUNTIFS(Plan_Role,الموظفون!$D$73,Plan_Course,'مصفوفة التدريب'!X$6)+COUNTIFS(Plan_Role,"جميع الموظفين",Plan_Course,'مصفوفة التدريب'!X$6))</f>
        <v>0</v>
      </c>
      <c r="V75">
        <f>IF(OR(الموظفون!$A$73="",'مصفوفة التدريب'!Y$6=""),0,COUNTIFS(Plan_Role,الموظفون!$D$73,Plan_Course,'مصفوفة التدريب'!Y$6)+COUNTIFS(Plan_Role,"جميع الموظفين",Plan_Course,'مصفوفة التدريب'!Y$6))</f>
        <v>0</v>
      </c>
      <c r="W75">
        <f>IF(OR(الموظفون!$A$73="",'مصفوفة التدريب'!Z$6=""),0,COUNTIFS(Plan_Role,الموظفون!$D$73,Plan_Course,'مصفوفة التدريب'!Z$6)+COUNTIFS(Plan_Role,"جميع الموظفين",Plan_Course,'مصفوفة التدريب'!Z$6))</f>
        <v>0</v>
      </c>
      <c r="X75">
        <f>IF(OR(الموظفون!$A$73="",'مصفوفة التدريب'!AA$6=""),0,COUNTIFS(Plan_Role,الموظفون!$D$73,Plan_Course,'مصفوفة التدريب'!AA$6)+COUNTIFS(Plan_Role,"جميع الموظفين",Plan_Course,'مصفوفة التدريب'!AA$6))</f>
        <v>0</v>
      </c>
      <c r="AA75">
        <f>IF(E75=0,0,COUNTIFS(Rec_Emp,الموظفون!$A$73,Rec_Course,'مصفوفة التدريب'!H$6,Rec_Done,1))</f>
        <v>0</v>
      </c>
      <c r="AB75">
        <f>IF(F75=0,0,COUNTIFS(Rec_Emp,الموظفون!$A$73,Rec_Course,'مصفوفة التدريب'!I$6,Rec_Done,1))</f>
        <v>0</v>
      </c>
      <c r="AC75">
        <f>IF(G75=0,0,COUNTIFS(Rec_Emp,الموظفون!$A$73,Rec_Course,'مصفوفة التدريب'!J$6,Rec_Done,1))</f>
        <v>0</v>
      </c>
      <c r="AD75">
        <f>IF(H75=0,0,COUNTIFS(Rec_Emp,الموظفون!$A$73,Rec_Course,'مصفوفة التدريب'!K$6,Rec_Done,1))</f>
        <v>0</v>
      </c>
      <c r="AE75">
        <f>IF(I75=0,0,COUNTIFS(Rec_Emp,الموظفون!$A$73,Rec_Course,'مصفوفة التدريب'!L$6,Rec_Done,1))</f>
        <v>0</v>
      </c>
      <c r="AF75">
        <f>IF(J75=0,0,COUNTIFS(Rec_Emp,الموظفون!$A$73,Rec_Course,'مصفوفة التدريب'!M$6,Rec_Done,1))</f>
        <v>0</v>
      </c>
      <c r="AG75">
        <f>IF(K75=0,0,COUNTIFS(Rec_Emp,الموظفون!$A$73,Rec_Course,'مصفوفة التدريب'!N$6,Rec_Done,1))</f>
        <v>0</v>
      </c>
      <c r="AH75">
        <f>IF(L75=0,0,COUNTIFS(Rec_Emp,الموظفون!$A$73,Rec_Course,'مصفوفة التدريب'!O$6,Rec_Done,1))</f>
        <v>0</v>
      </c>
      <c r="AI75">
        <f>IF(M75=0,0,COUNTIFS(Rec_Emp,الموظفون!$A$73,Rec_Course,'مصفوفة التدريب'!P$6,Rec_Done,1))</f>
        <v>0</v>
      </c>
      <c r="AJ75">
        <f>IF(N75=0,0,COUNTIFS(Rec_Emp,الموظفون!$A$73,Rec_Course,'مصفوفة التدريب'!Q$6,Rec_Done,1))</f>
        <v>0</v>
      </c>
      <c r="AK75">
        <f>IF(O75=0,0,COUNTIFS(Rec_Emp,الموظفون!$A$73,Rec_Course,'مصفوفة التدريب'!R$6,Rec_Done,1))</f>
        <v>0</v>
      </c>
      <c r="AL75">
        <f>IF(P75=0,0,COUNTIFS(Rec_Emp,الموظفون!$A$73,Rec_Course,'مصفوفة التدريب'!S$6,Rec_Done,1))</f>
        <v>0</v>
      </c>
      <c r="AM75">
        <f>IF(Q75=0,0,COUNTIFS(Rec_Emp,الموظفون!$A$73,Rec_Course,'مصفوفة التدريب'!T$6,Rec_Done,1))</f>
        <v>0</v>
      </c>
      <c r="AN75">
        <f>IF(R75=0,0,COUNTIFS(Rec_Emp,الموظفون!$A$73,Rec_Course,'مصفوفة التدريب'!U$6,Rec_Done,1))</f>
        <v>0</v>
      </c>
      <c r="AO75">
        <f>IF(S75=0,0,COUNTIFS(Rec_Emp,الموظفون!$A$73,Rec_Course,'مصفوفة التدريب'!V$6,Rec_Done,1))</f>
        <v>0</v>
      </c>
      <c r="AP75">
        <f>IF(T75=0,0,COUNTIFS(Rec_Emp,الموظفون!$A$73,Rec_Course,'مصفوفة التدريب'!W$6,Rec_Done,1))</f>
        <v>0</v>
      </c>
      <c r="AQ75">
        <f>IF(U75=0,0,COUNTIFS(Rec_Emp,الموظفون!$A$73,Rec_Course,'مصفوفة التدريب'!X$6,Rec_Done,1))</f>
        <v>0</v>
      </c>
      <c r="AR75">
        <f>IF(V75=0,0,COUNTIFS(Rec_Emp,الموظفون!$A$73,Rec_Course,'مصفوفة التدريب'!Y$6,Rec_Done,1))</f>
        <v>0</v>
      </c>
      <c r="AS75">
        <f>IF(W75=0,0,COUNTIFS(Rec_Emp,الموظفون!$A$73,Rec_Course,'مصفوفة التدريب'!Z$6,Rec_Done,1))</f>
        <v>0</v>
      </c>
      <c r="AT75">
        <f>IF(X75=0,0,COUNTIFS(Rec_Emp,الموظفون!$A$73,Rec_Course,'مصفوفة التدريب'!AA$6,Rec_Done,1))</f>
        <v>0</v>
      </c>
      <c r="AW75">
        <f ca="1">IF(AA75=0,0,COUNTIFS(Rec_Emp,الموظفون!$A$73,Rec_Course,'مصفوفة التدريب'!H$6,Rec_Done,1,Rec_Exp,"&gt;="&amp;TODAY()))</f>
        <v>0</v>
      </c>
      <c r="AX75">
        <f ca="1">IF(AB75=0,0,COUNTIFS(Rec_Emp,الموظفون!$A$73,Rec_Course,'مصفوفة التدريب'!I$6,Rec_Done,1,Rec_Exp,"&gt;="&amp;TODAY()))</f>
        <v>0</v>
      </c>
      <c r="AY75">
        <f ca="1">IF(AC75=0,0,COUNTIFS(Rec_Emp,الموظفون!$A$73,Rec_Course,'مصفوفة التدريب'!J$6,Rec_Done,1,Rec_Exp,"&gt;="&amp;TODAY()))</f>
        <v>0</v>
      </c>
      <c r="AZ75">
        <f ca="1">IF(AD75=0,0,COUNTIFS(Rec_Emp,الموظفون!$A$73,Rec_Course,'مصفوفة التدريب'!K$6,Rec_Done,1,Rec_Exp,"&gt;="&amp;TODAY()))</f>
        <v>0</v>
      </c>
      <c r="BA75">
        <f ca="1">IF(AE75=0,0,COUNTIFS(Rec_Emp,الموظفون!$A$73,Rec_Course,'مصفوفة التدريب'!L$6,Rec_Done,1,Rec_Exp,"&gt;="&amp;TODAY()))</f>
        <v>0</v>
      </c>
      <c r="BB75">
        <f ca="1">IF(AF75=0,0,COUNTIFS(Rec_Emp,الموظفون!$A$73,Rec_Course,'مصفوفة التدريب'!M$6,Rec_Done,1,Rec_Exp,"&gt;="&amp;TODAY()))</f>
        <v>0</v>
      </c>
      <c r="BC75">
        <f ca="1">IF(AG75=0,0,COUNTIFS(Rec_Emp,الموظفون!$A$73,Rec_Course,'مصفوفة التدريب'!N$6,Rec_Done,1,Rec_Exp,"&gt;="&amp;TODAY()))</f>
        <v>0</v>
      </c>
      <c r="BD75">
        <f ca="1">IF(AH75=0,0,COUNTIFS(Rec_Emp,الموظفون!$A$73,Rec_Course,'مصفوفة التدريب'!O$6,Rec_Done,1,Rec_Exp,"&gt;="&amp;TODAY()))</f>
        <v>0</v>
      </c>
      <c r="BE75">
        <f ca="1">IF(AI75=0,0,COUNTIFS(Rec_Emp,الموظفون!$A$73,Rec_Course,'مصفوفة التدريب'!P$6,Rec_Done,1,Rec_Exp,"&gt;="&amp;TODAY()))</f>
        <v>0</v>
      </c>
      <c r="BF75">
        <f ca="1">IF(AJ75=0,0,COUNTIFS(Rec_Emp,الموظفون!$A$73,Rec_Course,'مصفوفة التدريب'!Q$6,Rec_Done,1,Rec_Exp,"&gt;="&amp;TODAY()))</f>
        <v>0</v>
      </c>
      <c r="BG75">
        <f ca="1">IF(AK75=0,0,COUNTIFS(Rec_Emp,الموظفون!$A$73,Rec_Course,'مصفوفة التدريب'!R$6,Rec_Done,1,Rec_Exp,"&gt;="&amp;TODAY()))</f>
        <v>0</v>
      </c>
      <c r="BH75">
        <f ca="1">IF(AL75=0,0,COUNTIFS(Rec_Emp,الموظفون!$A$73,Rec_Course,'مصفوفة التدريب'!S$6,Rec_Done,1,Rec_Exp,"&gt;="&amp;TODAY()))</f>
        <v>0</v>
      </c>
      <c r="BI75">
        <f ca="1">IF(AM75=0,0,COUNTIFS(Rec_Emp,الموظفون!$A$73,Rec_Course,'مصفوفة التدريب'!T$6,Rec_Done,1,Rec_Exp,"&gt;="&amp;TODAY()))</f>
        <v>0</v>
      </c>
      <c r="BJ75">
        <f ca="1">IF(AN75=0,0,COUNTIFS(Rec_Emp,الموظفون!$A$73,Rec_Course,'مصفوفة التدريب'!U$6,Rec_Done,1,Rec_Exp,"&gt;="&amp;TODAY()))</f>
        <v>0</v>
      </c>
      <c r="BK75">
        <f ca="1">IF(AO75=0,0,COUNTIFS(Rec_Emp,الموظفون!$A$73,Rec_Course,'مصفوفة التدريب'!V$6,Rec_Done,1,Rec_Exp,"&gt;="&amp;TODAY()))</f>
        <v>0</v>
      </c>
      <c r="BL75">
        <f ca="1">IF(AP75=0,0,COUNTIFS(Rec_Emp,الموظفون!$A$73,Rec_Course,'مصفوفة التدريب'!W$6,Rec_Done,1,Rec_Exp,"&gt;="&amp;TODAY()))</f>
        <v>0</v>
      </c>
      <c r="BM75">
        <f ca="1">IF(AQ75=0,0,COUNTIFS(Rec_Emp,الموظفون!$A$73,Rec_Course,'مصفوفة التدريب'!X$6,Rec_Done,1,Rec_Exp,"&gt;="&amp;TODAY()))</f>
        <v>0</v>
      </c>
      <c r="BN75">
        <f ca="1">IF(AR75=0,0,COUNTIFS(Rec_Emp,الموظفون!$A$73,Rec_Course,'مصفوفة التدريب'!Y$6,Rec_Done,1,Rec_Exp,"&gt;="&amp;TODAY()))</f>
        <v>0</v>
      </c>
      <c r="BO75">
        <f ca="1">IF(AS75=0,0,COUNTIFS(Rec_Emp,الموظفون!$A$73,Rec_Course,'مصفوفة التدريب'!Z$6,Rec_Done,1,Rec_Exp,"&gt;="&amp;TODAY()))</f>
        <v>0</v>
      </c>
      <c r="BP75">
        <f ca="1">IF(AT75=0,0,COUNTIFS(Rec_Emp,الموظفون!$A$73,Rec_Course,'مصفوفة التدريب'!AA$6,Rec_Done,1,Rec_Exp,"&gt;="&amp;TODAY()))</f>
        <v>0</v>
      </c>
      <c r="BS75">
        <f ca="1">IF(AW75=0,0,COUNTIFS(Rec_Emp,الموظفون!$A$73,Rec_Course,'مصفوفة التدريب'!H$6,Rec_Done,1,Rec_Exp,"&gt;"&amp;(TODAY()+WarnDays)))</f>
        <v>0</v>
      </c>
      <c r="BT75">
        <f ca="1">IF(AX75=0,0,COUNTIFS(Rec_Emp,الموظفون!$A$73,Rec_Course,'مصفوفة التدريب'!I$6,Rec_Done,1,Rec_Exp,"&gt;"&amp;(TODAY()+WarnDays)))</f>
        <v>0</v>
      </c>
      <c r="BU75">
        <f ca="1">IF(AY75=0,0,COUNTIFS(Rec_Emp,الموظفون!$A$73,Rec_Course,'مصفوفة التدريب'!J$6,Rec_Done,1,Rec_Exp,"&gt;"&amp;(TODAY()+WarnDays)))</f>
        <v>0</v>
      </c>
      <c r="BV75">
        <f ca="1">IF(AZ75=0,0,COUNTIFS(Rec_Emp,الموظفون!$A$73,Rec_Course,'مصفوفة التدريب'!K$6,Rec_Done,1,Rec_Exp,"&gt;"&amp;(TODAY()+WarnDays)))</f>
        <v>0</v>
      </c>
      <c r="BW75">
        <f ca="1">IF(BA75=0,0,COUNTIFS(Rec_Emp,الموظفون!$A$73,Rec_Course,'مصفوفة التدريب'!L$6,Rec_Done,1,Rec_Exp,"&gt;"&amp;(TODAY()+WarnDays)))</f>
        <v>0</v>
      </c>
      <c r="BX75">
        <f ca="1">IF(BB75=0,0,COUNTIFS(Rec_Emp,الموظفون!$A$73,Rec_Course,'مصفوفة التدريب'!M$6,Rec_Done,1,Rec_Exp,"&gt;"&amp;(TODAY()+WarnDays)))</f>
        <v>0</v>
      </c>
      <c r="BY75">
        <f ca="1">IF(BC75=0,0,COUNTIFS(Rec_Emp,الموظفون!$A$73,Rec_Course,'مصفوفة التدريب'!N$6,Rec_Done,1,Rec_Exp,"&gt;"&amp;(TODAY()+WarnDays)))</f>
        <v>0</v>
      </c>
      <c r="BZ75">
        <f ca="1">IF(BD75=0,0,COUNTIFS(Rec_Emp,الموظفون!$A$73,Rec_Course,'مصفوفة التدريب'!O$6,Rec_Done,1,Rec_Exp,"&gt;"&amp;(TODAY()+WarnDays)))</f>
        <v>0</v>
      </c>
      <c r="CA75">
        <f ca="1">IF(BE75=0,0,COUNTIFS(Rec_Emp,الموظفون!$A$73,Rec_Course,'مصفوفة التدريب'!P$6,Rec_Done,1,Rec_Exp,"&gt;"&amp;(TODAY()+WarnDays)))</f>
        <v>0</v>
      </c>
      <c r="CB75">
        <f ca="1">IF(BF75=0,0,COUNTIFS(Rec_Emp,الموظفون!$A$73,Rec_Course,'مصفوفة التدريب'!Q$6,Rec_Done,1,Rec_Exp,"&gt;"&amp;(TODAY()+WarnDays)))</f>
        <v>0</v>
      </c>
      <c r="CC75">
        <f ca="1">IF(BG75=0,0,COUNTIFS(Rec_Emp,الموظفون!$A$73,Rec_Course,'مصفوفة التدريب'!R$6,Rec_Done,1,Rec_Exp,"&gt;"&amp;(TODAY()+WarnDays)))</f>
        <v>0</v>
      </c>
      <c r="CD75">
        <f ca="1">IF(BH75=0,0,COUNTIFS(Rec_Emp,الموظفون!$A$73,Rec_Course,'مصفوفة التدريب'!S$6,Rec_Done,1,Rec_Exp,"&gt;"&amp;(TODAY()+WarnDays)))</f>
        <v>0</v>
      </c>
      <c r="CE75">
        <f ca="1">IF(BI75=0,0,COUNTIFS(Rec_Emp,الموظفون!$A$73,Rec_Course,'مصفوفة التدريب'!T$6,Rec_Done,1,Rec_Exp,"&gt;"&amp;(TODAY()+WarnDays)))</f>
        <v>0</v>
      </c>
      <c r="CF75">
        <f ca="1">IF(BJ75=0,0,COUNTIFS(Rec_Emp,الموظفون!$A$73,Rec_Course,'مصفوفة التدريب'!U$6,Rec_Done,1,Rec_Exp,"&gt;"&amp;(TODAY()+WarnDays)))</f>
        <v>0</v>
      </c>
      <c r="CG75">
        <f ca="1">IF(BK75=0,0,COUNTIFS(Rec_Emp,الموظفون!$A$73,Rec_Course,'مصفوفة التدريب'!V$6,Rec_Done,1,Rec_Exp,"&gt;"&amp;(TODAY()+WarnDays)))</f>
        <v>0</v>
      </c>
      <c r="CH75">
        <f ca="1">IF(BL75=0,0,COUNTIFS(Rec_Emp,الموظفون!$A$73,Rec_Course,'مصفوفة التدريب'!W$6,Rec_Done,1,Rec_Exp,"&gt;"&amp;(TODAY()+WarnDays)))</f>
        <v>0</v>
      </c>
      <c r="CI75">
        <f ca="1">IF(BM75=0,0,COUNTIFS(Rec_Emp,الموظفون!$A$73,Rec_Course,'مصفوفة التدريب'!X$6,Rec_Done,1,Rec_Exp,"&gt;"&amp;(TODAY()+WarnDays)))</f>
        <v>0</v>
      </c>
      <c r="CJ75">
        <f ca="1">IF(BN75=0,0,COUNTIFS(Rec_Emp,الموظفون!$A$73,Rec_Course,'مصفوفة التدريب'!Y$6,Rec_Done,1,Rec_Exp,"&gt;"&amp;(TODAY()+WarnDays)))</f>
        <v>0</v>
      </c>
      <c r="CK75">
        <f ca="1">IF(BO75=0,0,COUNTIFS(Rec_Emp,الموظفون!$A$73,Rec_Course,'مصفوفة التدريب'!Z$6,Rec_Done,1,Rec_Exp,"&gt;"&amp;(TODAY()+WarnDays)))</f>
        <v>0</v>
      </c>
      <c r="CL75">
        <f ca="1">IF(BP75=0,0,COUNTIFS(Rec_Emp,الموظفون!$A$73,Rec_Course,'مصفوفة التدريب'!AA$6,Rec_Done,1,Rec_Exp,"&gt;"&amp;(TODAY()+WarnDays)))</f>
        <v>0</v>
      </c>
      <c r="CO75">
        <f>IF(OR(E75=0,AA75&gt;0),0,COUNTIFS(Rec_Emp,الموظفون!$A$73,Rec_Course,'مصفوفة التدريب'!H$6,Rec_Result,"راسب"))</f>
        <v>0</v>
      </c>
      <c r="CP75">
        <f>IF(OR(F75=0,AB75&gt;0),0,COUNTIFS(Rec_Emp,الموظفون!$A$73,Rec_Course,'مصفوفة التدريب'!I$6,Rec_Result,"راسب"))</f>
        <v>0</v>
      </c>
      <c r="CQ75">
        <f>IF(OR(G75=0,AC75&gt;0),0,COUNTIFS(Rec_Emp,الموظفون!$A$73,Rec_Course,'مصفوفة التدريب'!J$6,Rec_Result,"راسب"))</f>
        <v>0</v>
      </c>
      <c r="CR75">
        <f>IF(OR(H75=0,AD75&gt;0),0,COUNTIFS(Rec_Emp,الموظفون!$A$73,Rec_Course,'مصفوفة التدريب'!K$6,Rec_Result,"راسب"))</f>
        <v>0</v>
      </c>
      <c r="CS75">
        <f>IF(OR(I75=0,AE75&gt;0),0,COUNTIFS(Rec_Emp,الموظفون!$A$73,Rec_Course,'مصفوفة التدريب'!L$6,Rec_Result,"راسب"))</f>
        <v>0</v>
      </c>
      <c r="CT75">
        <f>IF(OR(J75=0,AF75&gt;0),0,COUNTIFS(Rec_Emp,الموظفون!$A$73,Rec_Course,'مصفوفة التدريب'!M$6,Rec_Result,"راسب"))</f>
        <v>0</v>
      </c>
      <c r="CU75">
        <f>IF(OR(K75=0,AG75&gt;0),0,COUNTIFS(Rec_Emp,الموظفون!$A$73,Rec_Course,'مصفوفة التدريب'!N$6,Rec_Result,"راسب"))</f>
        <v>0</v>
      </c>
      <c r="CV75">
        <f>IF(OR(L75=0,AH75&gt;0),0,COUNTIFS(Rec_Emp,الموظفون!$A$73,Rec_Course,'مصفوفة التدريب'!O$6,Rec_Result,"راسب"))</f>
        <v>0</v>
      </c>
      <c r="CW75">
        <f>IF(OR(M75=0,AI75&gt;0),0,COUNTIFS(Rec_Emp,الموظفون!$A$73,Rec_Course,'مصفوفة التدريب'!P$6,Rec_Result,"راسب"))</f>
        <v>0</v>
      </c>
      <c r="CX75">
        <f>IF(OR(N75=0,AJ75&gt;0),0,COUNTIFS(Rec_Emp,الموظفون!$A$73,Rec_Course,'مصفوفة التدريب'!Q$6,Rec_Result,"راسب"))</f>
        <v>0</v>
      </c>
      <c r="CY75">
        <f>IF(OR(O75=0,AK75&gt;0),0,COUNTIFS(Rec_Emp,الموظفون!$A$73,Rec_Course,'مصفوفة التدريب'!R$6,Rec_Result,"راسب"))</f>
        <v>0</v>
      </c>
      <c r="CZ75">
        <f>IF(OR(P75=0,AL75&gt;0),0,COUNTIFS(Rec_Emp,الموظفون!$A$73,Rec_Course,'مصفوفة التدريب'!S$6,Rec_Result,"راسب"))</f>
        <v>0</v>
      </c>
      <c r="DA75">
        <f>IF(OR(Q75=0,AM75&gt;0),0,COUNTIFS(Rec_Emp,الموظفون!$A$73,Rec_Course,'مصفوفة التدريب'!T$6,Rec_Result,"راسب"))</f>
        <v>0</v>
      </c>
      <c r="DB75">
        <f>IF(OR(R75=0,AN75&gt;0),0,COUNTIFS(Rec_Emp,الموظفون!$A$73,Rec_Course,'مصفوفة التدريب'!U$6,Rec_Result,"راسب"))</f>
        <v>0</v>
      </c>
      <c r="DC75">
        <f>IF(OR(S75=0,AO75&gt;0),0,COUNTIFS(Rec_Emp,الموظفون!$A$73,Rec_Course,'مصفوفة التدريب'!V$6,Rec_Result,"راسب"))</f>
        <v>0</v>
      </c>
      <c r="DD75">
        <f>IF(OR(T75=0,AP75&gt;0),0,COUNTIFS(Rec_Emp,الموظفون!$A$73,Rec_Course,'مصفوفة التدريب'!W$6,Rec_Result,"راسب"))</f>
        <v>0</v>
      </c>
      <c r="DE75">
        <f>IF(OR(U75=0,AQ75&gt;0),0,COUNTIFS(Rec_Emp,الموظفون!$A$73,Rec_Course,'مصفوفة التدريب'!X$6,Rec_Result,"راسب"))</f>
        <v>0</v>
      </c>
      <c r="DF75">
        <f>IF(OR(V75=0,AR75&gt;0),0,COUNTIFS(Rec_Emp,الموظفون!$A$73,Rec_Course,'مصفوفة التدريب'!Y$6,Rec_Result,"راسب"))</f>
        <v>0</v>
      </c>
      <c r="DG75">
        <f>IF(OR(W75=0,AS75&gt;0),0,COUNTIFS(Rec_Emp,الموظفون!$A$73,Rec_Course,'مصفوفة التدريب'!Z$6,Rec_Result,"راسب"))</f>
        <v>0</v>
      </c>
      <c r="DH75">
        <f>IF(OR(X75=0,AT75&gt;0),0,COUNTIFS(Rec_Emp,الموظفون!$A$73,Rec_Course,'مصفوفة التدريب'!AA$6,Rec_Result,"راسب"))</f>
        <v>0</v>
      </c>
      <c r="DK75">
        <f>IF(OR(E75=0,AA75&gt;0),0,IFERROR(AVERAGEIFS(Plan_End,Plan_Role,الموظفون!$D$73,Plan_Course,'مصفوفة التدريب'!H$6,Plan_Sched,"فترة محددة"),IFERROR(AVERAGEIFS(Plan_End,Plan_Role,"جميع الموظفين",Plan_Course,'مصفوفة التدريب'!H$6,Plan_Sched,"فترة محددة"),0)))</f>
        <v>0</v>
      </c>
      <c r="DL75">
        <f>IF(OR(F75=0,AB75&gt;0),0,IFERROR(AVERAGEIFS(Plan_End,Plan_Role,الموظفون!$D$73,Plan_Course,'مصفوفة التدريب'!I$6,Plan_Sched,"فترة محددة"),IFERROR(AVERAGEIFS(Plan_End,Plan_Role,"جميع الموظفين",Plan_Course,'مصفوفة التدريب'!I$6,Plan_Sched,"فترة محددة"),0)))</f>
        <v>0</v>
      </c>
      <c r="DM75">
        <f>IF(OR(G75=0,AC75&gt;0),0,IFERROR(AVERAGEIFS(Plan_End,Plan_Role,الموظفون!$D$73,Plan_Course,'مصفوفة التدريب'!J$6,Plan_Sched,"فترة محددة"),IFERROR(AVERAGEIFS(Plan_End,Plan_Role,"جميع الموظفين",Plan_Course,'مصفوفة التدريب'!J$6,Plan_Sched,"فترة محددة"),0)))</f>
        <v>0</v>
      </c>
      <c r="DN75">
        <f>IF(OR(H75=0,AD75&gt;0),0,IFERROR(AVERAGEIFS(Plan_End,Plan_Role,الموظفون!$D$73,Plan_Course,'مصفوفة التدريب'!K$6,Plan_Sched,"فترة محددة"),IFERROR(AVERAGEIFS(Plan_End,Plan_Role,"جميع الموظفين",Plan_Course,'مصفوفة التدريب'!K$6,Plan_Sched,"فترة محددة"),0)))</f>
        <v>0</v>
      </c>
      <c r="DO75">
        <f>IF(OR(I75=0,AE75&gt;0),0,IFERROR(AVERAGEIFS(Plan_End,Plan_Role,الموظفون!$D$73,Plan_Course,'مصفوفة التدريب'!L$6,Plan_Sched,"فترة محددة"),IFERROR(AVERAGEIFS(Plan_End,Plan_Role,"جميع الموظفين",Plan_Course,'مصفوفة التدريب'!L$6,Plan_Sched,"فترة محددة"),0)))</f>
        <v>0</v>
      </c>
      <c r="DP75">
        <f>IF(OR(J75=0,AF75&gt;0),0,IFERROR(AVERAGEIFS(Plan_End,Plan_Role,الموظفون!$D$73,Plan_Course,'مصفوفة التدريب'!M$6,Plan_Sched,"فترة محددة"),IFERROR(AVERAGEIFS(Plan_End,Plan_Role,"جميع الموظفين",Plan_Course,'مصفوفة التدريب'!M$6,Plan_Sched,"فترة محددة"),0)))</f>
        <v>0</v>
      </c>
      <c r="DQ75">
        <f>IF(OR(K75=0,AG75&gt;0),0,IFERROR(AVERAGEIFS(Plan_End,Plan_Role,الموظفون!$D$73,Plan_Course,'مصفوفة التدريب'!N$6,Plan_Sched,"فترة محددة"),IFERROR(AVERAGEIFS(Plan_End,Plan_Role,"جميع الموظفين",Plan_Course,'مصفوفة التدريب'!N$6,Plan_Sched,"فترة محددة"),0)))</f>
        <v>0</v>
      </c>
      <c r="DR75">
        <f>IF(OR(L75=0,AH75&gt;0),0,IFERROR(AVERAGEIFS(Plan_End,Plan_Role,الموظفون!$D$73,Plan_Course,'مصفوفة التدريب'!O$6,Plan_Sched,"فترة محددة"),IFERROR(AVERAGEIFS(Plan_End,Plan_Role,"جميع الموظفين",Plan_Course,'مصفوفة التدريب'!O$6,Plan_Sched,"فترة محددة"),0)))</f>
        <v>0</v>
      </c>
      <c r="DS75">
        <f>IF(OR(M75=0,AI75&gt;0),0,IFERROR(AVERAGEIFS(Plan_End,Plan_Role,الموظفون!$D$73,Plan_Course,'مصفوفة التدريب'!P$6,Plan_Sched,"فترة محددة"),IFERROR(AVERAGEIFS(Plan_End,Plan_Role,"جميع الموظفين",Plan_Course,'مصفوفة التدريب'!P$6,Plan_Sched,"فترة محددة"),0)))</f>
        <v>0</v>
      </c>
      <c r="DT75">
        <f>IF(OR(N75=0,AJ75&gt;0),0,IFERROR(AVERAGEIFS(Plan_End,Plan_Role,الموظفون!$D$73,Plan_Course,'مصفوفة التدريب'!Q$6,Plan_Sched,"فترة محددة"),IFERROR(AVERAGEIFS(Plan_End,Plan_Role,"جميع الموظفين",Plan_Course,'مصفوفة التدريب'!Q$6,Plan_Sched,"فترة محددة"),0)))</f>
        <v>0</v>
      </c>
      <c r="DU75">
        <f>IF(OR(O75=0,AK75&gt;0),0,IFERROR(AVERAGEIFS(Plan_End,Plan_Role,الموظفون!$D$73,Plan_Course,'مصفوفة التدريب'!R$6,Plan_Sched,"فترة محددة"),IFERROR(AVERAGEIFS(Plan_End,Plan_Role,"جميع الموظفين",Plan_Course,'مصفوفة التدريب'!R$6,Plan_Sched,"فترة محددة"),0)))</f>
        <v>0</v>
      </c>
      <c r="DV75">
        <f>IF(OR(P75=0,AL75&gt;0),0,IFERROR(AVERAGEIFS(Plan_End,Plan_Role,الموظفون!$D$73,Plan_Course,'مصفوفة التدريب'!S$6,Plan_Sched,"فترة محددة"),IFERROR(AVERAGEIFS(Plan_End,Plan_Role,"جميع الموظفين",Plan_Course,'مصفوفة التدريب'!S$6,Plan_Sched,"فترة محددة"),0)))</f>
        <v>0</v>
      </c>
      <c r="DW75">
        <f>IF(OR(Q75=0,AM75&gt;0),0,IFERROR(AVERAGEIFS(Plan_End,Plan_Role,الموظفون!$D$73,Plan_Course,'مصفوفة التدريب'!T$6,Plan_Sched,"فترة محددة"),IFERROR(AVERAGEIFS(Plan_End,Plan_Role,"جميع الموظفين",Plan_Course,'مصفوفة التدريب'!T$6,Plan_Sched,"فترة محددة"),0)))</f>
        <v>0</v>
      </c>
      <c r="DX75">
        <f>IF(OR(R75=0,AN75&gt;0),0,IFERROR(AVERAGEIFS(Plan_End,Plan_Role,الموظفون!$D$73,Plan_Course,'مصفوفة التدريب'!U$6,Plan_Sched,"فترة محددة"),IFERROR(AVERAGEIFS(Plan_End,Plan_Role,"جميع الموظفين",Plan_Course,'مصفوفة التدريب'!U$6,Plan_Sched,"فترة محددة"),0)))</f>
        <v>0</v>
      </c>
      <c r="DY75">
        <f>IF(OR(S75=0,AO75&gt;0),0,IFERROR(AVERAGEIFS(Plan_End,Plan_Role,الموظفون!$D$73,Plan_Course,'مصفوفة التدريب'!V$6,Plan_Sched,"فترة محددة"),IFERROR(AVERAGEIFS(Plan_End,Plan_Role,"جميع الموظفين",Plan_Course,'مصفوفة التدريب'!V$6,Plan_Sched,"فترة محددة"),0)))</f>
        <v>0</v>
      </c>
      <c r="DZ75">
        <f>IF(OR(T75=0,AP75&gt;0),0,IFERROR(AVERAGEIFS(Plan_End,Plan_Role,الموظفون!$D$73,Plan_Course,'مصفوفة التدريب'!W$6,Plan_Sched,"فترة محددة"),IFERROR(AVERAGEIFS(Plan_End,Plan_Role,"جميع الموظفين",Plan_Course,'مصفوفة التدريب'!W$6,Plan_Sched,"فترة محددة"),0)))</f>
        <v>0</v>
      </c>
      <c r="EA75">
        <f>IF(OR(U75=0,AQ75&gt;0),0,IFERROR(AVERAGEIFS(Plan_End,Plan_Role,الموظفون!$D$73,Plan_Course,'مصفوفة التدريب'!X$6,Plan_Sched,"فترة محددة"),IFERROR(AVERAGEIFS(Plan_End,Plan_Role,"جميع الموظفين",Plan_Course,'مصفوفة التدريب'!X$6,Plan_Sched,"فترة محددة"),0)))</f>
        <v>0</v>
      </c>
      <c r="EB75">
        <f>IF(OR(V75=0,AR75&gt;0),0,IFERROR(AVERAGEIFS(Plan_End,Plan_Role,الموظفون!$D$73,Plan_Course,'مصفوفة التدريب'!Y$6,Plan_Sched,"فترة محددة"),IFERROR(AVERAGEIFS(Plan_End,Plan_Role,"جميع الموظفين",Plan_Course,'مصفوفة التدريب'!Y$6,Plan_Sched,"فترة محددة"),0)))</f>
        <v>0</v>
      </c>
      <c r="EC75">
        <f>IF(OR(W75=0,AS75&gt;0),0,IFERROR(AVERAGEIFS(Plan_End,Plan_Role,الموظفون!$D$73,Plan_Course,'مصفوفة التدريب'!Z$6,Plan_Sched,"فترة محددة"),IFERROR(AVERAGEIFS(Plan_End,Plan_Role,"جميع الموظفين",Plan_Course,'مصفوفة التدريب'!Z$6,Plan_Sched,"فترة محددة"),0)))</f>
        <v>0</v>
      </c>
      <c r="ED75">
        <f>IF(OR(X75=0,AT75&gt;0),0,IFERROR(AVERAGEIFS(Plan_End,Plan_Role,الموظفون!$D$73,Plan_Course,'مصفوفة التدريب'!AA$6,Plan_Sched,"فترة محددة"),IFERROR(AVERAGEIFS(Plan_End,Plan_Role,"جميع الموظفين",Plan_Course,'مصفوفة التدريب'!AA$6,Plan_Sched,"فترة محددة"),0)))</f>
        <v>0</v>
      </c>
      <c r="EG75">
        <f>IF(OR(E75=0,AA75&gt;0),0,IFERROR(AVERAGEIFS(Plan_Days,Plan_Role,الموظفون!$D$73,Plan_Course,'مصفوفة التدريب'!H$6,Plan_Sched,"خلال أيام من التعيين"),IFERROR(AVERAGEIFS(Plan_Days,Plan_Role,"جميع الموظفين",Plan_Course,'مصفوفة التدريب'!H$6,Plan_Sched,"خلال أيام من التعيين"),0)))</f>
        <v>0</v>
      </c>
      <c r="EH75">
        <f>IF(OR(F75=0,AB75&gt;0),0,IFERROR(AVERAGEIFS(Plan_Days,Plan_Role,الموظفون!$D$73,Plan_Course,'مصفوفة التدريب'!I$6,Plan_Sched,"خلال أيام من التعيين"),IFERROR(AVERAGEIFS(Plan_Days,Plan_Role,"جميع الموظفين",Plan_Course,'مصفوفة التدريب'!I$6,Plan_Sched,"خلال أيام من التعيين"),0)))</f>
        <v>0</v>
      </c>
      <c r="EI75">
        <f>IF(OR(G75=0,AC75&gt;0),0,IFERROR(AVERAGEIFS(Plan_Days,Plan_Role,الموظفون!$D$73,Plan_Course,'مصفوفة التدريب'!J$6,Plan_Sched,"خلال أيام من التعيين"),IFERROR(AVERAGEIFS(Plan_Days,Plan_Role,"جميع الموظفين",Plan_Course,'مصفوفة التدريب'!J$6,Plan_Sched,"خلال أيام من التعيين"),0)))</f>
        <v>0</v>
      </c>
      <c r="EJ75">
        <f>IF(OR(H75=0,AD75&gt;0),0,IFERROR(AVERAGEIFS(Plan_Days,Plan_Role,الموظفون!$D$73,Plan_Course,'مصفوفة التدريب'!K$6,Plan_Sched,"خلال أيام من التعيين"),IFERROR(AVERAGEIFS(Plan_Days,Plan_Role,"جميع الموظفين",Plan_Course,'مصفوفة التدريب'!K$6,Plan_Sched,"خلال أيام من التعيين"),0)))</f>
        <v>0</v>
      </c>
      <c r="EK75">
        <f>IF(OR(I75=0,AE75&gt;0),0,IFERROR(AVERAGEIFS(Plan_Days,Plan_Role,الموظفون!$D$73,Plan_Course,'مصفوفة التدريب'!L$6,Plan_Sched,"خلال أيام من التعيين"),IFERROR(AVERAGEIFS(Plan_Days,Plan_Role,"جميع الموظفين",Plan_Course,'مصفوفة التدريب'!L$6,Plan_Sched,"خلال أيام من التعيين"),0)))</f>
        <v>0</v>
      </c>
      <c r="EL75">
        <f>IF(OR(J75=0,AF75&gt;0),0,IFERROR(AVERAGEIFS(Plan_Days,Plan_Role,الموظفون!$D$73,Plan_Course,'مصفوفة التدريب'!M$6,Plan_Sched,"خلال أيام من التعيين"),IFERROR(AVERAGEIFS(Plan_Days,Plan_Role,"جميع الموظفين",Plan_Course,'مصفوفة التدريب'!M$6,Plan_Sched,"خلال أيام من التعيين"),0)))</f>
        <v>0</v>
      </c>
      <c r="EM75">
        <f>IF(OR(K75=0,AG75&gt;0),0,IFERROR(AVERAGEIFS(Plan_Days,Plan_Role,الموظفون!$D$73,Plan_Course,'مصفوفة التدريب'!N$6,Plan_Sched,"خلال أيام من التعيين"),IFERROR(AVERAGEIFS(Plan_Days,Plan_Role,"جميع الموظفين",Plan_Course,'مصفوفة التدريب'!N$6,Plan_Sched,"خلال أيام من التعيين"),0)))</f>
        <v>0</v>
      </c>
      <c r="EN75">
        <f>IF(OR(L75=0,AH75&gt;0),0,IFERROR(AVERAGEIFS(Plan_Days,Plan_Role,الموظفون!$D$73,Plan_Course,'مصفوفة التدريب'!O$6,Plan_Sched,"خلال أيام من التعيين"),IFERROR(AVERAGEIFS(Plan_Days,Plan_Role,"جميع الموظفين",Plan_Course,'مصفوفة التدريب'!O$6,Plan_Sched,"خلال أيام من التعيين"),0)))</f>
        <v>0</v>
      </c>
      <c r="EO75">
        <f>IF(OR(M75=0,AI75&gt;0),0,IFERROR(AVERAGEIFS(Plan_Days,Plan_Role,الموظفون!$D$73,Plan_Course,'مصفوفة التدريب'!P$6,Plan_Sched,"خلال أيام من التعيين"),IFERROR(AVERAGEIFS(Plan_Days,Plan_Role,"جميع الموظفين",Plan_Course,'مصفوفة التدريب'!P$6,Plan_Sched,"خلال أيام من التعيين"),0)))</f>
        <v>0</v>
      </c>
      <c r="EP75">
        <f>IF(OR(N75=0,AJ75&gt;0),0,IFERROR(AVERAGEIFS(Plan_Days,Plan_Role,الموظفون!$D$73,Plan_Course,'مصفوفة التدريب'!Q$6,Plan_Sched,"خلال أيام من التعيين"),IFERROR(AVERAGEIFS(Plan_Days,Plan_Role,"جميع الموظفين",Plan_Course,'مصفوفة التدريب'!Q$6,Plan_Sched,"خلال أيام من التعيين"),0)))</f>
        <v>0</v>
      </c>
      <c r="EQ75">
        <f>IF(OR(O75=0,AK75&gt;0),0,IFERROR(AVERAGEIFS(Plan_Days,Plan_Role,الموظفون!$D$73,Plan_Course,'مصفوفة التدريب'!R$6,Plan_Sched,"خلال أيام من التعيين"),IFERROR(AVERAGEIFS(Plan_Days,Plan_Role,"جميع الموظفين",Plan_Course,'مصفوفة التدريب'!R$6,Plan_Sched,"خلال أيام من التعيين"),0)))</f>
        <v>0</v>
      </c>
      <c r="ER75">
        <f>IF(OR(P75=0,AL75&gt;0),0,IFERROR(AVERAGEIFS(Plan_Days,Plan_Role,الموظفون!$D$73,Plan_Course,'مصفوفة التدريب'!S$6,Plan_Sched,"خلال أيام من التعيين"),IFERROR(AVERAGEIFS(Plan_Days,Plan_Role,"جميع الموظفين",Plan_Course,'مصفوفة التدريب'!S$6,Plan_Sched,"خلال أيام من التعيين"),0)))</f>
        <v>0</v>
      </c>
      <c r="ES75">
        <f>IF(OR(Q75=0,AM75&gt;0),0,IFERROR(AVERAGEIFS(Plan_Days,Plan_Role,الموظفون!$D$73,Plan_Course,'مصفوفة التدريب'!T$6,Plan_Sched,"خلال أيام من التعيين"),IFERROR(AVERAGEIFS(Plan_Days,Plan_Role,"جميع الموظفين",Plan_Course,'مصفوفة التدريب'!T$6,Plan_Sched,"خلال أيام من التعيين"),0)))</f>
        <v>0</v>
      </c>
      <c r="ET75">
        <f>IF(OR(R75=0,AN75&gt;0),0,IFERROR(AVERAGEIFS(Plan_Days,Plan_Role,الموظفون!$D$73,Plan_Course,'مصفوفة التدريب'!U$6,Plan_Sched,"خلال أيام من التعيين"),IFERROR(AVERAGEIFS(Plan_Days,Plan_Role,"جميع الموظفين",Plan_Course,'مصفوفة التدريب'!U$6,Plan_Sched,"خلال أيام من التعيين"),0)))</f>
        <v>0</v>
      </c>
      <c r="EU75">
        <f>IF(OR(S75=0,AO75&gt;0),0,IFERROR(AVERAGEIFS(Plan_Days,Plan_Role,الموظفون!$D$73,Plan_Course,'مصفوفة التدريب'!V$6,Plan_Sched,"خلال أيام من التعيين"),IFERROR(AVERAGEIFS(Plan_Days,Plan_Role,"جميع الموظفين",Plan_Course,'مصفوفة التدريب'!V$6,Plan_Sched,"خلال أيام من التعيين"),0)))</f>
        <v>0</v>
      </c>
      <c r="EV75">
        <f>IF(OR(T75=0,AP75&gt;0),0,IFERROR(AVERAGEIFS(Plan_Days,Plan_Role,الموظفون!$D$73,Plan_Course,'مصفوفة التدريب'!W$6,Plan_Sched,"خلال أيام من التعيين"),IFERROR(AVERAGEIFS(Plan_Days,Plan_Role,"جميع الموظفين",Plan_Course,'مصفوفة التدريب'!W$6,Plan_Sched,"خلال أيام من التعيين"),0)))</f>
        <v>0</v>
      </c>
      <c r="EW75">
        <f>IF(OR(U75=0,AQ75&gt;0),0,IFERROR(AVERAGEIFS(Plan_Days,Plan_Role,الموظفون!$D$73,Plan_Course,'مصفوفة التدريب'!X$6,Plan_Sched,"خلال أيام من التعيين"),IFERROR(AVERAGEIFS(Plan_Days,Plan_Role,"جميع الموظفين",Plan_Course,'مصفوفة التدريب'!X$6,Plan_Sched,"خلال أيام من التعيين"),0)))</f>
        <v>0</v>
      </c>
      <c r="EX75">
        <f>IF(OR(V75=0,AR75&gt;0),0,IFERROR(AVERAGEIFS(Plan_Days,Plan_Role,الموظفون!$D$73,Plan_Course,'مصفوفة التدريب'!Y$6,Plan_Sched,"خلال أيام من التعيين"),IFERROR(AVERAGEIFS(Plan_Days,Plan_Role,"جميع الموظفين",Plan_Course,'مصفوفة التدريب'!Y$6,Plan_Sched,"خلال أيام من التعيين"),0)))</f>
        <v>0</v>
      </c>
      <c r="EY75">
        <f>IF(OR(W75=0,AS75&gt;0),0,IFERROR(AVERAGEIFS(Plan_Days,Plan_Role,الموظفون!$D$73,Plan_Course,'مصفوفة التدريب'!Z$6,Plan_Sched,"خلال أيام من التعيين"),IFERROR(AVERAGEIFS(Plan_Days,Plan_Role,"جميع الموظفين",Plan_Course,'مصفوفة التدريب'!Z$6,Plan_Sched,"خلال أيام من التعيين"),0)))</f>
        <v>0</v>
      </c>
      <c r="EZ75">
        <f>IF(OR(X75=0,AT75&gt;0),0,IFERROR(AVERAGEIFS(Plan_Days,Plan_Role,الموظفون!$D$73,Plan_Course,'مصفوفة التدريب'!AA$6,Plan_Sched,"خلال أيام من التعيين"),IFERROR(AVERAGEIFS(Plan_Days,Plan_Role,"جميع الموظفين",Plan_Course,'مصفوفة التدريب'!AA$6,Plan_Sched,"خلال أيام من التعيين"),0)))</f>
        <v>0</v>
      </c>
      <c r="FC75">
        <f>IF(OR(E75=0,AA75&gt;0),0,MAX(IF(AND(الموظفون!$F$73&lt;&gt;"",DK75&lt;الموظفون!$F$73),0,DK75),IF(AND(الموظفون!$F$73&lt;&gt;"",EG75&gt;0),الموظفون!$F$73+EG75,0)))</f>
        <v>0</v>
      </c>
      <c r="FD75">
        <f>IF(OR(F75=0,AB75&gt;0),0,MAX(IF(AND(الموظفون!$F$73&lt;&gt;"",DL75&lt;الموظفون!$F$73),0,DL75),IF(AND(الموظفون!$F$73&lt;&gt;"",EH75&gt;0),الموظفون!$F$73+EH75,0)))</f>
        <v>0</v>
      </c>
      <c r="FE75">
        <f>IF(OR(G75=0,AC75&gt;0),0,MAX(IF(AND(الموظفون!$F$73&lt;&gt;"",DM75&lt;الموظفون!$F$73),0,DM75),IF(AND(الموظفون!$F$73&lt;&gt;"",EI75&gt;0),الموظفون!$F$73+EI75,0)))</f>
        <v>0</v>
      </c>
      <c r="FF75">
        <f>IF(OR(H75=0,AD75&gt;0),0,MAX(IF(AND(الموظفون!$F$73&lt;&gt;"",DN75&lt;الموظفون!$F$73),0,DN75),IF(AND(الموظفون!$F$73&lt;&gt;"",EJ75&gt;0),الموظفون!$F$73+EJ75,0)))</f>
        <v>0</v>
      </c>
      <c r="FG75">
        <f>IF(OR(I75=0,AE75&gt;0),0,MAX(IF(AND(الموظفون!$F$73&lt;&gt;"",DO75&lt;الموظفون!$F$73),0,DO75),IF(AND(الموظفون!$F$73&lt;&gt;"",EK75&gt;0),الموظفون!$F$73+EK75,0)))</f>
        <v>0</v>
      </c>
      <c r="FH75">
        <f>IF(OR(J75=0,AF75&gt;0),0,MAX(IF(AND(الموظفون!$F$73&lt;&gt;"",DP75&lt;الموظفون!$F$73),0,DP75),IF(AND(الموظفون!$F$73&lt;&gt;"",EL75&gt;0),الموظفون!$F$73+EL75,0)))</f>
        <v>0</v>
      </c>
      <c r="FI75">
        <f>IF(OR(K75=0,AG75&gt;0),0,MAX(IF(AND(الموظفون!$F$73&lt;&gt;"",DQ75&lt;الموظفون!$F$73),0,DQ75),IF(AND(الموظفون!$F$73&lt;&gt;"",EM75&gt;0),الموظفون!$F$73+EM75,0)))</f>
        <v>0</v>
      </c>
      <c r="FJ75">
        <f>IF(OR(L75=0,AH75&gt;0),0,MAX(IF(AND(الموظفون!$F$73&lt;&gt;"",DR75&lt;الموظفون!$F$73),0,DR75),IF(AND(الموظفون!$F$73&lt;&gt;"",EN75&gt;0),الموظفون!$F$73+EN75,0)))</f>
        <v>0</v>
      </c>
      <c r="FK75">
        <f>IF(OR(M75=0,AI75&gt;0),0,MAX(IF(AND(الموظفون!$F$73&lt;&gt;"",DS75&lt;الموظفون!$F$73),0,DS75),IF(AND(الموظفون!$F$73&lt;&gt;"",EO75&gt;0),الموظفون!$F$73+EO75,0)))</f>
        <v>0</v>
      </c>
      <c r="FL75">
        <f>IF(OR(N75=0,AJ75&gt;0),0,MAX(IF(AND(الموظفون!$F$73&lt;&gt;"",DT75&lt;الموظفون!$F$73),0,DT75),IF(AND(الموظفون!$F$73&lt;&gt;"",EP75&gt;0),الموظفون!$F$73+EP75,0)))</f>
        <v>0</v>
      </c>
      <c r="FM75">
        <f>IF(OR(O75=0,AK75&gt;0),0,MAX(IF(AND(الموظفون!$F$73&lt;&gt;"",DU75&lt;الموظفون!$F$73),0,DU75),IF(AND(الموظفون!$F$73&lt;&gt;"",EQ75&gt;0),الموظفون!$F$73+EQ75,0)))</f>
        <v>0</v>
      </c>
      <c r="FN75">
        <f>IF(OR(P75=0,AL75&gt;0),0,MAX(IF(AND(الموظفون!$F$73&lt;&gt;"",DV75&lt;الموظفون!$F$73),0,DV75),IF(AND(الموظفون!$F$73&lt;&gt;"",ER75&gt;0),الموظفون!$F$73+ER75,0)))</f>
        <v>0</v>
      </c>
      <c r="FO75">
        <f>IF(OR(Q75=0,AM75&gt;0),0,MAX(IF(AND(الموظفون!$F$73&lt;&gt;"",DW75&lt;الموظفون!$F$73),0,DW75),IF(AND(الموظفون!$F$73&lt;&gt;"",ES75&gt;0),الموظفون!$F$73+ES75,0)))</f>
        <v>0</v>
      </c>
      <c r="FP75">
        <f>IF(OR(R75=0,AN75&gt;0),0,MAX(IF(AND(الموظفون!$F$73&lt;&gt;"",DX75&lt;الموظفون!$F$73),0,DX75),IF(AND(الموظفون!$F$73&lt;&gt;"",ET75&gt;0),الموظفون!$F$73+ET75,0)))</f>
        <v>0</v>
      </c>
      <c r="FQ75">
        <f>IF(OR(S75=0,AO75&gt;0),0,MAX(IF(AND(الموظفون!$F$73&lt;&gt;"",DY75&lt;الموظفون!$F$73),0,DY75),IF(AND(الموظفون!$F$73&lt;&gt;"",EU75&gt;0),الموظفون!$F$73+EU75,0)))</f>
        <v>0</v>
      </c>
      <c r="FR75">
        <f>IF(OR(T75=0,AP75&gt;0),0,MAX(IF(AND(الموظفون!$F$73&lt;&gt;"",DZ75&lt;الموظفون!$F$73),0,DZ75),IF(AND(الموظفون!$F$73&lt;&gt;"",EV75&gt;0),الموظفون!$F$73+EV75,0)))</f>
        <v>0</v>
      </c>
      <c r="FS75">
        <f>IF(OR(U75=0,AQ75&gt;0),0,MAX(IF(AND(الموظفون!$F$73&lt;&gt;"",EA75&lt;الموظفون!$F$73),0,EA75),IF(AND(الموظفون!$F$73&lt;&gt;"",EW75&gt;0),الموظفون!$F$73+EW75,0)))</f>
        <v>0</v>
      </c>
      <c r="FT75">
        <f>IF(OR(V75=0,AR75&gt;0),0,MAX(IF(AND(الموظفون!$F$73&lt;&gt;"",EB75&lt;الموظفون!$F$73),0,EB75),IF(AND(الموظفون!$F$73&lt;&gt;"",EX75&gt;0),الموظفون!$F$73+EX75,0)))</f>
        <v>0</v>
      </c>
      <c r="FU75">
        <f>IF(OR(W75=0,AS75&gt;0),0,MAX(IF(AND(الموظفون!$F$73&lt;&gt;"",EC75&lt;الموظفون!$F$73),0,EC75),IF(AND(الموظفون!$F$73&lt;&gt;"",EY75&gt;0),الموظفون!$F$73+EY75,0)))</f>
        <v>0</v>
      </c>
      <c r="FV75">
        <f>IF(OR(X75=0,AT75&gt;0),0,MAX(IF(AND(الموظفون!$F$73&lt;&gt;"",ED75&lt;الموظفون!$F$73),0,ED75),IF(AND(الموظفون!$F$73&lt;&gt;"",EZ75&gt;0),الموظفون!$F$73+EZ75,0)))</f>
        <v>0</v>
      </c>
    </row>
    <row r="76" spans="5:178" x14ac:dyDescent="0.3">
      <c r="E76">
        <f>IF(OR(الموظفون!$A$74="",'مصفوفة التدريب'!H$6=""),0,COUNTIFS(Plan_Role,الموظفون!$D$74,Plan_Course,'مصفوفة التدريب'!H$6)+COUNTIFS(Plan_Role,"جميع الموظفين",Plan_Course,'مصفوفة التدريب'!H$6))</f>
        <v>0</v>
      </c>
      <c r="F76">
        <f>IF(OR(الموظفون!$A$74="",'مصفوفة التدريب'!I$6=""),0,COUNTIFS(Plan_Role,الموظفون!$D$74,Plan_Course,'مصفوفة التدريب'!I$6)+COUNTIFS(Plan_Role,"جميع الموظفين",Plan_Course,'مصفوفة التدريب'!I$6))</f>
        <v>0</v>
      </c>
      <c r="G76">
        <f>IF(OR(الموظفون!$A$74="",'مصفوفة التدريب'!J$6=""),0,COUNTIFS(Plan_Role,الموظفون!$D$74,Plan_Course,'مصفوفة التدريب'!J$6)+COUNTIFS(Plan_Role,"جميع الموظفين",Plan_Course,'مصفوفة التدريب'!J$6))</f>
        <v>0</v>
      </c>
      <c r="H76">
        <f>IF(OR(الموظفون!$A$74="",'مصفوفة التدريب'!K$6=""),0,COUNTIFS(Plan_Role,الموظفون!$D$74,Plan_Course,'مصفوفة التدريب'!K$6)+COUNTIFS(Plan_Role,"جميع الموظفين",Plan_Course,'مصفوفة التدريب'!K$6))</f>
        <v>0</v>
      </c>
      <c r="I76">
        <f>IF(OR(الموظفون!$A$74="",'مصفوفة التدريب'!L$6=""),0,COUNTIFS(Plan_Role,الموظفون!$D$74,Plan_Course,'مصفوفة التدريب'!L$6)+COUNTIFS(Plan_Role,"جميع الموظفين",Plan_Course,'مصفوفة التدريب'!L$6))</f>
        <v>0</v>
      </c>
      <c r="J76">
        <f>IF(OR(الموظفون!$A$74="",'مصفوفة التدريب'!M$6=""),0,COUNTIFS(Plan_Role,الموظفون!$D$74,Plan_Course,'مصفوفة التدريب'!M$6)+COUNTIFS(Plan_Role,"جميع الموظفين",Plan_Course,'مصفوفة التدريب'!M$6))</f>
        <v>0</v>
      </c>
      <c r="K76">
        <f>IF(OR(الموظفون!$A$74="",'مصفوفة التدريب'!N$6=""),0,COUNTIFS(Plan_Role,الموظفون!$D$74,Plan_Course,'مصفوفة التدريب'!N$6)+COUNTIFS(Plan_Role,"جميع الموظفين",Plan_Course,'مصفوفة التدريب'!N$6))</f>
        <v>0</v>
      </c>
      <c r="L76">
        <f>IF(OR(الموظفون!$A$74="",'مصفوفة التدريب'!O$6=""),0,COUNTIFS(Plan_Role,الموظفون!$D$74,Plan_Course,'مصفوفة التدريب'!O$6)+COUNTIFS(Plan_Role,"جميع الموظفين",Plan_Course,'مصفوفة التدريب'!O$6))</f>
        <v>0</v>
      </c>
      <c r="M76">
        <f>IF(OR(الموظفون!$A$74="",'مصفوفة التدريب'!P$6=""),0,COUNTIFS(Plan_Role,الموظفون!$D$74,Plan_Course,'مصفوفة التدريب'!P$6)+COUNTIFS(Plan_Role,"جميع الموظفين",Plan_Course,'مصفوفة التدريب'!P$6))</f>
        <v>0</v>
      </c>
      <c r="N76">
        <f>IF(OR(الموظفون!$A$74="",'مصفوفة التدريب'!Q$6=""),0,COUNTIFS(Plan_Role,الموظفون!$D$74,Plan_Course,'مصفوفة التدريب'!Q$6)+COUNTIFS(Plan_Role,"جميع الموظفين",Plan_Course,'مصفوفة التدريب'!Q$6))</f>
        <v>0</v>
      </c>
      <c r="O76">
        <f>IF(OR(الموظفون!$A$74="",'مصفوفة التدريب'!R$6=""),0,COUNTIFS(Plan_Role,الموظفون!$D$74,Plan_Course,'مصفوفة التدريب'!R$6)+COUNTIFS(Plan_Role,"جميع الموظفين",Plan_Course,'مصفوفة التدريب'!R$6))</f>
        <v>0</v>
      </c>
      <c r="P76">
        <f>IF(OR(الموظفون!$A$74="",'مصفوفة التدريب'!S$6=""),0,COUNTIFS(Plan_Role,الموظفون!$D$74,Plan_Course,'مصفوفة التدريب'!S$6)+COUNTIFS(Plan_Role,"جميع الموظفين",Plan_Course,'مصفوفة التدريب'!S$6))</f>
        <v>0</v>
      </c>
      <c r="Q76">
        <f>IF(OR(الموظفون!$A$74="",'مصفوفة التدريب'!T$6=""),0,COUNTIFS(Plan_Role,الموظفون!$D$74,Plan_Course,'مصفوفة التدريب'!T$6)+COUNTIFS(Plan_Role,"جميع الموظفين",Plan_Course,'مصفوفة التدريب'!T$6))</f>
        <v>0</v>
      </c>
      <c r="R76">
        <f>IF(OR(الموظفون!$A$74="",'مصفوفة التدريب'!U$6=""),0,COUNTIFS(Plan_Role,الموظفون!$D$74,Plan_Course,'مصفوفة التدريب'!U$6)+COUNTIFS(Plan_Role,"جميع الموظفين",Plan_Course,'مصفوفة التدريب'!U$6))</f>
        <v>0</v>
      </c>
      <c r="S76">
        <f>IF(OR(الموظفون!$A$74="",'مصفوفة التدريب'!V$6=""),0,COUNTIFS(Plan_Role,الموظفون!$D$74,Plan_Course,'مصفوفة التدريب'!V$6)+COUNTIFS(Plan_Role,"جميع الموظفين",Plan_Course,'مصفوفة التدريب'!V$6))</f>
        <v>0</v>
      </c>
      <c r="T76">
        <f>IF(OR(الموظفون!$A$74="",'مصفوفة التدريب'!W$6=""),0,COUNTIFS(Plan_Role,الموظفون!$D$74,Plan_Course,'مصفوفة التدريب'!W$6)+COUNTIFS(Plan_Role,"جميع الموظفين",Plan_Course,'مصفوفة التدريب'!W$6))</f>
        <v>0</v>
      </c>
      <c r="U76">
        <f>IF(OR(الموظفون!$A$74="",'مصفوفة التدريب'!X$6=""),0,COUNTIFS(Plan_Role,الموظفون!$D$74,Plan_Course,'مصفوفة التدريب'!X$6)+COUNTIFS(Plan_Role,"جميع الموظفين",Plan_Course,'مصفوفة التدريب'!X$6))</f>
        <v>0</v>
      </c>
      <c r="V76">
        <f>IF(OR(الموظفون!$A$74="",'مصفوفة التدريب'!Y$6=""),0,COUNTIFS(Plan_Role,الموظفون!$D$74,Plan_Course,'مصفوفة التدريب'!Y$6)+COUNTIFS(Plan_Role,"جميع الموظفين",Plan_Course,'مصفوفة التدريب'!Y$6))</f>
        <v>0</v>
      </c>
      <c r="W76">
        <f>IF(OR(الموظفون!$A$74="",'مصفوفة التدريب'!Z$6=""),0,COUNTIFS(Plan_Role,الموظفون!$D$74,Plan_Course,'مصفوفة التدريب'!Z$6)+COUNTIFS(Plan_Role,"جميع الموظفين",Plan_Course,'مصفوفة التدريب'!Z$6))</f>
        <v>0</v>
      </c>
      <c r="X76">
        <f>IF(OR(الموظفون!$A$74="",'مصفوفة التدريب'!AA$6=""),0,COUNTIFS(Plan_Role,الموظفون!$D$74,Plan_Course,'مصفوفة التدريب'!AA$6)+COUNTIFS(Plan_Role,"جميع الموظفين",Plan_Course,'مصفوفة التدريب'!AA$6))</f>
        <v>0</v>
      </c>
      <c r="AA76">
        <f>IF(E76=0,0,COUNTIFS(Rec_Emp,الموظفون!$A$74,Rec_Course,'مصفوفة التدريب'!H$6,Rec_Done,1))</f>
        <v>0</v>
      </c>
      <c r="AB76">
        <f>IF(F76=0,0,COUNTIFS(Rec_Emp,الموظفون!$A$74,Rec_Course,'مصفوفة التدريب'!I$6,Rec_Done,1))</f>
        <v>0</v>
      </c>
      <c r="AC76">
        <f>IF(G76=0,0,COUNTIFS(Rec_Emp,الموظفون!$A$74,Rec_Course,'مصفوفة التدريب'!J$6,Rec_Done,1))</f>
        <v>0</v>
      </c>
      <c r="AD76">
        <f>IF(H76=0,0,COUNTIFS(Rec_Emp,الموظفون!$A$74,Rec_Course,'مصفوفة التدريب'!K$6,Rec_Done,1))</f>
        <v>0</v>
      </c>
      <c r="AE76">
        <f>IF(I76=0,0,COUNTIFS(Rec_Emp,الموظفون!$A$74,Rec_Course,'مصفوفة التدريب'!L$6,Rec_Done,1))</f>
        <v>0</v>
      </c>
      <c r="AF76">
        <f>IF(J76=0,0,COUNTIFS(Rec_Emp,الموظفون!$A$74,Rec_Course,'مصفوفة التدريب'!M$6,Rec_Done,1))</f>
        <v>0</v>
      </c>
      <c r="AG76">
        <f>IF(K76=0,0,COUNTIFS(Rec_Emp,الموظفون!$A$74,Rec_Course,'مصفوفة التدريب'!N$6,Rec_Done,1))</f>
        <v>0</v>
      </c>
      <c r="AH76">
        <f>IF(L76=0,0,COUNTIFS(Rec_Emp,الموظفون!$A$74,Rec_Course,'مصفوفة التدريب'!O$6,Rec_Done,1))</f>
        <v>0</v>
      </c>
      <c r="AI76">
        <f>IF(M76=0,0,COUNTIFS(Rec_Emp,الموظفون!$A$74,Rec_Course,'مصفوفة التدريب'!P$6,Rec_Done,1))</f>
        <v>0</v>
      </c>
      <c r="AJ76">
        <f>IF(N76=0,0,COUNTIFS(Rec_Emp,الموظفون!$A$74,Rec_Course,'مصفوفة التدريب'!Q$6,Rec_Done,1))</f>
        <v>0</v>
      </c>
      <c r="AK76">
        <f>IF(O76=0,0,COUNTIFS(Rec_Emp,الموظفون!$A$74,Rec_Course,'مصفوفة التدريب'!R$6,Rec_Done,1))</f>
        <v>0</v>
      </c>
      <c r="AL76">
        <f>IF(P76=0,0,COUNTIFS(Rec_Emp,الموظفون!$A$74,Rec_Course,'مصفوفة التدريب'!S$6,Rec_Done,1))</f>
        <v>0</v>
      </c>
      <c r="AM76">
        <f>IF(Q76=0,0,COUNTIFS(Rec_Emp,الموظفون!$A$74,Rec_Course,'مصفوفة التدريب'!T$6,Rec_Done,1))</f>
        <v>0</v>
      </c>
      <c r="AN76">
        <f>IF(R76=0,0,COUNTIFS(Rec_Emp,الموظفون!$A$74,Rec_Course,'مصفوفة التدريب'!U$6,Rec_Done,1))</f>
        <v>0</v>
      </c>
      <c r="AO76">
        <f>IF(S76=0,0,COUNTIFS(Rec_Emp,الموظفون!$A$74,Rec_Course,'مصفوفة التدريب'!V$6,Rec_Done,1))</f>
        <v>0</v>
      </c>
      <c r="AP76">
        <f>IF(T76=0,0,COUNTIFS(Rec_Emp,الموظفون!$A$74,Rec_Course,'مصفوفة التدريب'!W$6,Rec_Done,1))</f>
        <v>0</v>
      </c>
      <c r="AQ76">
        <f>IF(U76=0,0,COUNTIFS(Rec_Emp,الموظفون!$A$74,Rec_Course,'مصفوفة التدريب'!X$6,Rec_Done,1))</f>
        <v>0</v>
      </c>
      <c r="AR76">
        <f>IF(V76=0,0,COUNTIFS(Rec_Emp,الموظفون!$A$74,Rec_Course,'مصفوفة التدريب'!Y$6,Rec_Done,1))</f>
        <v>0</v>
      </c>
      <c r="AS76">
        <f>IF(W76=0,0,COUNTIFS(Rec_Emp,الموظفون!$A$74,Rec_Course,'مصفوفة التدريب'!Z$6,Rec_Done,1))</f>
        <v>0</v>
      </c>
      <c r="AT76">
        <f>IF(X76=0,0,COUNTIFS(Rec_Emp,الموظفون!$A$74,Rec_Course,'مصفوفة التدريب'!AA$6,Rec_Done,1))</f>
        <v>0</v>
      </c>
      <c r="AW76">
        <f ca="1">IF(AA76=0,0,COUNTIFS(Rec_Emp,الموظفون!$A$74,Rec_Course,'مصفوفة التدريب'!H$6,Rec_Done,1,Rec_Exp,"&gt;="&amp;TODAY()))</f>
        <v>0</v>
      </c>
      <c r="AX76">
        <f ca="1">IF(AB76=0,0,COUNTIFS(Rec_Emp,الموظفون!$A$74,Rec_Course,'مصفوفة التدريب'!I$6,Rec_Done,1,Rec_Exp,"&gt;="&amp;TODAY()))</f>
        <v>0</v>
      </c>
      <c r="AY76">
        <f ca="1">IF(AC76=0,0,COUNTIFS(Rec_Emp,الموظفون!$A$74,Rec_Course,'مصفوفة التدريب'!J$6,Rec_Done,1,Rec_Exp,"&gt;="&amp;TODAY()))</f>
        <v>0</v>
      </c>
      <c r="AZ76">
        <f ca="1">IF(AD76=0,0,COUNTIFS(Rec_Emp,الموظفون!$A$74,Rec_Course,'مصفوفة التدريب'!K$6,Rec_Done,1,Rec_Exp,"&gt;="&amp;TODAY()))</f>
        <v>0</v>
      </c>
      <c r="BA76">
        <f ca="1">IF(AE76=0,0,COUNTIFS(Rec_Emp,الموظفون!$A$74,Rec_Course,'مصفوفة التدريب'!L$6,Rec_Done,1,Rec_Exp,"&gt;="&amp;TODAY()))</f>
        <v>0</v>
      </c>
      <c r="BB76">
        <f ca="1">IF(AF76=0,0,COUNTIFS(Rec_Emp,الموظفون!$A$74,Rec_Course,'مصفوفة التدريب'!M$6,Rec_Done,1,Rec_Exp,"&gt;="&amp;TODAY()))</f>
        <v>0</v>
      </c>
      <c r="BC76">
        <f ca="1">IF(AG76=0,0,COUNTIFS(Rec_Emp,الموظفون!$A$74,Rec_Course,'مصفوفة التدريب'!N$6,Rec_Done,1,Rec_Exp,"&gt;="&amp;TODAY()))</f>
        <v>0</v>
      </c>
      <c r="BD76">
        <f ca="1">IF(AH76=0,0,COUNTIFS(Rec_Emp,الموظفون!$A$74,Rec_Course,'مصفوفة التدريب'!O$6,Rec_Done,1,Rec_Exp,"&gt;="&amp;TODAY()))</f>
        <v>0</v>
      </c>
      <c r="BE76">
        <f ca="1">IF(AI76=0,0,COUNTIFS(Rec_Emp,الموظفون!$A$74,Rec_Course,'مصفوفة التدريب'!P$6,Rec_Done,1,Rec_Exp,"&gt;="&amp;TODAY()))</f>
        <v>0</v>
      </c>
      <c r="BF76">
        <f ca="1">IF(AJ76=0,0,COUNTIFS(Rec_Emp,الموظفون!$A$74,Rec_Course,'مصفوفة التدريب'!Q$6,Rec_Done,1,Rec_Exp,"&gt;="&amp;TODAY()))</f>
        <v>0</v>
      </c>
      <c r="BG76">
        <f ca="1">IF(AK76=0,0,COUNTIFS(Rec_Emp,الموظفون!$A$74,Rec_Course,'مصفوفة التدريب'!R$6,Rec_Done,1,Rec_Exp,"&gt;="&amp;TODAY()))</f>
        <v>0</v>
      </c>
      <c r="BH76">
        <f ca="1">IF(AL76=0,0,COUNTIFS(Rec_Emp,الموظفون!$A$74,Rec_Course,'مصفوفة التدريب'!S$6,Rec_Done,1,Rec_Exp,"&gt;="&amp;TODAY()))</f>
        <v>0</v>
      </c>
      <c r="BI76">
        <f ca="1">IF(AM76=0,0,COUNTIFS(Rec_Emp,الموظفون!$A$74,Rec_Course,'مصفوفة التدريب'!T$6,Rec_Done,1,Rec_Exp,"&gt;="&amp;TODAY()))</f>
        <v>0</v>
      </c>
      <c r="BJ76">
        <f ca="1">IF(AN76=0,0,COUNTIFS(Rec_Emp,الموظفون!$A$74,Rec_Course,'مصفوفة التدريب'!U$6,Rec_Done,1,Rec_Exp,"&gt;="&amp;TODAY()))</f>
        <v>0</v>
      </c>
      <c r="BK76">
        <f ca="1">IF(AO76=0,0,COUNTIFS(Rec_Emp,الموظفون!$A$74,Rec_Course,'مصفوفة التدريب'!V$6,Rec_Done,1,Rec_Exp,"&gt;="&amp;TODAY()))</f>
        <v>0</v>
      </c>
      <c r="BL76">
        <f ca="1">IF(AP76=0,0,COUNTIFS(Rec_Emp,الموظفون!$A$74,Rec_Course,'مصفوفة التدريب'!W$6,Rec_Done,1,Rec_Exp,"&gt;="&amp;TODAY()))</f>
        <v>0</v>
      </c>
      <c r="BM76">
        <f ca="1">IF(AQ76=0,0,COUNTIFS(Rec_Emp,الموظفون!$A$74,Rec_Course,'مصفوفة التدريب'!X$6,Rec_Done,1,Rec_Exp,"&gt;="&amp;TODAY()))</f>
        <v>0</v>
      </c>
      <c r="BN76">
        <f ca="1">IF(AR76=0,0,COUNTIFS(Rec_Emp,الموظفون!$A$74,Rec_Course,'مصفوفة التدريب'!Y$6,Rec_Done,1,Rec_Exp,"&gt;="&amp;TODAY()))</f>
        <v>0</v>
      </c>
      <c r="BO76">
        <f ca="1">IF(AS76=0,0,COUNTIFS(Rec_Emp,الموظفون!$A$74,Rec_Course,'مصفوفة التدريب'!Z$6,Rec_Done,1,Rec_Exp,"&gt;="&amp;TODAY()))</f>
        <v>0</v>
      </c>
      <c r="BP76">
        <f ca="1">IF(AT76=0,0,COUNTIFS(Rec_Emp,الموظفون!$A$74,Rec_Course,'مصفوفة التدريب'!AA$6,Rec_Done,1,Rec_Exp,"&gt;="&amp;TODAY()))</f>
        <v>0</v>
      </c>
      <c r="BS76">
        <f ca="1">IF(AW76=0,0,COUNTIFS(Rec_Emp,الموظفون!$A$74,Rec_Course,'مصفوفة التدريب'!H$6,Rec_Done,1,Rec_Exp,"&gt;"&amp;(TODAY()+WarnDays)))</f>
        <v>0</v>
      </c>
      <c r="BT76">
        <f ca="1">IF(AX76=0,0,COUNTIFS(Rec_Emp,الموظفون!$A$74,Rec_Course,'مصفوفة التدريب'!I$6,Rec_Done,1,Rec_Exp,"&gt;"&amp;(TODAY()+WarnDays)))</f>
        <v>0</v>
      </c>
      <c r="BU76">
        <f ca="1">IF(AY76=0,0,COUNTIFS(Rec_Emp,الموظفون!$A$74,Rec_Course,'مصفوفة التدريب'!J$6,Rec_Done,1,Rec_Exp,"&gt;"&amp;(TODAY()+WarnDays)))</f>
        <v>0</v>
      </c>
      <c r="BV76">
        <f ca="1">IF(AZ76=0,0,COUNTIFS(Rec_Emp,الموظفون!$A$74,Rec_Course,'مصفوفة التدريب'!K$6,Rec_Done,1,Rec_Exp,"&gt;"&amp;(TODAY()+WarnDays)))</f>
        <v>0</v>
      </c>
      <c r="BW76">
        <f ca="1">IF(BA76=0,0,COUNTIFS(Rec_Emp,الموظفون!$A$74,Rec_Course,'مصفوفة التدريب'!L$6,Rec_Done,1,Rec_Exp,"&gt;"&amp;(TODAY()+WarnDays)))</f>
        <v>0</v>
      </c>
      <c r="BX76">
        <f ca="1">IF(BB76=0,0,COUNTIFS(Rec_Emp,الموظفون!$A$74,Rec_Course,'مصفوفة التدريب'!M$6,Rec_Done,1,Rec_Exp,"&gt;"&amp;(TODAY()+WarnDays)))</f>
        <v>0</v>
      </c>
      <c r="BY76">
        <f ca="1">IF(BC76=0,0,COUNTIFS(Rec_Emp,الموظفون!$A$74,Rec_Course,'مصفوفة التدريب'!N$6,Rec_Done,1,Rec_Exp,"&gt;"&amp;(TODAY()+WarnDays)))</f>
        <v>0</v>
      </c>
      <c r="BZ76">
        <f ca="1">IF(BD76=0,0,COUNTIFS(Rec_Emp,الموظفون!$A$74,Rec_Course,'مصفوفة التدريب'!O$6,Rec_Done,1,Rec_Exp,"&gt;"&amp;(TODAY()+WarnDays)))</f>
        <v>0</v>
      </c>
      <c r="CA76">
        <f ca="1">IF(BE76=0,0,COUNTIFS(Rec_Emp,الموظفون!$A$74,Rec_Course,'مصفوفة التدريب'!P$6,Rec_Done,1,Rec_Exp,"&gt;"&amp;(TODAY()+WarnDays)))</f>
        <v>0</v>
      </c>
      <c r="CB76">
        <f ca="1">IF(BF76=0,0,COUNTIFS(Rec_Emp,الموظفون!$A$74,Rec_Course,'مصفوفة التدريب'!Q$6,Rec_Done,1,Rec_Exp,"&gt;"&amp;(TODAY()+WarnDays)))</f>
        <v>0</v>
      </c>
      <c r="CC76">
        <f ca="1">IF(BG76=0,0,COUNTIFS(Rec_Emp,الموظفون!$A$74,Rec_Course,'مصفوفة التدريب'!R$6,Rec_Done,1,Rec_Exp,"&gt;"&amp;(TODAY()+WarnDays)))</f>
        <v>0</v>
      </c>
      <c r="CD76">
        <f ca="1">IF(BH76=0,0,COUNTIFS(Rec_Emp,الموظفون!$A$74,Rec_Course,'مصفوفة التدريب'!S$6,Rec_Done,1,Rec_Exp,"&gt;"&amp;(TODAY()+WarnDays)))</f>
        <v>0</v>
      </c>
      <c r="CE76">
        <f ca="1">IF(BI76=0,0,COUNTIFS(Rec_Emp,الموظفون!$A$74,Rec_Course,'مصفوفة التدريب'!T$6,Rec_Done,1,Rec_Exp,"&gt;"&amp;(TODAY()+WarnDays)))</f>
        <v>0</v>
      </c>
      <c r="CF76">
        <f ca="1">IF(BJ76=0,0,COUNTIFS(Rec_Emp,الموظفون!$A$74,Rec_Course,'مصفوفة التدريب'!U$6,Rec_Done,1,Rec_Exp,"&gt;"&amp;(TODAY()+WarnDays)))</f>
        <v>0</v>
      </c>
      <c r="CG76">
        <f ca="1">IF(BK76=0,0,COUNTIFS(Rec_Emp,الموظفون!$A$74,Rec_Course,'مصفوفة التدريب'!V$6,Rec_Done,1,Rec_Exp,"&gt;"&amp;(TODAY()+WarnDays)))</f>
        <v>0</v>
      </c>
      <c r="CH76">
        <f ca="1">IF(BL76=0,0,COUNTIFS(Rec_Emp,الموظفون!$A$74,Rec_Course,'مصفوفة التدريب'!W$6,Rec_Done,1,Rec_Exp,"&gt;"&amp;(TODAY()+WarnDays)))</f>
        <v>0</v>
      </c>
      <c r="CI76">
        <f ca="1">IF(BM76=0,0,COUNTIFS(Rec_Emp,الموظفون!$A$74,Rec_Course,'مصفوفة التدريب'!X$6,Rec_Done,1,Rec_Exp,"&gt;"&amp;(TODAY()+WarnDays)))</f>
        <v>0</v>
      </c>
      <c r="CJ76">
        <f ca="1">IF(BN76=0,0,COUNTIFS(Rec_Emp,الموظفون!$A$74,Rec_Course,'مصفوفة التدريب'!Y$6,Rec_Done,1,Rec_Exp,"&gt;"&amp;(TODAY()+WarnDays)))</f>
        <v>0</v>
      </c>
      <c r="CK76">
        <f ca="1">IF(BO76=0,0,COUNTIFS(Rec_Emp,الموظفون!$A$74,Rec_Course,'مصفوفة التدريب'!Z$6,Rec_Done,1,Rec_Exp,"&gt;"&amp;(TODAY()+WarnDays)))</f>
        <v>0</v>
      </c>
      <c r="CL76">
        <f ca="1">IF(BP76=0,0,COUNTIFS(Rec_Emp,الموظفون!$A$74,Rec_Course,'مصفوفة التدريب'!AA$6,Rec_Done,1,Rec_Exp,"&gt;"&amp;(TODAY()+WarnDays)))</f>
        <v>0</v>
      </c>
      <c r="CO76">
        <f>IF(OR(E76=0,AA76&gt;0),0,COUNTIFS(Rec_Emp,الموظفون!$A$74,Rec_Course,'مصفوفة التدريب'!H$6,Rec_Result,"راسب"))</f>
        <v>0</v>
      </c>
      <c r="CP76">
        <f>IF(OR(F76=0,AB76&gt;0),0,COUNTIFS(Rec_Emp,الموظفون!$A$74,Rec_Course,'مصفوفة التدريب'!I$6,Rec_Result,"راسب"))</f>
        <v>0</v>
      </c>
      <c r="CQ76">
        <f>IF(OR(G76=0,AC76&gt;0),0,COUNTIFS(Rec_Emp,الموظفون!$A$74,Rec_Course,'مصفوفة التدريب'!J$6,Rec_Result,"راسب"))</f>
        <v>0</v>
      </c>
      <c r="CR76">
        <f>IF(OR(H76=0,AD76&gt;0),0,COUNTIFS(Rec_Emp,الموظفون!$A$74,Rec_Course,'مصفوفة التدريب'!K$6,Rec_Result,"راسب"))</f>
        <v>0</v>
      </c>
      <c r="CS76">
        <f>IF(OR(I76=0,AE76&gt;0),0,COUNTIFS(Rec_Emp,الموظفون!$A$74,Rec_Course,'مصفوفة التدريب'!L$6,Rec_Result,"راسب"))</f>
        <v>0</v>
      </c>
      <c r="CT76">
        <f>IF(OR(J76=0,AF76&gt;0),0,COUNTIFS(Rec_Emp,الموظفون!$A$74,Rec_Course,'مصفوفة التدريب'!M$6,Rec_Result,"راسب"))</f>
        <v>0</v>
      </c>
      <c r="CU76">
        <f>IF(OR(K76=0,AG76&gt;0),0,COUNTIFS(Rec_Emp,الموظفون!$A$74,Rec_Course,'مصفوفة التدريب'!N$6,Rec_Result,"راسب"))</f>
        <v>0</v>
      </c>
      <c r="CV76">
        <f>IF(OR(L76=0,AH76&gt;0),0,COUNTIFS(Rec_Emp,الموظفون!$A$74,Rec_Course,'مصفوفة التدريب'!O$6,Rec_Result,"راسب"))</f>
        <v>0</v>
      </c>
      <c r="CW76">
        <f>IF(OR(M76=0,AI76&gt;0),0,COUNTIFS(Rec_Emp,الموظفون!$A$74,Rec_Course,'مصفوفة التدريب'!P$6,Rec_Result,"راسب"))</f>
        <v>0</v>
      </c>
      <c r="CX76">
        <f>IF(OR(N76=0,AJ76&gt;0),0,COUNTIFS(Rec_Emp,الموظفون!$A$74,Rec_Course,'مصفوفة التدريب'!Q$6,Rec_Result,"راسب"))</f>
        <v>0</v>
      </c>
      <c r="CY76">
        <f>IF(OR(O76=0,AK76&gt;0),0,COUNTIFS(Rec_Emp,الموظفون!$A$74,Rec_Course,'مصفوفة التدريب'!R$6,Rec_Result,"راسب"))</f>
        <v>0</v>
      </c>
      <c r="CZ76">
        <f>IF(OR(P76=0,AL76&gt;0),0,COUNTIFS(Rec_Emp,الموظفون!$A$74,Rec_Course,'مصفوفة التدريب'!S$6,Rec_Result,"راسب"))</f>
        <v>0</v>
      </c>
      <c r="DA76">
        <f>IF(OR(Q76=0,AM76&gt;0),0,COUNTIFS(Rec_Emp,الموظفون!$A$74,Rec_Course,'مصفوفة التدريب'!T$6,Rec_Result,"راسب"))</f>
        <v>0</v>
      </c>
      <c r="DB76">
        <f>IF(OR(R76=0,AN76&gt;0),0,COUNTIFS(Rec_Emp,الموظفون!$A$74,Rec_Course,'مصفوفة التدريب'!U$6,Rec_Result,"راسب"))</f>
        <v>0</v>
      </c>
      <c r="DC76">
        <f>IF(OR(S76=0,AO76&gt;0),0,COUNTIFS(Rec_Emp,الموظفون!$A$74,Rec_Course,'مصفوفة التدريب'!V$6,Rec_Result,"راسب"))</f>
        <v>0</v>
      </c>
      <c r="DD76">
        <f>IF(OR(T76=0,AP76&gt;0),0,COUNTIFS(Rec_Emp,الموظفون!$A$74,Rec_Course,'مصفوفة التدريب'!W$6,Rec_Result,"راسب"))</f>
        <v>0</v>
      </c>
      <c r="DE76">
        <f>IF(OR(U76=0,AQ76&gt;0),0,COUNTIFS(Rec_Emp,الموظفون!$A$74,Rec_Course,'مصفوفة التدريب'!X$6,Rec_Result,"راسب"))</f>
        <v>0</v>
      </c>
      <c r="DF76">
        <f>IF(OR(V76=0,AR76&gt;0),0,COUNTIFS(Rec_Emp,الموظفون!$A$74,Rec_Course,'مصفوفة التدريب'!Y$6,Rec_Result,"راسب"))</f>
        <v>0</v>
      </c>
      <c r="DG76">
        <f>IF(OR(W76=0,AS76&gt;0),0,COUNTIFS(Rec_Emp,الموظفون!$A$74,Rec_Course,'مصفوفة التدريب'!Z$6,Rec_Result,"راسب"))</f>
        <v>0</v>
      </c>
      <c r="DH76">
        <f>IF(OR(X76=0,AT76&gt;0),0,COUNTIFS(Rec_Emp,الموظفون!$A$74,Rec_Course,'مصفوفة التدريب'!AA$6,Rec_Result,"راسب"))</f>
        <v>0</v>
      </c>
      <c r="DK76">
        <f>IF(OR(E76=0,AA76&gt;0),0,IFERROR(AVERAGEIFS(Plan_End,Plan_Role,الموظفون!$D$74,Plan_Course,'مصفوفة التدريب'!H$6,Plan_Sched,"فترة محددة"),IFERROR(AVERAGEIFS(Plan_End,Plan_Role,"جميع الموظفين",Plan_Course,'مصفوفة التدريب'!H$6,Plan_Sched,"فترة محددة"),0)))</f>
        <v>0</v>
      </c>
      <c r="DL76">
        <f>IF(OR(F76=0,AB76&gt;0),0,IFERROR(AVERAGEIFS(Plan_End,Plan_Role,الموظفون!$D$74,Plan_Course,'مصفوفة التدريب'!I$6,Plan_Sched,"فترة محددة"),IFERROR(AVERAGEIFS(Plan_End,Plan_Role,"جميع الموظفين",Plan_Course,'مصفوفة التدريب'!I$6,Plan_Sched,"فترة محددة"),0)))</f>
        <v>0</v>
      </c>
      <c r="DM76">
        <f>IF(OR(G76=0,AC76&gt;0),0,IFERROR(AVERAGEIFS(Plan_End,Plan_Role,الموظفون!$D$74,Plan_Course,'مصفوفة التدريب'!J$6,Plan_Sched,"فترة محددة"),IFERROR(AVERAGEIFS(Plan_End,Plan_Role,"جميع الموظفين",Plan_Course,'مصفوفة التدريب'!J$6,Plan_Sched,"فترة محددة"),0)))</f>
        <v>0</v>
      </c>
      <c r="DN76">
        <f>IF(OR(H76=0,AD76&gt;0),0,IFERROR(AVERAGEIFS(Plan_End,Plan_Role,الموظفون!$D$74,Plan_Course,'مصفوفة التدريب'!K$6,Plan_Sched,"فترة محددة"),IFERROR(AVERAGEIFS(Plan_End,Plan_Role,"جميع الموظفين",Plan_Course,'مصفوفة التدريب'!K$6,Plan_Sched,"فترة محددة"),0)))</f>
        <v>0</v>
      </c>
      <c r="DO76">
        <f>IF(OR(I76=0,AE76&gt;0),0,IFERROR(AVERAGEIFS(Plan_End,Plan_Role,الموظفون!$D$74,Plan_Course,'مصفوفة التدريب'!L$6,Plan_Sched,"فترة محددة"),IFERROR(AVERAGEIFS(Plan_End,Plan_Role,"جميع الموظفين",Plan_Course,'مصفوفة التدريب'!L$6,Plan_Sched,"فترة محددة"),0)))</f>
        <v>0</v>
      </c>
      <c r="DP76">
        <f>IF(OR(J76=0,AF76&gt;0),0,IFERROR(AVERAGEIFS(Plan_End,Plan_Role,الموظفون!$D$74,Plan_Course,'مصفوفة التدريب'!M$6,Plan_Sched,"فترة محددة"),IFERROR(AVERAGEIFS(Plan_End,Plan_Role,"جميع الموظفين",Plan_Course,'مصفوفة التدريب'!M$6,Plan_Sched,"فترة محددة"),0)))</f>
        <v>0</v>
      </c>
      <c r="DQ76">
        <f>IF(OR(K76=0,AG76&gt;0),0,IFERROR(AVERAGEIFS(Plan_End,Plan_Role,الموظفون!$D$74,Plan_Course,'مصفوفة التدريب'!N$6,Plan_Sched,"فترة محددة"),IFERROR(AVERAGEIFS(Plan_End,Plan_Role,"جميع الموظفين",Plan_Course,'مصفوفة التدريب'!N$6,Plan_Sched,"فترة محددة"),0)))</f>
        <v>0</v>
      </c>
      <c r="DR76">
        <f>IF(OR(L76=0,AH76&gt;0),0,IFERROR(AVERAGEIFS(Plan_End,Plan_Role,الموظفون!$D$74,Plan_Course,'مصفوفة التدريب'!O$6,Plan_Sched,"فترة محددة"),IFERROR(AVERAGEIFS(Plan_End,Plan_Role,"جميع الموظفين",Plan_Course,'مصفوفة التدريب'!O$6,Plan_Sched,"فترة محددة"),0)))</f>
        <v>0</v>
      </c>
      <c r="DS76">
        <f>IF(OR(M76=0,AI76&gt;0),0,IFERROR(AVERAGEIFS(Plan_End,Plan_Role,الموظفون!$D$74,Plan_Course,'مصفوفة التدريب'!P$6,Plan_Sched,"فترة محددة"),IFERROR(AVERAGEIFS(Plan_End,Plan_Role,"جميع الموظفين",Plan_Course,'مصفوفة التدريب'!P$6,Plan_Sched,"فترة محددة"),0)))</f>
        <v>0</v>
      </c>
      <c r="DT76">
        <f>IF(OR(N76=0,AJ76&gt;0),0,IFERROR(AVERAGEIFS(Plan_End,Plan_Role,الموظفون!$D$74,Plan_Course,'مصفوفة التدريب'!Q$6,Plan_Sched,"فترة محددة"),IFERROR(AVERAGEIFS(Plan_End,Plan_Role,"جميع الموظفين",Plan_Course,'مصفوفة التدريب'!Q$6,Plan_Sched,"فترة محددة"),0)))</f>
        <v>0</v>
      </c>
      <c r="DU76">
        <f>IF(OR(O76=0,AK76&gt;0),0,IFERROR(AVERAGEIFS(Plan_End,Plan_Role,الموظفون!$D$74,Plan_Course,'مصفوفة التدريب'!R$6,Plan_Sched,"فترة محددة"),IFERROR(AVERAGEIFS(Plan_End,Plan_Role,"جميع الموظفين",Plan_Course,'مصفوفة التدريب'!R$6,Plan_Sched,"فترة محددة"),0)))</f>
        <v>0</v>
      </c>
      <c r="DV76">
        <f>IF(OR(P76=0,AL76&gt;0),0,IFERROR(AVERAGEIFS(Plan_End,Plan_Role,الموظفون!$D$74,Plan_Course,'مصفوفة التدريب'!S$6,Plan_Sched,"فترة محددة"),IFERROR(AVERAGEIFS(Plan_End,Plan_Role,"جميع الموظفين",Plan_Course,'مصفوفة التدريب'!S$6,Plan_Sched,"فترة محددة"),0)))</f>
        <v>0</v>
      </c>
      <c r="DW76">
        <f>IF(OR(Q76=0,AM76&gt;0),0,IFERROR(AVERAGEIFS(Plan_End,Plan_Role,الموظفون!$D$74,Plan_Course,'مصفوفة التدريب'!T$6,Plan_Sched,"فترة محددة"),IFERROR(AVERAGEIFS(Plan_End,Plan_Role,"جميع الموظفين",Plan_Course,'مصفوفة التدريب'!T$6,Plan_Sched,"فترة محددة"),0)))</f>
        <v>0</v>
      </c>
      <c r="DX76">
        <f>IF(OR(R76=0,AN76&gt;0),0,IFERROR(AVERAGEIFS(Plan_End,Plan_Role,الموظفون!$D$74,Plan_Course,'مصفوفة التدريب'!U$6,Plan_Sched,"فترة محددة"),IFERROR(AVERAGEIFS(Plan_End,Plan_Role,"جميع الموظفين",Plan_Course,'مصفوفة التدريب'!U$6,Plan_Sched,"فترة محددة"),0)))</f>
        <v>0</v>
      </c>
      <c r="DY76">
        <f>IF(OR(S76=0,AO76&gt;0),0,IFERROR(AVERAGEIFS(Plan_End,Plan_Role,الموظفون!$D$74,Plan_Course,'مصفوفة التدريب'!V$6,Plan_Sched,"فترة محددة"),IFERROR(AVERAGEIFS(Plan_End,Plan_Role,"جميع الموظفين",Plan_Course,'مصفوفة التدريب'!V$6,Plan_Sched,"فترة محددة"),0)))</f>
        <v>0</v>
      </c>
      <c r="DZ76">
        <f>IF(OR(T76=0,AP76&gt;0),0,IFERROR(AVERAGEIFS(Plan_End,Plan_Role,الموظفون!$D$74,Plan_Course,'مصفوفة التدريب'!W$6,Plan_Sched,"فترة محددة"),IFERROR(AVERAGEIFS(Plan_End,Plan_Role,"جميع الموظفين",Plan_Course,'مصفوفة التدريب'!W$6,Plan_Sched,"فترة محددة"),0)))</f>
        <v>0</v>
      </c>
      <c r="EA76">
        <f>IF(OR(U76=0,AQ76&gt;0),0,IFERROR(AVERAGEIFS(Plan_End,Plan_Role,الموظفون!$D$74,Plan_Course,'مصفوفة التدريب'!X$6,Plan_Sched,"فترة محددة"),IFERROR(AVERAGEIFS(Plan_End,Plan_Role,"جميع الموظفين",Plan_Course,'مصفوفة التدريب'!X$6,Plan_Sched,"فترة محددة"),0)))</f>
        <v>0</v>
      </c>
      <c r="EB76">
        <f>IF(OR(V76=0,AR76&gt;0),0,IFERROR(AVERAGEIFS(Plan_End,Plan_Role,الموظفون!$D$74,Plan_Course,'مصفوفة التدريب'!Y$6,Plan_Sched,"فترة محددة"),IFERROR(AVERAGEIFS(Plan_End,Plan_Role,"جميع الموظفين",Plan_Course,'مصفوفة التدريب'!Y$6,Plan_Sched,"فترة محددة"),0)))</f>
        <v>0</v>
      </c>
      <c r="EC76">
        <f>IF(OR(W76=0,AS76&gt;0),0,IFERROR(AVERAGEIFS(Plan_End,Plan_Role,الموظفون!$D$74,Plan_Course,'مصفوفة التدريب'!Z$6,Plan_Sched,"فترة محددة"),IFERROR(AVERAGEIFS(Plan_End,Plan_Role,"جميع الموظفين",Plan_Course,'مصفوفة التدريب'!Z$6,Plan_Sched,"فترة محددة"),0)))</f>
        <v>0</v>
      </c>
      <c r="ED76">
        <f>IF(OR(X76=0,AT76&gt;0),0,IFERROR(AVERAGEIFS(Plan_End,Plan_Role,الموظفون!$D$74,Plan_Course,'مصفوفة التدريب'!AA$6,Plan_Sched,"فترة محددة"),IFERROR(AVERAGEIFS(Plan_End,Plan_Role,"جميع الموظفين",Plan_Course,'مصفوفة التدريب'!AA$6,Plan_Sched,"فترة محددة"),0)))</f>
        <v>0</v>
      </c>
      <c r="EG76">
        <f>IF(OR(E76=0,AA76&gt;0),0,IFERROR(AVERAGEIFS(Plan_Days,Plan_Role,الموظفون!$D$74,Plan_Course,'مصفوفة التدريب'!H$6,Plan_Sched,"خلال أيام من التعيين"),IFERROR(AVERAGEIFS(Plan_Days,Plan_Role,"جميع الموظفين",Plan_Course,'مصفوفة التدريب'!H$6,Plan_Sched,"خلال أيام من التعيين"),0)))</f>
        <v>0</v>
      </c>
      <c r="EH76">
        <f>IF(OR(F76=0,AB76&gt;0),0,IFERROR(AVERAGEIFS(Plan_Days,Plan_Role,الموظفون!$D$74,Plan_Course,'مصفوفة التدريب'!I$6,Plan_Sched,"خلال أيام من التعيين"),IFERROR(AVERAGEIFS(Plan_Days,Plan_Role,"جميع الموظفين",Plan_Course,'مصفوفة التدريب'!I$6,Plan_Sched,"خلال أيام من التعيين"),0)))</f>
        <v>0</v>
      </c>
      <c r="EI76">
        <f>IF(OR(G76=0,AC76&gt;0),0,IFERROR(AVERAGEIFS(Plan_Days,Plan_Role,الموظفون!$D$74,Plan_Course,'مصفوفة التدريب'!J$6,Plan_Sched,"خلال أيام من التعيين"),IFERROR(AVERAGEIFS(Plan_Days,Plan_Role,"جميع الموظفين",Plan_Course,'مصفوفة التدريب'!J$6,Plan_Sched,"خلال أيام من التعيين"),0)))</f>
        <v>0</v>
      </c>
      <c r="EJ76">
        <f>IF(OR(H76=0,AD76&gt;0),0,IFERROR(AVERAGEIFS(Plan_Days,Plan_Role,الموظفون!$D$74,Plan_Course,'مصفوفة التدريب'!K$6,Plan_Sched,"خلال أيام من التعيين"),IFERROR(AVERAGEIFS(Plan_Days,Plan_Role,"جميع الموظفين",Plan_Course,'مصفوفة التدريب'!K$6,Plan_Sched,"خلال أيام من التعيين"),0)))</f>
        <v>0</v>
      </c>
      <c r="EK76">
        <f>IF(OR(I76=0,AE76&gt;0),0,IFERROR(AVERAGEIFS(Plan_Days,Plan_Role,الموظفون!$D$74,Plan_Course,'مصفوفة التدريب'!L$6,Plan_Sched,"خلال أيام من التعيين"),IFERROR(AVERAGEIFS(Plan_Days,Plan_Role,"جميع الموظفين",Plan_Course,'مصفوفة التدريب'!L$6,Plan_Sched,"خلال أيام من التعيين"),0)))</f>
        <v>0</v>
      </c>
      <c r="EL76">
        <f>IF(OR(J76=0,AF76&gt;0),0,IFERROR(AVERAGEIFS(Plan_Days,Plan_Role,الموظفون!$D$74,Plan_Course,'مصفوفة التدريب'!M$6,Plan_Sched,"خلال أيام من التعيين"),IFERROR(AVERAGEIFS(Plan_Days,Plan_Role,"جميع الموظفين",Plan_Course,'مصفوفة التدريب'!M$6,Plan_Sched,"خلال أيام من التعيين"),0)))</f>
        <v>0</v>
      </c>
      <c r="EM76">
        <f>IF(OR(K76=0,AG76&gt;0),0,IFERROR(AVERAGEIFS(Plan_Days,Plan_Role,الموظفون!$D$74,Plan_Course,'مصفوفة التدريب'!N$6,Plan_Sched,"خلال أيام من التعيين"),IFERROR(AVERAGEIFS(Plan_Days,Plan_Role,"جميع الموظفين",Plan_Course,'مصفوفة التدريب'!N$6,Plan_Sched,"خلال أيام من التعيين"),0)))</f>
        <v>0</v>
      </c>
      <c r="EN76">
        <f>IF(OR(L76=0,AH76&gt;0),0,IFERROR(AVERAGEIFS(Plan_Days,Plan_Role,الموظفون!$D$74,Plan_Course,'مصفوفة التدريب'!O$6,Plan_Sched,"خلال أيام من التعيين"),IFERROR(AVERAGEIFS(Plan_Days,Plan_Role,"جميع الموظفين",Plan_Course,'مصفوفة التدريب'!O$6,Plan_Sched,"خلال أيام من التعيين"),0)))</f>
        <v>0</v>
      </c>
      <c r="EO76">
        <f>IF(OR(M76=0,AI76&gt;0),0,IFERROR(AVERAGEIFS(Plan_Days,Plan_Role,الموظفون!$D$74,Plan_Course,'مصفوفة التدريب'!P$6,Plan_Sched,"خلال أيام من التعيين"),IFERROR(AVERAGEIFS(Plan_Days,Plan_Role,"جميع الموظفين",Plan_Course,'مصفوفة التدريب'!P$6,Plan_Sched,"خلال أيام من التعيين"),0)))</f>
        <v>0</v>
      </c>
      <c r="EP76">
        <f>IF(OR(N76=0,AJ76&gt;0),0,IFERROR(AVERAGEIFS(Plan_Days,Plan_Role,الموظفون!$D$74,Plan_Course,'مصفوفة التدريب'!Q$6,Plan_Sched,"خلال أيام من التعيين"),IFERROR(AVERAGEIFS(Plan_Days,Plan_Role,"جميع الموظفين",Plan_Course,'مصفوفة التدريب'!Q$6,Plan_Sched,"خلال أيام من التعيين"),0)))</f>
        <v>0</v>
      </c>
      <c r="EQ76">
        <f>IF(OR(O76=0,AK76&gt;0),0,IFERROR(AVERAGEIFS(Plan_Days,Plan_Role,الموظفون!$D$74,Plan_Course,'مصفوفة التدريب'!R$6,Plan_Sched,"خلال أيام من التعيين"),IFERROR(AVERAGEIFS(Plan_Days,Plan_Role,"جميع الموظفين",Plan_Course,'مصفوفة التدريب'!R$6,Plan_Sched,"خلال أيام من التعيين"),0)))</f>
        <v>0</v>
      </c>
      <c r="ER76">
        <f>IF(OR(P76=0,AL76&gt;0),0,IFERROR(AVERAGEIFS(Plan_Days,Plan_Role,الموظفون!$D$74,Plan_Course,'مصفوفة التدريب'!S$6,Plan_Sched,"خلال أيام من التعيين"),IFERROR(AVERAGEIFS(Plan_Days,Plan_Role,"جميع الموظفين",Plan_Course,'مصفوفة التدريب'!S$6,Plan_Sched,"خلال أيام من التعيين"),0)))</f>
        <v>0</v>
      </c>
      <c r="ES76">
        <f>IF(OR(Q76=0,AM76&gt;0),0,IFERROR(AVERAGEIFS(Plan_Days,Plan_Role,الموظفون!$D$74,Plan_Course,'مصفوفة التدريب'!T$6,Plan_Sched,"خلال أيام من التعيين"),IFERROR(AVERAGEIFS(Plan_Days,Plan_Role,"جميع الموظفين",Plan_Course,'مصفوفة التدريب'!T$6,Plan_Sched,"خلال أيام من التعيين"),0)))</f>
        <v>0</v>
      </c>
      <c r="ET76">
        <f>IF(OR(R76=0,AN76&gt;0),0,IFERROR(AVERAGEIFS(Plan_Days,Plan_Role,الموظفون!$D$74,Plan_Course,'مصفوفة التدريب'!U$6,Plan_Sched,"خلال أيام من التعيين"),IFERROR(AVERAGEIFS(Plan_Days,Plan_Role,"جميع الموظفين",Plan_Course,'مصفوفة التدريب'!U$6,Plan_Sched,"خلال أيام من التعيين"),0)))</f>
        <v>0</v>
      </c>
      <c r="EU76">
        <f>IF(OR(S76=0,AO76&gt;0),0,IFERROR(AVERAGEIFS(Plan_Days,Plan_Role,الموظفون!$D$74,Plan_Course,'مصفوفة التدريب'!V$6,Plan_Sched,"خلال أيام من التعيين"),IFERROR(AVERAGEIFS(Plan_Days,Plan_Role,"جميع الموظفين",Plan_Course,'مصفوفة التدريب'!V$6,Plan_Sched,"خلال أيام من التعيين"),0)))</f>
        <v>0</v>
      </c>
      <c r="EV76">
        <f>IF(OR(T76=0,AP76&gt;0),0,IFERROR(AVERAGEIFS(Plan_Days,Plan_Role,الموظفون!$D$74,Plan_Course,'مصفوفة التدريب'!W$6,Plan_Sched,"خلال أيام من التعيين"),IFERROR(AVERAGEIFS(Plan_Days,Plan_Role,"جميع الموظفين",Plan_Course,'مصفوفة التدريب'!W$6,Plan_Sched,"خلال أيام من التعيين"),0)))</f>
        <v>0</v>
      </c>
      <c r="EW76">
        <f>IF(OR(U76=0,AQ76&gt;0),0,IFERROR(AVERAGEIFS(Plan_Days,Plan_Role,الموظفون!$D$74,Plan_Course,'مصفوفة التدريب'!X$6,Plan_Sched,"خلال أيام من التعيين"),IFERROR(AVERAGEIFS(Plan_Days,Plan_Role,"جميع الموظفين",Plan_Course,'مصفوفة التدريب'!X$6,Plan_Sched,"خلال أيام من التعيين"),0)))</f>
        <v>0</v>
      </c>
      <c r="EX76">
        <f>IF(OR(V76=0,AR76&gt;0),0,IFERROR(AVERAGEIFS(Plan_Days,Plan_Role,الموظفون!$D$74,Plan_Course,'مصفوفة التدريب'!Y$6,Plan_Sched,"خلال أيام من التعيين"),IFERROR(AVERAGEIFS(Plan_Days,Plan_Role,"جميع الموظفين",Plan_Course,'مصفوفة التدريب'!Y$6,Plan_Sched,"خلال أيام من التعيين"),0)))</f>
        <v>0</v>
      </c>
      <c r="EY76">
        <f>IF(OR(W76=0,AS76&gt;0),0,IFERROR(AVERAGEIFS(Plan_Days,Plan_Role,الموظفون!$D$74,Plan_Course,'مصفوفة التدريب'!Z$6,Plan_Sched,"خلال أيام من التعيين"),IFERROR(AVERAGEIFS(Plan_Days,Plan_Role,"جميع الموظفين",Plan_Course,'مصفوفة التدريب'!Z$6,Plan_Sched,"خلال أيام من التعيين"),0)))</f>
        <v>0</v>
      </c>
      <c r="EZ76">
        <f>IF(OR(X76=0,AT76&gt;0),0,IFERROR(AVERAGEIFS(Plan_Days,Plan_Role,الموظفون!$D$74,Plan_Course,'مصفوفة التدريب'!AA$6,Plan_Sched,"خلال أيام من التعيين"),IFERROR(AVERAGEIFS(Plan_Days,Plan_Role,"جميع الموظفين",Plan_Course,'مصفوفة التدريب'!AA$6,Plan_Sched,"خلال أيام من التعيين"),0)))</f>
        <v>0</v>
      </c>
      <c r="FC76">
        <f>IF(OR(E76=0,AA76&gt;0),0,MAX(IF(AND(الموظفون!$F$74&lt;&gt;"",DK76&lt;الموظفون!$F$74),0,DK76),IF(AND(الموظفون!$F$74&lt;&gt;"",EG76&gt;0),الموظفون!$F$74+EG76,0)))</f>
        <v>0</v>
      </c>
      <c r="FD76">
        <f>IF(OR(F76=0,AB76&gt;0),0,MAX(IF(AND(الموظفون!$F$74&lt;&gt;"",DL76&lt;الموظفون!$F$74),0,DL76),IF(AND(الموظفون!$F$74&lt;&gt;"",EH76&gt;0),الموظفون!$F$74+EH76,0)))</f>
        <v>0</v>
      </c>
      <c r="FE76">
        <f>IF(OR(G76=0,AC76&gt;0),0,MAX(IF(AND(الموظفون!$F$74&lt;&gt;"",DM76&lt;الموظفون!$F$74),0,DM76),IF(AND(الموظفون!$F$74&lt;&gt;"",EI76&gt;0),الموظفون!$F$74+EI76,0)))</f>
        <v>0</v>
      </c>
      <c r="FF76">
        <f>IF(OR(H76=0,AD76&gt;0),0,MAX(IF(AND(الموظفون!$F$74&lt;&gt;"",DN76&lt;الموظفون!$F$74),0,DN76),IF(AND(الموظفون!$F$74&lt;&gt;"",EJ76&gt;0),الموظفون!$F$74+EJ76,0)))</f>
        <v>0</v>
      </c>
      <c r="FG76">
        <f>IF(OR(I76=0,AE76&gt;0),0,MAX(IF(AND(الموظفون!$F$74&lt;&gt;"",DO76&lt;الموظفون!$F$74),0,DO76),IF(AND(الموظفون!$F$74&lt;&gt;"",EK76&gt;0),الموظفون!$F$74+EK76,0)))</f>
        <v>0</v>
      </c>
      <c r="FH76">
        <f>IF(OR(J76=0,AF76&gt;0),0,MAX(IF(AND(الموظفون!$F$74&lt;&gt;"",DP76&lt;الموظفون!$F$74),0,DP76),IF(AND(الموظفون!$F$74&lt;&gt;"",EL76&gt;0),الموظفون!$F$74+EL76,0)))</f>
        <v>0</v>
      </c>
      <c r="FI76">
        <f>IF(OR(K76=0,AG76&gt;0),0,MAX(IF(AND(الموظفون!$F$74&lt;&gt;"",DQ76&lt;الموظفون!$F$74),0,DQ76),IF(AND(الموظفون!$F$74&lt;&gt;"",EM76&gt;0),الموظفون!$F$74+EM76,0)))</f>
        <v>0</v>
      </c>
      <c r="FJ76">
        <f>IF(OR(L76=0,AH76&gt;0),0,MAX(IF(AND(الموظفون!$F$74&lt;&gt;"",DR76&lt;الموظفون!$F$74),0,DR76),IF(AND(الموظفون!$F$74&lt;&gt;"",EN76&gt;0),الموظفون!$F$74+EN76,0)))</f>
        <v>0</v>
      </c>
      <c r="FK76">
        <f>IF(OR(M76=0,AI76&gt;0),0,MAX(IF(AND(الموظفون!$F$74&lt;&gt;"",DS76&lt;الموظفون!$F$74),0,DS76),IF(AND(الموظفون!$F$74&lt;&gt;"",EO76&gt;0),الموظفون!$F$74+EO76,0)))</f>
        <v>0</v>
      </c>
      <c r="FL76">
        <f>IF(OR(N76=0,AJ76&gt;0),0,MAX(IF(AND(الموظفون!$F$74&lt;&gt;"",DT76&lt;الموظفون!$F$74),0,DT76),IF(AND(الموظفون!$F$74&lt;&gt;"",EP76&gt;0),الموظفون!$F$74+EP76,0)))</f>
        <v>0</v>
      </c>
      <c r="FM76">
        <f>IF(OR(O76=0,AK76&gt;0),0,MAX(IF(AND(الموظفون!$F$74&lt;&gt;"",DU76&lt;الموظفون!$F$74),0,DU76),IF(AND(الموظفون!$F$74&lt;&gt;"",EQ76&gt;0),الموظفون!$F$74+EQ76,0)))</f>
        <v>0</v>
      </c>
      <c r="FN76">
        <f>IF(OR(P76=0,AL76&gt;0),0,MAX(IF(AND(الموظفون!$F$74&lt;&gt;"",DV76&lt;الموظفون!$F$74),0,DV76),IF(AND(الموظفون!$F$74&lt;&gt;"",ER76&gt;0),الموظفون!$F$74+ER76,0)))</f>
        <v>0</v>
      </c>
      <c r="FO76">
        <f>IF(OR(Q76=0,AM76&gt;0),0,MAX(IF(AND(الموظفون!$F$74&lt;&gt;"",DW76&lt;الموظفون!$F$74),0,DW76),IF(AND(الموظفون!$F$74&lt;&gt;"",ES76&gt;0),الموظفون!$F$74+ES76,0)))</f>
        <v>0</v>
      </c>
      <c r="FP76">
        <f>IF(OR(R76=0,AN76&gt;0),0,MAX(IF(AND(الموظفون!$F$74&lt;&gt;"",DX76&lt;الموظفون!$F$74),0,DX76),IF(AND(الموظفون!$F$74&lt;&gt;"",ET76&gt;0),الموظفون!$F$74+ET76,0)))</f>
        <v>0</v>
      </c>
      <c r="FQ76">
        <f>IF(OR(S76=0,AO76&gt;0),0,MAX(IF(AND(الموظفون!$F$74&lt;&gt;"",DY76&lt;الموظفون!$F$74),0,DY76),IF(AND(الموظفون!$F$74&lt;&gt;"",EU76&gt;0),الموظفون!$F$74+EU76,0)))</f>
        <v>0</v>
      </c>
      <c r="FR76">
        <f>IF(OR(T76=0,AP76&gt;0),0,MAX(IF(AND(الموظفون!$F$74&lt;&gt;"",DZ76&lt;الموظفون!$F$74),0,DZ76),IF(AND(الموظفون!$F$74&lt;&gt;"",EV76&gt;0),الموظفون!$F$74+EV76,0)))</f>
        <v>0</v>
      </c>
      <c r="FS76">
        <f>IF(OR(U76=0,AQ76&gt;0),0,MAX(IF(AND(الموظفون!$F$74&lt;&gt;"",EA76&lt;الموظفون!$F$74),0,EA76),IF(AND(الموظفون!$F$74&lt;&gt;"",EW76&gt;0),الموظفون!$F$74+EW76,0)))</f>
        <v>0</v>
      </c>
      <c r="FT76">
        <f>IF(OR(V76=0,AR76&gt;0),0,MAX(IF(AND(الموظفون!$F$74&lt;&gt;"",EB76&lt;الموظفون!$F$74),0,EB76),IF(AND(الموظفون!$F$74&lt;&gt;"",EX76&gt;0),الموظفون!$F$74+EX76,0)))</f>
        <v>0</v>
      </c>
      <c r="FU76">
        <f>IF(OR(W76=0,AS76&gt;0),0,MAX(IF(AND(الموظفون!$F$74&lt;&gt;"",EC76&lt;الموظفون!$F$74),0,EC76),IF(AND(الموظفون!$F$74&lt;&gt;"",EY76&gt;0),الموظفون!$F$74+EY76,0)))</f>
        <v>0</v>
      </c>
      <c r="FV76">
        <f>IF(OR(X76=0,AT76&gt;0),0,MAX(IF(AND(الموظفون!$F$74&lt;&gt;"",ED76&lt;الموظفون!$F$74),0,ED76),IF(AND(الموظفون!$F$74&lt;&gt;"",EZ76&gt;0),الموظفون!$F$74+EZ76,0)))</f>
        <v>0</v>
      </c>
    </row>
    <row r="77" spans="5:178" x14ac:dyDescent="0.3">
      <c r="E77">
        <f>IF(OR(الموظفون!$A$75="",'مصفوفة التدريب'!H$6=""),0,COUNTIFS(Plan_Role,الموظفون!$D$75,Plan_Course,'مصفوفة التدريب'!H$6)+COUNTIFS(Plan_Role,"جميع الموظفين",Plan_Course,'مصفوفة التدريب'!H$6))</f>
        <v>0</v>
      </c>
      <c r="F77">
        <f>IF(OR(الموظفون!$A$75="",'مصفوفة التدريب'!I$6=""),0,COUNTIFS(Plan_Role,الموظفون!$D$75,Plan_Course,'مصفوفة التدريب'!I$6)+COUNTIFS(Plan_Role,"جميع الموظفين",Plan_Course,'مصفوفة التدريب'!I$6))</f>
        <v>0</v>
      </c>
      <c r="G77">
        <f>IF(OR(الموظفون!$A$75="",'مصفوفة التدريب'!J$6=""),0,COUNTIFS(Plan_Role,الموظفون!$D$75,Plan_Course,'مصفوفة التدريب'!J$6)+COUNTIFS(Plan_Role,"جميع الموظفين",Plan_Course,'مصفوفة التدريب'!J$6))</f>
        <v>0</v>
      </c>
      <c r="H77">
        <f>IF(OR(الموظفون!$A$75="",'مصفوفة التدريب'!K$6=""),0,COUNTIFS(Plan_Role,الموظفون!$D$75,Plan_Course,'مصفوفة التدريب'!K$6)+COUNTIFS(Plan_Role,"جميع الموظفين",Plan_Course,'مصفوفة التدريب'!K$6))</f>
        <v>0</v>
      </c>
      <c r="I77">
        <f>IF(OR(الموظفون!$A$75="",'مصفوفة التدريب'!L$6=""),0,COUNTIFS(Plan_Role,الموظفون!$D$75,Plan_Course,'مصفوفة التدريب'!L$6)+COUNTIFS(Plan_Role,"جميع الموظفين",Plan_Course,'مصفوفة التدريب'!L$6))</f>
        <v>0</v>
      </c>
      <c r="J77">
        <f>IF(OR(الموظفون!$A$75="",'مصفوفة التدريب'!M$6=""),0,COUNTIFS(Plan_Role,الموظفون!$D$75,Plan_Course,'مصفوفة التدريب'!M$6)+COUNTIFS(Plan_Role,"جميع الموظفين",Plan_Course,'مصفوفة التدريب'!M$6))</f>
        <v>0</v>
      </c>
      <c r="K77">
        <f>IF(OR(الموظفون!$A$75="",'مصفوفة التدريب'!N$6=""),0,COUNTIFS(Plan_Role,الموظفون!$D$75,Plan_Course,'مصفوفة التدريب'!N$6)+COUNTIFS(Plan_Role,"جميع الموظفين",Plan_Course,'مصفوفة التدريب'!N$6))</f>
        <v>0</v>
      </c>
      <c r="L77">
        <f>IF(OR(الموظفون!$A$75="",'مصفوفة التدريب'!O$6=""),0,COUNTIFS(Plan_Role,الموظفون!$D$75,Plan_Course,'مصفوفة التدريب'!O$6)+COUNTIFS(Plan_Role,"جميع الموظفين",Plan_Course,'مصفوفة التدريب'!O$6))</f>
        <v>0</v>
      </c>
      <c r="M77">
        <f>IF(OR(الموظفون!$A$75="",'مصفوفة التدريب'!P$6=""),0,COUNTIFS(Plan_Role,الموظفون!$D$75,Plan_Course,'مصفوفة التدريب'!P$6)+COUNTIFS(Plan_Role,"جميع الموظفين",Plan_Course,'مصفوفة التدريب'!P$6))</f>
        <v>0</v>
      </c>
      <c r="N77">
        <f>IF(OR(الموظفون!$A$75="",'مصفوفة التدريب'!Q$6=""),0,COUNTIFS(Plan_Role,الموظفون!$D$75,Plan_Course,'مصفوفة التدريب'!Q$6)+COUNTIFS(Plan_Role,"جميع الموظفين",Plan_Course,'مصفوفة التدريب'!Q$6))</f>
        <v>0</v>
      </c>
      <c r="O77">
        <f>IF(OR(الموظفون!$A$75="",'مصفوفة التدريب'!R$6=""),0,COUNTIFS(Plan_Role,الموظفون!$D$75,Plan_Course,'مصفوفة التدريب'!R$6)+COUNTIFS(Plan_Role,"جميع الموظفين",Plan_Course,'مصفوفة التدريب'!R$6))</f>
        <v>0</v>
      </c>
      <c r="P77">
        <f>IF(OR(الموظفون!$A$75="",'مصفوفة التدريب'!S$6=""),0,COUNTIFS(Plan_Role,الموظفون!$D$75,Plan_Course,'مصفوفة التدريب'!S$6)+COUNTIFS(Plan_Role,"جميع الموظفين",Plan_Course,'مصفوفة التدريب'!S$6))</f>
        <v>0</v>
      </c>
      <c r="Q77">
        <f>IF(OR(الموظفون!$A$75="",'مصفوفة التدريب'!T$6=""),0,COUNTIFS(Plan_Role,الموظفون!$D$75,Plan_Course,'مصفوفة التدريب'!T$6)+COUNTIFS(Plan_Role,"جميع الموظفين",Plan_Course,'مصفوفة التدريب'!T$6))</f>
        <v>0</v>
      </c>
      <c r="R77">
        <f>IF(OR(الموظفون!$A$75="",'مصفوفة التدريب'!U$6=""),0,COUNTIFS(Plan_Role,الموظفون!$D$75,Plan_Course,'مصفوفة التدريب'!U$6)+COUNTIFS(Plan_Role,"جميع الموظفين",Plan_Course,'مصفوفة التدريب'!U$6))</f>
        <v>0</v>
      </c>
      <c r="S77">
        <f>IF(OR(الموظفون!$A$75="",'مصفوفة التدريب'!V$6=""),0,COUNTIFS(Plan_Role,الموظفون!$D$75,Plan_Course,'مصفوفة التدريب'!V$6)+COUNTIFS(Plan_Role,"جميع الموظفين",Plan_Course,'مصفوفة التدريب'!V$6))</f>
        <v>0</v>
      </c>
      <c r="T77">
        <f>IF(OR(الموظفون!$A$75="",'مصفوفة التدريب'!W$6=""),0,COUNTIFS(Plan_Role,الموظفون!$D$75,Plan_Course,'مصفوفة التدريب'!W$6)+COUNTIFS(Plan_Role,"جميع الموظفين",Plan_Course,'مصفوفة التدريب'!W$6))</f>
        <v>0</v>
      </c>
      <c r="U77">
        <f>IF(OR(الموظفون!$A$75="",'مصفوفة التدريب'!X$6=""),0,COUNTIFS(Plan_Role,الموظفون!$D$75,Plan_Course,'مصفوفة التدريب'!X$6)+COUNTIFS(Plan_Role,"جميع الموظفين",Plan_Course,'مصفوفة التدريب'!X$6))</f>
        <v>0</v>
      </c>
      <c r="V77">
        <f>IF(OR(الموظفون!$A$75="",'مصفوفة التدريب'!Y$6=""),0,COUNTIFS(Plan_Role,الموظفون!$D$75,Plan_Course,'مصفوفة التدريب'!Y$6)+COUNTIFS(Plan_Role,"جميع الموظفين",Plan_Course,'مصفوفة التدريب'!Y$6))</f>
        <v>0</v>
      </c>
      <c r="W77">
        <f>IF(OR(الموظفون!$A$75="",'مصفوفة التدريب'!Z$6=""),0,COUNTIFS(Plan_Role,الموظفون!$D$75,Plan_Course,'مصفوفة التدريب'!Z$6)+COUNTIFS(Plan_Role,"جميع الموظفين",Plan_Course,'مصفوفة التدريب'!Z$6))</f>
        <v>0</v>
      </c>
      <c r="X77">
        <f>IF(OR(الموظفون!$A$75="",'مصفوفة التدريب'!AA$6=""),0,COUNTIFS(Plan_Role,الموظفون!$D$75,Plan_Course,'مصفوفة التدريب'!AA$6)+COUNTIFS(Plan_Role,"جميع الموظفين",Plan_Course,'مصفوفة التدريب'!AA$6))</f>
        <v>0</v>
      </c>
      <c r="AA77">
        <f>IF(E77=0,0,COUNTIFS(Rec_Emp,الموظفون!$A$75,Rec_Course,'مصفوفة التدريب'!H$6,Rec_Done,1))</f>
        <v>0</v>
      </c>
      <c r="AB77">
        <f>IF(F77=0,0,COUNTIFS(Rec_Emp,الموظفون!$A$75,Rec_Course,'مصفوفة التدريب'!I$6,Rec_Done,1))</f>
        <v>0</v>
      </c>
      <c r="AC77">
        <f>IF(G77=0,0,COUNTIFS(Rec_Emp,الموظفون!$A$75,Rec_Course,'مصفوفة التدريب'!J$6,Rec_Done,1))</f>
        <v>0</v>
      </c>
      <c r="AD77">
        <f>IF(H77=0,0,COUNTIFS(Rec_Emp,الموظفون!$A$75,Rec_Course,'مصفوفة التدريب'!K$6,Rec_Done,1))</f>
        <v>0</v>
      </c>
      <c r="AE77">
        <f>IF(I77=0,0,COUNTIFS(Rec_Emp,الموظفون!$A$75,Rec_Course,'مصفوفة التدريب'!L$6,Rec_Done,1))</f>
        <v>0</v>
      </c>
      <c r="AF77">
        <f>IF(J77=0,0,COUNTIFS(Rec_Emp,الموظفون!$A$75,Rec_Course,'مصفوفة التدريب'!M$6,Rec_Done,1))</f>
        <v>0</v>
      </c>
      <c r="AG77">
        <f>IF(K77=0,0,COUNTIFS(Rec_Emp,الموظفون!$A$75,Rec_Course,'مصفوفة التدريب'!N$6,Rec_Done,1))</f>
        <v>0</v>
      </c>
      <c r="AH77">
        <f>IF(L77=0,0,COUNTIFS(Rec_Emp,الموظفون!$A$75,Rec_Course,'مصفوفة التدريب'!O$6,Rec_Done,1))</f>
        <v>0</v>
      </c>
      <c r="AI77">
        <f>IF(M77=0,0,COUNTIFS(Rec_Emp,الموظفون!$A$75,Rec_Course,'مصفوفة التدريب'!P$6,Rec_Done,1))</f>
        <v>0</v>
      </c>
      <c r="AJ77">
        <f>IF(N77=0,0,COUNTIFS(Rec_Emp,الموظفون!$A$75,Rec_Course,'مصفوفة التدريب'!Q$6,Rec_Done,1))</f>
        <v>0</v>
      </c>
      <c r="AK77">
        <f>IF(O77=0,0,COUNTIFS(Rec_Emp,الموظفون!$A$75,Rec_Course,'مصفوفة التدريب'!R$6,Rec_Done,1))</f>
        <v>0</v>
      </c>
      <c r="AL77">
        <f>IF(P77=0,0,COUNTIFS(Rec_Emp,الموظفون!$A$75,Rec_Course,'مصفوفة التدريب'!S$6,Rec_Done,1))</f>
        <v>0</v>
      </c>
      <c r="AM77">
        <f>IF(Q77=0,0,COUNTIFS(Rec_Emp,الموظفون!$A$75,Rec_Course,'مصفوفة التدريب'!T$6,Rec_Done,1))</f>
        <v>0</v>
      </c>
      <c r="AN77">
        <f>IF(R77=0,0,COUNTIFS(Rec_Emp,الموظفون!$A$75,Rec_Course,'مصفوفة التدريب'!U$6,Rec_Done,1))</f>
        <v>0</v>
      </c>
      <c r="AO77">
        <f>IF(S77=0,0,COUNTIFS(Rec_Emp,الموظفون!$A$75,Rec_Course,'مصفوفة التدريب'!V$6,Rec_Done,1))</f>
        <v>0</v>
      </c>
      <c r="AP77">
        <f>IF(T77=0,0,COUNTIFS(Rec_Emp,الموظفون!$A$75,Rec_Course,'مصفوفة التدريب'!W$6,Rec_Done,1))</f>
        <v>0</v>
      </c>
      <c r="AQ77">
        <f>IF(U77=0,0,COUNTIFS(Rec_Emp,الموظفون!$A$75,Rec_Course,'مصفوفة التدريب'!X$6,Rec_Done,1))</f>
        <v>0</v>
      </c>
      <c r="AR77">
        <f>IF(V77=0,0,COUNTIFS(Rec_Emp,الموظفون!$A$75,Rec_Course,'مصفوفة التدريب'!Y$6,Rec_Done,1))</f>
        <v>0</v>
      </c>
      <c r="AS77">
        <f>IF(W77=0,0,COUNTIFS(Rec_Emp,الموظفون!$A$75,Rec_Course,'مصفوفة التدريب'!Z$6,Rec_Done,1))</f>
        <v>0</v>
      </c>
      <c r="AT77">
        <f>IF(X77=0,0,COUNTIFS(Rec_Emp,الموظفون!$A$75,Rec_Course,'مصفوفة التدريب'!AA$6,Rec_Done,1))</f>
        <v>0</v>
      </c>
      <c r="AW77">
        <f ca="1">IF(AA77=0,0,COUNTIFS(Rec_Emp,الموظفون!$A$75,Rec_Course,'مصفوفة التدريب'!H$6,Rec_Done,1,Rec_Exp,"&gt;="&amp;TODAY()))</f>
        <v>0</v>
      </c>
      <c r="AX77">
        <f ca="1">IF(AB77=0,0,COUNTIFS(Rec_Emp,الموظفون!$A$75,Rec_Course,'مصفوفة التدريب'!I$6,Rec_Done,1,Rec_Exp,"&gt;="&amp;TODAY()))</f>
        <v>0</v>
      </c>
      <c r="AY77">
        <f ca="1">IF(AC77=0,0,COUNTIFS(Rec_Emp,الموظفون!$A$75,Rec_Course,'مصفوفة التدريب'!J$6,Rec_Done,1,Rec_Exp,"&gt;="&amp;TODAY()))</f>
        <v>0</v>
      </c>
      <c r="AZ77">
        <f ca="1">IF(AD77=0,0,COUNTIFS(Rec_Emp,الموظفون!$A$75,Rec_Course,'مصفوفة التدريب'!K$6,Rec_Done,1,Rec_Exp,"&gt;="&amp;TODAY()))</f>
        <v>0</v>
      </c>
      <c r="BA77">
        <f ca="1">IF(AE77=0,0,COUNTIFS(Rec_Emp,الموظفون!$A$75,Rec_Course,'مصفوفة التدريب'!L$6,Rec_Done,1,Rec_Exp,"&gt;="&amp;TODAY()))</f>
        <v>0</v>
      </c>
      <c r="BB77">
        <f ca="1">IF(AF77=0,0,COUNTIFS(Rec_Emp,الموظفون!$A$75,Rec_Course,'مصفوفة التدريب'!M$6,Rec_Done,1,Rec_Exp,"&gt;="&amp;TODAY()))</f>
        <v>0</v>
      </c>
      <c r="BC77">
        <f ca="1">IF(AG77=0,0,COUNTIFS(Rec_Emp,الموظفون!$A$75,Rec_Course,'مصفوفة التدريب'!N$6,Rec_Done,1,Rec_Exp,"&gt;="&amp;TODAY()))</f>
        <v>0</v>
      </c>
      <c r="BD77">
        <f ca="1">IF(AH77=0,0,COUNTIFS(Rec_Emp,الموظفون!$A$75,Rec_Course,'مصفوفة التدريب'!O$6,Rec_Done,1,Rec_Exp,"&gt;="&amp;TODAY()))</f>
        <v>0</v>
      </c>
      <c r="BE77">
        <f ca="1">IF(AI77=0,0,COUNTIFS(Rec_Emp,الموظفون!$A$75,Rec_Course,'مصفوفة التدريب'!P$6,Rec_Done,1,Rec_Exp,"&gt;="&amp;TODAY()))</f>
        <v>0</v>
      </c>
      <c r="BF77">
        <f ca="1">IF(AJ77=0,0,COUNTIFS(Rec_Emp,الموظفون!$A$75,Rec_Course,'مصفوفة التدريب'!Q$6,Rec_Done,1,Rec_Exp,"&gt;="&amp;TODAY()))</f>
        <v>0</v>
      </c>
      <c r="BG77">
        <f ca="1">IF(AK77=0,0,COUNTIFS(Rec_Emp,الموظفون!$A$75,Rec_Course,'مصفوفة التدريب'!R$6,Rec_Done,1,Rec_Exp,"&gt;="&amp;TODAY()))</f>
        <v>0</v>
      </c>
      <c r="BH77">
        <f ca="1">IF(AL77=0,0,COUNTIFS(Rec_Emp,الموظفون!$A$75,Rec_Course,'مصفوفة التدريب'!S$6,Rec_Done,1,Rec_Exp,"&gt;="&amp;TODAY()))</f>
        <v>0</v>
      </c>
      <c r="BI77">
        <f ca="1">IF(AM77=0,0,COUNTIFS(Rec_Emp,الموظفون!$A$75,Rec_Course,'مصفوفة التدريب'!T$6,Rec_Done,1,Rec_Exp,"&gt;="&amp;TODAY()))</f>
        <v>0</v>
      </c>
      <c r="BJ77">
        <f ca="1">IF(AN77=0,0,COUNTIFS(Rec_Emp,الموظفون!$A$75,Rec_Course,'مصفوفة التدريب'!U$6,Rec_Done,1,Rec_Exp,"&gt;="&amp;TODAY()))</f>
        <v>0</v>
      </c>
      <c r="BK77">
        <f ca="1">IF(AO77=0,0,COUNTIFS(Rec_Emp,الموظفون!$A$75,Rec_Course,'مصفوفة التدريب'!V$6,Rec_Done,1,Rec_Exp,"&gt;="&amp;TODAY()))</f>
        <v>0</v>
      </c>
      <c r="BL77">
        <f ca="1">IF(AP77=0,0,COUNTIFS(Rec_Emp,الموظفون!$A$75,Rec_Course,'مصفوفة التدريب'!W$6,Rec_Done,1,Rec_Exp,"&gt;="&amp;TODAY()))</f>
        <v>0</v>
      </c>
      <c r="BM77">
        <f ca="1">IF(AQ77=0,0,COUNTIFS(Rec_Emp,الموظفون!$A$75,Rec_Course,'مصفوفة التدريب'!X$6,Rec_Done,1,Rec_Exp,"&gt;="&amp;TODAY()))</f>
        <v>0</v>
      </c>
      <c r="BN77">
        <f ca="1">IF(AR77=0,0,COUNTIFS(Rec_Emp,الموظفون!$A$75,Rec_Course,'مصفوفة التدريب'!Y$6,Rec_Done,1,Rec_Exp,"&gt;="&amp;TODAY()))</f>
        <v>0</v>
      </c>
      <c r="BO77">
        <f ca="1">IF(AS77=0,0,COUNTIFS(Rec_Emp,الموظفون!$A$75,Rec_Course,'مصفوفة التدريب'!Z$6,Rec_Done,1,Rec_Exp,"&gt;="&amp;TODAY()))</f>
        <v>0</v>
      </c>
      <c r="BP77">
        <f ca="1">IF(AT77=0,0,COUNTIFS(Rec_Emp,الموظفون!$A$75,Rec_Course,'مصفوفة التدريب'!AA$6,Rec_Done,1,Rec_Exp,"&gt;="&amp;TODAY()))</f>
        <v>0</v>
      </c>
      <c r="BS77">
        <f ca="1">IF(AW77=0,0,COUNTIFS(Rec_Emp,الموظفون!$A$75,Rec_Course,'مصفوفة التدريب'!H$6,Rec_Done,1,Rec_Exp,"&gt;"&amp;(TODAY()+WarnDays)))</f>
        <v>0</v>
      </c>
      <c r="BT77">
        <f ca="1">IF(AX77=0,0,COUNTIFS(Rec_Emp,الموظفون!$A$75,Rec_Course,'مصفوفة التدريب'!I$6,Rec_Done,1,Rec_Exp,"&gt;"&amp;(TODAY()+WarnDays)))</f>
        <v>0</v>
      </c>
      <c r="BU77">
        <f ca="1">IF(AY77=0,0,COUNTIFS(Rec_Emp,الموظفون!$A$75,Rec_Course,'مصفوفة التدريب'!J$6,Rec_Done,1,Rec_Exp,"&gt;"&amp;(TODAY()+WarnDays)))</f>
        <v>0</v>
      </c>
      <c r="BV77">
        <f ca="1">IF(AZ77=0,0,COUNTIFS(Rec_Emp,الموظفون!$A$75,Rec_Course,'مصفوفة التدريب'!K$6,Rec_Done,1,Rec_Exp,"&gt;"&amp;(TODAY()+WarnDays)))</f>
        <v>0</v>
      </c>
      <c r="BW77">
        <f ca="1">IF(BA77=0,0,COUNTIFS(Rec_Emp,الموظفون!$A$75,Rec_Course,'مصفوفة التدريب'!L$6,Rec_Done,1,Rec_Exp,"&gt;"&amp;(TODAY()+WarnDays)))</f>
        <v>0</v>
      </c>
      <c r="BX77">
        <f ca="1">IF(BB77=0,0,COUNTIFS(Rec_Emp,الموظفون!$A$75,Rec_Course,'مصفوفة التدريب'!M$6,Rec_Done,1,Rec_Exp,"&gt;"&amp;(TODAY()+WarnDays)))</f>
        <v>0</v>
      </c>
      <c r="BY77">
        <f ca="1">IF(BC77=0,0,COUNTIFS(Rec_Emp,الموظفون!$A$75,Rec_Course,'مصفوفة التدريب'!N$6,Rec_Done,1,Rec_Exp,"&gt;"&amp;(TODAY()+WarnDays)))</f>
        <v>0</v>
      </c>
      <c r="BZ77">
        <f ca="1">IF(BD77=0,0,COUNTIFS(Rec_Emp,الموظفون!$A$75,Rec_Course,'مصفوفة التدريب'!O$6,Rec_Done,1,Rec_Exp,"&gt;"&amp;(TODAY()+WarnDays)))</f>
        <v>0</v>
      </c>
      <c r="CA77">
        <f ca="1">IF(BE77=0,0,COUNTIFS(Rec_Emp,الموظفون!$A$75,Rec_Course,'مصفوفة التدريب'!P$6,Rec_Done,1,Rec_Exp,"&gt;"&amp;(TODAY()+WarnDays)))</f>
        <v>0</v>
      </c>
      <c r="CB77">
        <f ca="1">IF(BF77=0,0,COUNTIFS(Rec_Emp,الموظفون!$A$75,Rec_Course,'مصفوفة التدريب'!Q$6,Rec_Done,1,Rec_Exp,"&gt;"&amp;(TODAY()+WarnDays)))</f>
        <v>0</v>
      </c>
      <c r="CC77">
        <f ca="1">IF(BG77=0,0,COUNTIFS(Rec_Emp,الموظفون!$A$75,Rec_Course,'مصفوفة التدريب'!R$6,Rec_Done,1,Rec_Exp,"&gt;"&amp;(TODAY()+WarnDays)))</f>
        <v>0</v>
      </c>
      <c r="CD77">
        <f ca="1">IF(BH77=0,0,COUNTIFS(Rec_Emp,الموظفون!$A$75,Rec_Course,'مصفوفة التدريب'!S$6,Rec_Done,1,Rec_Exp,"&gt;"&amp;(TODAY()+WarnDays)))</f>
        <v>0</v>
      </c>
      <c r="CE77">
        <f ca="1">IF(BI77=0,0,COUNTIFS(Rec_Emp,الموظفون!$A$75,Rec_Course,'مصفوفة التدريب'!T$6,Rec_Done,1,Rec_Exp,"&gt;"&amp;(TODAY()+WarnDays)))</f>
        <v>0</v>
      </c>
      <c r="CF77">
        <f ca="1">IF(BJ77=0,0,COUNTIFS(Rec_Emp,الموظفون!$A$75,Rec_Course,'مصفوفة التدريب'!U$6,Rec_Done,1,Rec_Exp,"&gt;"&amp;(TODAY()+WarnDays)))</f>
        <v>0</v>
      </c>
      <c r="CG77">
        <f ca="1">IF(BK77=0,0,COUNTIFS(Rec_Emp,الموظفون!$A$75,Rec_Course,'مصفوفة التدريب'!V$6,Rec_Done,1,Rec_Exp,"&gt;"&amp;(TODAY()+WarnDays)))</f>
        <v>0</v>
      </c>
      <c r="CH77">
        <f ca="1">IF(BL77=0,0,COUNTIFS(Rec_Emp,الموظفون!$A$75,Rec_Course,'مصفوفة التدريب'!W$6,Rec_Done,1,Rec_Exp,"&gt;"&amp;(TODAY()+WarnDays)))</f>
        <v>0</v>
      </c>
      <c r="CI77">
        <f ca="1">IF(BM77=0,0,COUNTIFS(Rec_Emp,الموظفون!$A$75,Rec_Course,'مصفوفة التدريب'!X$6,Rec_Done,1,Rec_Exp,"&gt;"&amp;(TODAY()+WarnDays)))</f>
        <v>0</v>
      </c>
      <c r="CJ77">
        <f ca="1">IF(BN77=0,0,COUNTIFS(Rec_Emp,الموظفون!$A$75,Rec_Course,'مصفوفة التدريب'!Y$6,Rec_Done,1,Rec_Exp,"&gt;"&amp;(TODAY()+WarnDays)))</f>
        <v>0</v>
      </c>
      <c r="CK77">
        <f ca="1">IF(BO77=0,0,COUNTIFS(Rec_Emp,الموظفون!$A$75,Rec_Course,'مصفوفة التدريب'!Z$6,Rec_Done,1,Rec_Exp,"&gt;"&amp;(TODAY()+WarnDays)))</f>
        <v>0</v>
      </c>
      <c r="CL77">
        <f ca="1">IF(BP77=0,0,COUNTIFS(Rec_Emp,الموظفون!$A$75,Rec_Course,'مصفوفة التدريب'!AA$6,Rec_Done,1,Rec_Exp,"&gt;"&amp;(TODAY()+WarnDays)))</f>
        <v>0</v>
      </c>
      <c r="CO77">
        <f>IF(OR(E77=0,AA77&gt;0),0,COUNTIFS(Rec_Emp,الموظفون!$A$75,Rec_Course,'مصفوفة التدريب'!H$6,Rec_Result,"راسب"))</f>
        <v>0</v>
      </c>
      <c r="CP77">
        <f>IF(OR(F77=0,AB77&gt;0),0,COUNTIFS(Rec_Emp,الموظفون!$A$75,Rec_Course,'مصفوفة التدريب'!I$6,Rec_Result,"راسب"))</f>
        <v>0</v>
      </c>
      <c r="CQ77">
        <f>IF(OR(G77=0,AC77&gt;0),0,COUNTIFS(Rec_Emp,الموظفون!$A$75,Rec_Course,'مصفوفة التدريب'!J$6,Rec_Result,"راسب"))</f>
        <v>0</v>
      </c>
      <c r="CR77">
        <f>IF(OR(H77=0,AD77&gt;0),0,COUNTIFS(Rec_Emp,الموظفون!$A$75,Rec_Course,'مصفوفة التدريب'!K$6,Rec_Result,"راسب"))</f>
        <v>0</v>
      </c>
      <c r="CS77">
        <f>IF(OR(I77=0,AE77&gt;0),0,COUNTIFS(Rec_Emp,الموظفون!$A$75,Rec_Course,'مصفوفة التدريب'!L$6,Rec_Result,"راسب"))</f>
        <v>0</v>
      </c>
      <c r="CT77">
        <f>IF(OR(J77=0,AF77&gt;0),0,COUNTIFS(Rec_Emp,الموظفون!$A$75,Rec_Course,'مصفوفة التدريب'!M$6,Rec_Result,"راسب"))</f>
        <v>0</v>
      </c>
      <c r="CU77">
        <f>IF(OR(K77=0,AG77&gt;0),0,COUNTIFS(Rec_Emp,الموظفون!$A$75,Rec_Course,'مصفوفة التدريب'!N$6,Rec_Result,"راسب"))</f>
        <v>0</v>
      </c>
      <c r="CV77">
        <f>IF(OR(L77=0,AH77&gt;0),0,COUNTIFS(Rec_Emp,الموظفون!$A$75,Rec_Course,'مصفوفة التدريب'!O$6,Rec_Result,"راسب"))</f>
        <v>0</v>
      </c>
      <c r="CW77">
        <f>IF(OR(M77=0,AI77&gt;0),0,COUNTIFS(Rec_Emp,الموظفون!$A$75,Rec_Course,'مصفوفة التدريب'!P$6,Rec_Result,"راسب"))</f>
        <v>0</v>
      </c>
      <c r="CX77">
        <f>IF(OR(N77=0,AJ77&gt;0),0,COUNTIFS(Rec_Emp,الموظفون!$A$75,Rec_Course,'مصفوفة التدريب'!Q$6,Rec_Result,"راسب"))</f>
        <v>0</v>
      </c>
      <c r="CY77">
        <f>IF(OR(O77=0,AK77&gt;0),0,COUNTIFS(Rec_Emp,الموظفون!$A$75,Rec_Course,'مصفوفة التدريب'!R$6,Rec_Result,"راسب"))</f>
        <v>0</v>
      </c>
      <c r="CZ77">
        <f>IF(OR(P77=0,AL77&gt;0),0,COUNTIFS(Rec_Emp,الموظفون!$A$75,Rec_Course,'مصفوفة التدريب'!S$6,Rec_Result,"راسب"))</f>
        <v>0</v>
      </c>
      <c r="DA77">
        <f>IF(OR(Q77=0,AM77&gt;0),0,COUNTIFS(Rec_Emp,الموظفون!$A$75,Rec_Course,'مصفوفة التدريب'!T$6,Rec_Result,"راسب"))</f>
        <v>0</v>
      </c>
      <c r="DB77">
        <f>IF(OR(R77=0,AN77&gt;0),0,COUNTIFS(Rec_Emp,الموظفون!$A$75,Rec_Course,'مصفوفة التدريب'!U$6,Rec_Result,"راسب"))</f>
        <v>0</v>
      </c>
      <c r="DC77">
        <f>IF(OR(S77=0,AO77&gt;0),0,COUNTIFS(Rec_Emp,الموظفون!$A$75,Rec_Course,'مصفوفة التدريب'!V$6,Rec_Result,"راسب"))</f>
        <v>0</v>
      </c>
      <c r="DD77">
        <f>IF(OR(T77=0,AP77&gt;0),0,COUNTIFS(Rec_Emp,الموظفون!$A$75,Rec_Course,'مصفوفة التدريب'!W$6,Rec_Result,"راسب"))</f>
        <v>0</v>
      </c>
      <c r="DE77">
        <f>IF(OR(U77=0,AQ77&gt;0),0,COUNTIFS(Rec_Emp,الموظفون!$A$75,Rec_Course,'مصفوفة التدريب'!X$6,Rec_Result,"راسب"))</f>
        <v>0</v>
      </c>
      <c r="DF77">
        <f>IF(OR(V77=0,AR77&gt;0),0,COUNTIFS(Rec_Emp,الموظفون!$A$75,Rec_Course,'مصفوفة التدريب'!Y$6,Rec_Result,"راسب"))</f>
        <v>0</v>
      </c>
      <c r="DG77">
        <f>IF(OR(W77=0,AS77&gt;0),0,COUNTIFS(Rec_Emp,الموظفون!$A$75,Rec_Course,'مصفوفة التدريب'!Z$6,Rec_Result,"راسب"))</f>
        <v>0</v>
      </c>
      <c r="DH77">
        <f>IF(OR(X77=0,AT77&gt;0),0,COUNTIFS(Rec_Emp,الموظفون!$A$75,Rec_Course,'مصفوفة التدريب'!AA$6,Rec_Result,"راسب"))</f>
        <v>0</v>
      </c>
      <c r="DK77">
        <f>IF(OR(E77=0,AA77&gt;0),0,IFERROR(AVERAGEIFS(Plan_End,Plan_Role,الموظفون!$D$75,Plan_Course,'مصفوفة التدريب'!H$6,Plan_Sched,"فترة محددة"),IFERROR(AVERAGEIFS(Plan_End,Plan_Role,"جميع الموظفين",Plan_Course,'مصفوفة التدريب'!H$6,Plan_Sched,"فترة محددة"),0)))</f>
        <v>0</v>
      </c>
      <c r="DL77">
        <f>IF(OR(F77=0,AB77&gt;0),0,IFERROR(AVERAGEIFS(Plan_End,Plan_Role,الموظفون!$D$75,Plan_Course,'مصفوفة التدريب'!I$6,Plan_Sched,"فترة محددة"),IFERROR(AVERAGEIFS(Plan_End,Plan_Role,"جميع الموظفين",Plan_Course,'مصفوفة التدريب'!I$6,Plan_Sched,"فترة محددة"),0)))</f>
        <v>0</v>
      </c>
      <c r="DM77">
        <f>IF(OR(G77=0,AC77&gt;0),0,IFERROR(AVERAGEIFS(Plan_End,Plan_Role,الموظفون!$D$75,Plan_Course,'مصفوفة التدريب'!J$6,Plan_Sched,"فترة محددة"),IFERROR(AVERAGEIFS(Plan_End,Plan_Role,"جميع الموظفين",Plan_Course,'مصفوفة التدريب'!J$6,Plan_Sched,"فترة محددة"),0)))</f>
        <v>0</v>
      </c>
      <c r="DN77">
        <f>IF(OR(H77=0,AD77&gt;0),0,IFERROR(AVERAGEIFS(Plan_End,Plan_Role,الموظفون!$D$75,Plan_Course,'مصفوفة التدريب'!K$6,Plan_Sched,"فترة محددة"),IFERROR(AVERAGEIFS(Plan_End,Plan_Role,"جميع الموظفين",Plan_Course,'مصفوفة التدريب'!K$6,Plan_Sched,"فترة محددة"),0)))</f>
        <v>0</v>
      </c>
      <c r="DO77">
        <f>IF(OR(I77=0,AE77&gt;0),0,IFERROR(AVERAGEIFS(Plan_End,Plan_Role,الموظفون!$D$75,Plan_Course,'مصفوفة التدريب'!L$6,Plan_Sched,"فترة محددة"),IFERROR(AVERAGEIFS(Plan_End,Plan_Role,"جميع الموظفين",Plan_Course,'مصفوفة التدريب'!L$6,Plan_Sched,"فترة محددة"),0)))</f>
        <v>0</v>
      </c>
      <c r="DP77">
        <f>IF(OR(J77=0,AF77&gt;0),0,IFERROR(AVERAGEIFS(Plan_End,Plan_Role,الموظفون!$D$75,Plan_Course,'مصفوفة التدريب'!M$6,Plan_Sched,"فترة محددة"),IFERROR(AVERAGEIFS(Plan_End,Plan_Role,"جميع الموظفين",Plan_Course,'مصفوفة التدريب'!M$6,Plan_Sched,"فترة محددة"),0)))</f>
        <v>0</v>
      </c>
      <c r="DQ77">
        <f>IF(OR(K77=0,AG77&gt;0),0,IFERROR(AVERAGEIFS(Plan_End,Plan_Role,الموظفون!$D$75,Plan_Course,'مصفوفة التدريب'!N$6,Plan_Sched,"فترة محددة"),IFERROR(AVERAGEIFS(Plan_End,Plan_Role,"جميع الموظفين",Plan_Course,'مصفوفة التدريب'!N$6,Plan_Sched,"فترة محددة"),0)))</f>
        <v>0</v>
      </c>
      <c r="DR77">
        <f>IF(OR(L77=0,AH77&gt;0),0,IFERROR(AVERAGEIFS(Plan_End,Plan_Role,الموظفون!$D$75,Plan_Course,'مصفوفة التدريب'!O$6,Plan_Sched,"فترة محددة"),IFERROR(AVERAGEIFS(Plan_End,Plan_Role,"جميع الموظفين",Plan_Course,'مصفوفة التدريب'!O$6,Plan_Sched,"فترة محددة"),0)))</f>
        <v>0</v>
      </c>
      <c r="DS77">
        <f>IF(OR(M77=0,AI77&gt;0),0,IFERROR(AVERAGEIFS(Plan_End,Plan_Role,الموظفون!$D$75,Plan_Course,'مصفوفة التدريب'!P$6,Plan_Sched,"فترة محددة"),IFERROR(AVERAGEIFS(Plan_End,Plan_Role,"جميع الموظفين",Plan_Course,'مصفوفة التدريب'!P$6,Plan_Sched,"فترة محددة"),0)))</f>
        <v>0</v>
      </c>
      <c r="DT77">
        <f>IF(OR(N77=0,AJ77&gt;0),0,IFERROR(AVERAGEIFS(Plan_End,Plan_Role,الموظفون!$D$75,Plan_Course,'مصفوفة التدريب'!Q$6,Plan_Sched,"فترة محددة"),IFERROR(AVERAGEIFS(Plan_End,Plan_Role,"جميع الموظفين",Plan_Course,'مصفوفة التدريب'!Q$6,Plan_Sched,"فترة محددة"),0)))</f>
        <v>0</v>
      </c>
      <c r="DU77">
        <f>IF(OR(O77=0,AK77&gt;0),0,IFERROR(AVERAGEIFS(Plan_End,Plan_Role,الموظفون!$D$75,Plan_Course,'مصفوفة التدريب'!R$6,Plan_Sched,"فترة محددة"),IFERROR(AVERAGEIFS(Plan_End,Plan_Role,"جميع الموظفين",Plan_Course,'مصفوفة التدريب'!R$6,Plan_Sched,"فترة محددة"),0)))</f>
        <v>0</v>
      </c>
      <c r="DV77">
        <f>IF(OR(P77=0,AL77&gt;0),0,IFERROR(AVERAGEIFS(Plan_End,Plan_Role,الموظفون!$D$75,Plan_Course,'مصفوفة التدريب'!S$6,Plan_Sched,"فترة محددة"),IFERROR(AVERAGEIFS(Plan_End,Plan_Role,"جميع الموظفين",Plan_Course,'مصفوفة التدريب'!S$6,Plan_Sched,"فترة محددة"),0)))</f>
        <v>0</v>
      </c>
      <c r="DW77">
        <f>IF(OR(Q77=0,AM77&gt;0),0,IFERROR(AVERAGEIFS(Plan_End,Plan_Role,الموظفون!$D$75,Plan_Course,'مصفوفة التدريب'!T$6,Plan_Sched,"فترة محددة"),IFERROR(AVERAGEIFS(Plan_End,Plan_Role,"جميع الموظفين",Plan_Course,'مصفوفة التدريب'!T$6,Plan_Sched,"فترة محددة"),0)))</f>
        <v>0</v>
      </c>
      <c r="DX77">
        <f>IF(OR(R77=0,AN77&gt;0),0,IFERROR(AVERAGEIFS(Plan_End,Plan_Role,الموظفون!$D$75,Plan_Course,'مصفوفة التدريب'!U$6,Plan_Sched,"فترة محددة"),IFERROR(AVERAGEIFS(Plan_End,Plan_Role,"جميع الموظفين",Plan_Course,'مصفوفة التدريب'!U$6,Plan_Sched,"فترة محددة"),0)))</f>
        <v>0</v>
      </c>
      <c r="DY77">
        <f>IF(OR(S77=0,AO77&gt;0),0,IFERROR(AVERAGEIFS(Plan_End,Plan_Role,الموظفون!$D$75,Plan_Course,'مصفوفة التدريب'!V$6,Plan_Sched,"فترة محددة"),IFERROR(AVERAGEIFS(Plan_End,Plan_Role,"جميع الموظفين",Plan_Course,'مصفوفة التدريب'!V$6,Plan_Sched,"فترة محددة"),0)))</f>
        <v>0</v>
      </c>
      <c r="DZ77">
        <f>IF(OR(T77=0,AP77&gt;0),0,IFERROR(AVERAGEIFS(Plan_End,Plan_Role,الموظفون!$D$75,Plan_Course,'مصفوفة التدريب'!W$6,Plan_Sched,"فترة محددة"),IFERROR(AVERAGEIFS(Plan_End,Plan_Role,"جميع الموظفين",Plan_Course,'مصفوفة التدريب'!W$6,Plan_Sched,"فترة محددة"),0)))</f>
        <v>0</v>
      </c>
      <c r="EA77">
        <f>IF(OR(U77=0,AQ77&gt;0),0,IFERROR(AVERAGEIFS(Plan_End,Plan_Role,الموظفون!$D$75,Plan_Course,'مصفوفة التدريب'!X$6,Plan_Sched,"فترة محددة"),IFERROR(AVERAGEIFS(Plan_End,Plan_Role,"جميع الموظفين",Plan_Course,'مصفوفة التدريب'!X$6,Plan_Sched,"فترة محددة"),0)))</f>
        <v>0</v>
      </c>
      <c r="EB77">
        <f>IF(OR(V77=0,AR77&gt;0),0,IFERROR(AVERAGEIFS(Plan_End,Plan_Role,الموظفون!$D$75,Plan_Course,'مصفوفة التدريب'!Y$6,Plan_Sched,"فترة محددة"),IFERROR(AVERAGEIFS(Plan_End,Plan_Role,"جميع الموظفين",Plan_Course,'مصفوفة التدريب'!Y$6,Plan_Sched,"فترة محددة"),0)))</f>
        <v>0</v>
      </c>
      <c r="EC77">
        <f>IF(OR(W77=0,AS77&gt;0),0,IFERROR(AVERAGEIFS(Plan_End,Plan_Role,الموظفون!$D$75,Plan_Course,'مصفوفة التدريب'!Z$6,Plan_Sched,"فترة محددة"),IFERROR(AVERAGEIFS(Plan_End,Plan_Role,"جميع الموظفين",Plan_Course,'مصفوفة التدريب'!Z$6,Plan_Sched,"فترة محددة"),0)))</f>
        <v>0</v>
      </c>
      <c r="ED77">
        <f>IF(OR(X77=0,AT77&gt;0),0,IFERROR(AVERAGEIFS(Plan_End,Plan_Role,الموظفون!$D$75,Plan_Course,'مصفوفة التدريب'!AA$6,Plan_Sched,"فترة محددة"),IFERROR(AVERAGEIFS(Plan_End,Plan_Role,"جميع الموظفين",Plan_Course,'مصفوفة التدريب'!AA$6,Plan_Sched,"فترة محددة"),0)))</f>
        <v>0</v>
      </c>
      <c r="EG77">
        <f>IF(OR(E77=0,AA77&gt;0),0,IFERROR(AVERAGEIFS(Plan_Days,Plan_Role,الموظفون!$D$75,Plan_Course,'مصفوفة التدريب'!H$6,Plan_Sched,"خلال أيام من التعيين"),IFERROR(AVERAGEIFS(Plan_Days,Plan_Role,"جميع الموظفين",Plan_Course,'مصفوفة التدريب'!H$6,Plan_Sched,"خلال أيام من التعيين"),0)))</f>
        <v>0</v>
      </c>
      <c r="EH77">
        <f>IF(OR(F77=0,AB77&gt;0),0,IFERROR(AVERAGEIFS(Plan_Days,Plan_Role,الموظفون!$D$75,Plan_Course,'مصفوفة التدريب'!I$6,Plan_Sched,"خلال أيام من التعيين"),IFERROR(AVERAGEIFS(Plan_Days,Plan_Role,"جميع الموظفين",Plan_Course,'مصفوفة التدريب'!I$6,Plan_Sched,"خلال أيام من التعيين"),0)))</f>
        <v>0</v>
      </c>
      <c r="EI77">
        <f>IF(OR(G77=0,AC77&gt;0),0,IFERROR(AVERAGEIFS(Plan_Days,Plan_Role,الموظفون!$D$75,Plan_Course,'مصفوفة التدريب'!J$6,Plan_Sched,"خلال أيام من التعيين"),IFERROR(AVERAGEIFS(Plan_Days,Plan_Role,"جميع الموظفين",Plan_Course,'مصفوفة التدريب'!J$6,Plan_Sched,"خلال أيام من التعيين"),0)))</f>
        <v>0</v>
      </c>
      <c r="EJ77">
        <f>IF(OR(H77=0,AD77&gt;0),0,IFERROR(AVERAGEIFS(Plan_Days,Plan_Role,الموظفون!$D$75,Plan_Course,'مصفوفة التدريب'!K$6,Plan_Sched,"خلال أيام من التعيين"),IFERROR(AVERAGEIFS(Plan_Days,Plan_Role,"جميع الموظفين",Plan_Course,'مصفوفة التدريب'!K$6,Plan_Sched,"خلال أيام من التعيين"),0)))</f>
        <v>0</v>
      </c>
      <c r="EK77">
        <f>IF(OR(I77=0,AE77&gt;0),0,IFERROR(AVERAGEIFS(Plan_Days,Plan_Role,الموظفون!$D$75,Plan_Course,'مصفوفة التدريب'!L$6,Plan_Sched,"خلال أيام من التعيين"),IFERROR(AVERAGEIFS(Plan_Days,Plan_Role,"جميع الموظفين",Plan_Course,'مصفوفة التدريب'!L$6,Plan_Sched,"خلال أيام من التعيين"),0)))</f>
        <v>0</v>
      </c>
      <c r="EL77">
        <f>IF(OR(J77=0,AF77&gt;0),0,IFERROR(AVERAGEIFS(Plan_Days,Plan_Role,الموظفون!$D$75,Plan_Course,'مصفوفة التدريب'!M$6,Plan_Sched,"خلال أيام من التعيين"),IFERROR(AVERAGEIFS(Plan_Days,Plan_Role,"جميع الموظفين",Plan_Course,'مصفوفة التدريب'!M$6,Plan_Sched,"خلال أيام من التعيين"),0)))</f>
        <v>0</v>
      </c>
      <c r="EM77">
        <f>IF(OR(K77=0,AG77&gt;0),0,IFERROR(AVERAGEIFS(Plan_Days,Plan_Role,الموظفون!$D$75,Plan_Course,'مصفوفة التدريب'!N$6,Plan_Sched,"خلال أيام من التعيين"),IFERROR(AVERAGEIFS(Plan_Days,Plan_Role,"جميع الموظفين",Plan_Course,'مصفوفة التدريب'!N$6,Plan_Sched,"خلال أيام من التعيين"),0)))</f>
        <v>0</v>
      </c>
      <c r="EN77">
        <f>IF(OR(L77=0,AH77&gt;0),0,IFERROR(AVERAGEIFS(Plan_Days,Plan_Role,الموظفون!$D$75,Plan_Course,'مصفوفة التدريب'!O$6,Plan_Sched,"خلال أيام من التعيين"),IFERROR(AVERAGEIFS(Plan_Days,Plan_Role,"جميع الموظفين",Plan_Course,'مصفوفة التدريب'!O$6,Plan_Sched,"خلال أيام من التعيين"),0)))</f>
        <v>0</v>
      </c>
      <c r="EO77">
        <f>IF(OR(M77=0,AI77&gt;0),0,IFERROR(AVERAGEIFS(Plan_Days,Plan_Role,الموظفون!$D$75,Plan_Course,'مصفوفة التدريب'!P$6,Plan_Sched,"خلال أيام من التعيين"),IFERROR(AVERAGEIFS(Plan_Days,Plan_Role,"جميع الموظفين",Plan_Course,'مصفوفة التدريب'!P$6,Plan_Sched,"خلال أيام من التعيين"),0)))</f>
        <v>0</v>
      </c>
      <c r="EP77">
        <f>IF(OR(N77=0,AJ77&gt;0),0,IFERROR(AVERAGEIFS(Plan_Days,Plan_Role,الموظفون!$D$75,Plan_Course,'مصفوفة التدريب'!Q$6,Plan_Sched,"خلال أيام من التعيين"),IFERROR(AVERAGEIFS(Plan_Days,Plan_Role,"جميع الموظفين",Plan_Course,'مصفوفة التدريب'!Q$6,Plan_Sched,"خلال أيام من التعيين"),0)))</f>
        <v>0</v>
      </c>
      <c r="EQ77">
        <f>IF(OR(O77=0,AK77&gt;0),0,IFERROR(AVERAGEIFS(Plan_Days,Plan_Role,الموظفون!$D$75,Plan_Course,'مصفوفة التدريب'!R$6,Plan_Sched,"خلال أيام من التعيين"),IFERROR(AVERAGEIFS(Plan_Days,Plan_Role,"جميع الموظفين",Plan_Course,'مصفوفة التدريب'!R$6,Plan_Sched,"خلال أيام من التعيين"),0)))</f>
        <v>0</v>
      </c>
      <c r="ER77">
        <f>IF(OR(P77=0,AL77&gt;0),0,IFERROR(AVERAGEIFS(Plan_Days,Plan_Role,الموظفون!$D$75,Plan_Course,'مصفوفة التدريب'!S$6,Plan_Sched,"خلال أيام من التعيين"),IFERROR(AVERAGEIFS(Plan_Days,Plan_Role,"جميع الموظفين",Plan_Course,'مصفوفة التدريب'!S$6,Plan_Sched,"خلال أيام من التعيين"),0)))</f>
        <v>0</v>
      </c>
      <c r="ES77">
        <f>IF(OR(Q77=0,AM77&gt;0),0,IFERROR(AVERAGEIFS(Plan_Days,Plan_Role,الموظفون!$D$75,Plan_Course,'مصفوفة التدريب'!T$6,Plan_Sched,"خلال أيام من التعيين"),IFERROR(AVERAGEIFS(Plan_Days,Plan_Role,"جميع الموظفين",Plan_Course,'مصفوفة التدريب'!T$6,Plan_Sched,"خلال أيام من التعيين"),0)))</f>
        <v>0</v>
      </c>
      <c r="ET77">
        <f>IF(OR(R77=0,AN77&gt;0),0,IFERROR(AVERAGEIFS(Plan_Days,Plan_Role,الموظفون!$D$75,Plan_Course,'مصفوفة التدريب'!U$6,Plan_Sched,"خلال أيام من التعيين"),IFERROR(AVERAGEIFS(Plan_Days,Plan_Role,"جميع الموظفين",Plan_Course,'مصفوفة التدريب'!U$6,Plan_Sched,"خلال أيام من التعيين"),0)))</f>
        <v>0</v>
      </c>
      <c r="EU77">
        <f>IF(OR(S77=0,AO77&gt;0),0,IFERROR(AVERAGEIFS(Plan_Days,Plan_Role,الموظفون!$D$75,Plan_Course,'مصفوفة التدريب'!V$6,Plan_Sched,"خلال أيام من التعيين"),IFERROR(AVERAGEIFS(Plan_Days,Plan_Role,"جميع الموظفين",Plan_Course,'مصفوفة التدريب'!V$6,Plan_Sched,"خلال أيام من التعيين"),0)))</f>
        <v>0</v>
      </c>
      <c r="EV77">
        <f>IF(OR(T77=0,AP77&gt;0),0,IFERROR(AVERAGEIFS(Plan_Days,Plan_Role,الموظفون!$D$75,Plan_Course,'مصفوفة التدريب'!W$6,Plan_Sched,"خلال أيام من التعيين"),IFERROR(AVERAGEIFS(Plan_Days,Plan_Role,"جميع الموظفين",Plan_Course,'مصفوفة التدريب'!W$6,Plan_Sched,"خلال أيام من التعيين"),0)))</f>
        <v>0</v>
      </c>
      <c r="EW77">
        <f>IF(OR(U77=0,AQ77&gt;0),0,IFERROR(AVERAGEIFS(Plan_Days,Plan_Role,الموظفون!$D$75,Plan_Course,'مصفوفة التدريب'!X$6,Plan_Sched,"خلال أيام من التعيين"),IFERROR(AVERAGEIFS(Plan_Days,Plan_Role,"جميع الموظفين",Plan_Course,'مصفوفة التدريب'!X$6,Plan_Sched,"خلال أيام من التعيين"),0)))</f>
        <v>0</v>
      </c>
      <c r="EX77">
        <f>IF(OR(V77=0,AR77&gt;0),0,IFERROR(AVERAGEIFS(Plan_Days,Plan_Role,الموظفون!$D$75,Plan_Course,'مصفوفة التدريب'!Y$6,Plan_Sched,"خلال أيام من التعيين"),IFERROR(AVERAGEIFS(Plan_Days,Plan_Role,"جميع الموظفين",Plan_Course,'مصفوفة التدريب'!Y$6,Plan_Sched,"خلال أيام من التعيين"),0)))</f>
        <v>0</v>
      </c>
      <c r="EY77">
        <f>IF(OR(W77=0,AS77&gt;0),0,IFERROR(AVERAGEIFS(Plan_Days,Plan_Role,الموظفون!$D$75,Plan_Course,'مصفوفة التدريب'!Z$6,Plan_Sched,"خلال أيام من التعيين"),IFERROR(AVERAGEIFS(Plan_Days,Plan_Role,"جميع الموظفين",Plan_Course,'مصفوفة التدريب'!Z$6,Plan_Sched,"خلال أيام من التعيين"),0)))</f>
        <v>0</v>
      </c>
      <c r="EZ77">
        <f>IF(OR(X77=0,AT77&gt;0),0,IFERROR(AVERAGEIFS(Plan_Days,Plan_Role,الموظفون!$D$75,Plan_Course,'مصفوفة التدريب'!AA$6,Plan_Sched,"خلال أيام من التعيين"),IFERROR(AVERAGEIFS(Plan_Days,Plan_Role,"جميع الموظفين",Plan_Course,'مصفوفة التدريب'!AA$6,Plan_Sched,"خلال أيام من التعيين"),0)))</f>
        <v>0</v>
      </c>
      <c r="FC77">
        <f>IF(OR(E77=0,AA77&gt;0),0,MAX(IF(AND(الموظفون!$F$75&lt;&gt;"",DK77&lt;الموظفون!$F$75),0,DK77),IF(AND(الموظفون!$F$75&lt;&gt;"",EG77&gt;0),الموظفون!$F$75+EG77,0)))</f>
        <v>0</v>
      </c>
      <c r="FD77">
        <f>IF(OR(F77=0,AB77&gt;0),0,MAX(IF(AND(الموظفون!$F$75&lt;&gt;"",DL77&lt;الموظفون!$F$75),0,DL77),IF(AND(الموظفون!$F$75&lt;&gt;"",EH77&gt;0),الموظفون!$F$75+EH77,0)))</f>
        <v>0</v>
      </c>
      <c r="FE77">
        <f>IF(OR(G77=0,AC77&gt;0),0,MAX(IF(AND(الموظفون!$F$75&lt;&gt;"",DM77&lt;الموظفون!$F$75),0,DM77),IF(AND(الموظفون!$F$75&lt;&gt;"",EI77&gt;0),الموظفون!$F$75+EI77,0)))</f>
        <v>0</v>
      </c>
      <c r="FF77">
        <f>IF(OR(H77=0,AD77&gt;0),0,MAX(IF(AND(الموظفون!$F$75&lt;&gt;"",DN77&lt;الموظفون!$F$75),0,DN77),IF(AND(الموظفون!$F$75&lt;&gt;"",EJ77&gt;0),الموظفون!$F$75+EJ77,0)))</f>
        <v>0</v>
      </c>
      <c r="FG77">
        <f>IF(OR(I77=0,AE77&gt;0),0,MAX(IF(AND(الموظفون!$F$75&lt;&gt;"",DO77&lt;الموظفون!$F$75),0,DO77),IF(AND(الموظفون!$F$75&lt;&gt;"",EK77&gt;0),الموظفون!$F$75+EK77,0)))</f>
        <v>0</v>
      </c>
      <c r="FH77">
        <f>IF(OR(J77=0,AF77&gt;0),0,MAX(IF(AND(الموظفون!$F$75&lt;&gt;"",DP77&lt;الموظفون!$F$75),0,DP77),IF(AND(الموظفون!$F$75&lt;&gt;"",EL77&gt;0),الموظفون!$F$75+EL77,0)))</f>
        <v>0</v>
      </c>
      <c r="FI77">
        <f>IF(OR(K77=0,AG77&gt;0),0,MAX(IF(AND(الموظفون!$F$75&lt;&gt;"",DQ77&lt;الموظفون!$F$75),0,DQ77),IF(AND(الموظفون!$F$75&lt;&gt;"",EM77&gt;0),الموظفون!$F$75+EM77,0)))</f>
        <v>0</v>
      </c>
      <c r="FJ77">
        <f>IF(OR(L77=0,AH77&gt;0),0,MAX(IF(AND(الموظفون!$F$75&lt;&gt;"",DR77&lt;الموظفون!$F$75),0,DR77),IF(AND(الموظفون!$F$75&lt;&gt;"",EN77&gt;0),الموظفون!$F$75+EN77,0)))</f>
        <v>0</v>
      </c>
      <c r="FK77">
        <f>IF(OR(M77=0,AI77&gt;0),0,MAX(IF(AND(الموظفون!$F$75&lt;&gt;"",DS77&lt;الموظفون!$F$75),0,DS77),IF(AND(الموظفون!$F$75&lt;&gt;"",EO77&gt;0),الموظفون!$F$75+EO77,0)))</f>
        <v>0</v>
      </c>
      <c r="FL77">
        <f>IF(OR(N77=0,AJ77&gt;0),0,MAX(IF(AND(الموظفون!$F$75&lt;&gt;"",DT77&lt;الموظفون!$F$75),0,DT77),IF(AND(الموظفون!$F$75&lt;&gt;"",EP77&gt;0),الموظفون!$F$75+EP77,0)))</f>
        <v>0</v>
      </c>
      <c r="FM77">
        <f>IF(OR(O77=0,AK77&gt;0),0,MAX(IF(AND(الموظفون!$F$75&lt;&gt;"",DU77&lt;الموظفون!$F$75),0,DU77),IF(AND(الموظفون!$F$75&lt;&gt;"",EQ77&gt;0),الموظفون!$F$75+EQ77,0)))</f>
        <v>0</v>
      </c>
      <c r="FN77">
        <f>IF(OR(P77=0,AL77&gt;0),0,MAX(IF(AND(الموظفون!$F$75&lt;&gt;"",DV77&lt;الموظفون!$F$75),0,DV77),IF(AND(الموظفون!$F$75&lt;&gt;"",ER77&gt;0),الموظفون!$F$75+ER77,0)))</f>
        <v>0</v>
      </c>
      <c r="FO77">
        <f>IF(OR(Q77=0,AM77&gt;0),0,MAX(IF(AND(الموظفون!$F$75&lt;&gt;"",DW77&lt;الموظفون!$F$75),0,DW77),IF(AND(الموظفون!$F$75&lt;&gt;"",ES77&gt;0),الموظفون!$F$75+ES77,0)))</f>
        <v>0</v>
      </c>
      <c r="FP77">
        <f>IF(OR(R77=0,AN77&gt;0),0,MAX(IF(AND(الموظفون!$F$75&lt;&gt;"",DX77&lt;الموظفون!$F$75),0,DX77),IF(AND(الموظفون!$F$75&lt;&gt;"",ET77&gt;0),الموظفون!$F$75+ET77,0)))</f>
        <v>0</v>
      </c>
      <c r="FQ77">
        <f>IF(OR(S77=0,AO77&gt;0),0,MAX(IF(AND(الموظفون!$F$75&lt;&gt;"",DY77&lt;الموظفون!$F$75),0,DY77),IF(AND(الموظفون!$F$75&lt;&gt;"",EU77&gt;0),الموظفون!$F$75+EU77,0)))</f>
        <v>0</v>
      </c>
      <c r="FR77">
        <f>IF(OR(T77=0,AP77&gt;0),0,MAX(IF(AND(الموظفون!$F$75&lt;&gt;"",DZ77&lt;الموظفون!$F$75),0,DZ77),IF(AND(الموظفون!$F$75&lt;&gt;"",EV77&gt;0),الموظفون!$F$75+EV77,0)))</f>
        <v>0</v>
      </c>
      <c r="FS77">
        <f>IF(OR(U77=0,AQ77&gt;0),0,MAX(IF(AND(الموظفون!$F$75&lt;&gt;"",EA77&lt;الموظفون!$F$75),0,EA77),IF(AND(الموظفون!$F$75&lt;&gt;"",EW77&gt;0),الموظفون!$F$75+EW77,0)))</f>
        <v>0</v>
      </c>
      <c r="FT77">
        <f>IF(OR(V77=0,AR77&gt;0),0,MAX(IF(AND(الموظفون!$F$75&lt;&gt;"",EB77&lt;الموظفون!$F$75),0,EB77),IF(AND(الموظفون!$F$75&lt;&gt;"",EX77&gt;0),الموظفون!$F$75+EX77,0)))</f>
        <v>0</v>
      </c>
      <c r="FU77">
        <f>IF(OR(W77=0,AS77&gt;0),0,MAX(IF(AND(الموظفون!$F$75&lt;&gt;"",EC77&lt;الموظفون!$F$75),0,EC77),IF(AND(الموظفون!$F$75&lt;&gt;"",EY77&gt;0),الموظفون!$F$75+EY77,0)))</f>
        <v>0</v>
      </c>
      <c r="FV77">
        <f>IF(OR(X77=0,AT77&gt;0),0,MAX(IF(AND(الموظفون!$F$75&lt;&gt;"",ED77&lt;الموظفون!$F$75),0,ED77),IF(AND(الموظفون!$F$75&lt;&gt;"",EZ77&gt;0),الموظفون!$F$75+EZ77,0)))</f>
        <v>0</v>
      </c>
    </row>
    <row r="78" spans="5:178" x14ac:dyDescent="0.3">
      <c r="E78">
        <f>IF(OR(الموظفون!$A$76="",'مصفوفة التدريب'!H$6=""),0,COUNTIFS(Plan_Role,الموظفون!$D$76,Plan_Course,'مصفوفة التدريب'!H$6)+COUNTIFS(Plan_Role,"جميع الموظفين",Plan_Course,'مصفوفة التدريب'!H$6))</f>
        <v>0</v>
      </c>
      <c r="F78">
        <f>IF(OR(الموظفون!$A$76="",'مصفوفة التدريب'!I$6=""),0,COUNTIFS(Plan_Role,الموظفون!$D$76,Plan_Course,'مصفوفة التدريب'!I$6)+COUNTIFS(Plan_Role,"جميع الموظفين",Plan_Course,'مصفوفة التدريب'!I$6))</f>
        <v>0</v>
      </c>
      <c r="G78">
        <f>IF(OR(الموظفون!$A$76="",'مصفوفة التدريب'!J$6=""),0,COUNTIFS(Plan_Role,الموظفون!$D$76,Plan_Course,'مصفوفة التدريب'!J$6)+COUNTIFS(Plan_Role,"جميع الموظفين",Plan_Course,'مصفوفة التدريب'!J$6))</f>
        <v>0</v>
      </c>
      <c r="H78">
        <f>IF(OR(الموظفون!$A$76="",'مصفوفة التدريب'!K$6=""),0,COUNTIFS(Plan_Role,الموظفون!$D$76,Plan_Course,'مصفوفة التدريب'!K$6)+COUNTIFS(Plan_Role,"جميع الموظفين",Plan_Course,'مصفوفة التدريب'!K$6))</f>
        <v>0</v>
      </c>
      <c r="I78">
        <f>IF(OR(الموظفون!$A$76="",'مصفوفة التدريب'!L$6=""),0,COUNTIFS(Plan_Role,الموظفون!$D$76,Plan_Course,'مصفوفة التدريب'!L$6)+COUNTIFS(Plan_Role,"جميع الموظفين",Plan_Course,'مصفوفة التدريب'!L$6))</f>
        <v>0</v>
      </c>
      <c r="J78">
        <f>IF(OR(الموظفون!$A$76="",'مصفوفة التدريب'!M$6=""),0,COUNTIFS(Plan_Role,الموظفون!$D$76,Plan_Course,'مصفوفة التدريب'!M$6)+COUNTIFS(Plan_Role,"جميع الموظفين",Plan_Course,'مصفوفة التدريب'!M$6))</f>
        <v>0</v>
      </c>
      <c r="K78">
        <f>IF(OR(الموظفون!$A$76="",'مصفوفة التدريب'!N$6=""),0,COUNTIFS(Plan_Role,الموظفون!$D$76,Plan_Course,'مصفوفة التدريب'!N$6)+COUNTIFS(Plan_Role,"جميع الموظفين",Plan_Course,'مصفوفة التدريب'!N$6))</f>
        <v>0</v>
      </c>
      <c r="L78">
        <f>IF(OR(الموظفون!$A$76="",'مصفوفة التدريب'!O$6=""),0,COUNTIFS(Plan_Role,الموظفون!$D$76,Plan_Course,'مصفوفة التدريب'!O$6)+COUNTIFS(Plan_Role,"جميع الموظفين",Plan_Course,'مصفوفة التدريب'!O$6))</f>
        <v>0</v>
      </c>
      <c r="M78">
        <f>IF(OR(الموظفون!$A$76="",'مصفوفة التدريب'!P$6=""),0,COUNTIFS(Plan_Role,الموظفون!$D$76,Plan_Course,'مصفوفة التدريب'!P$6)+COUNTIFS(Plan_Role,"جميع الموظفين",Plan_Course,'مصفوفة التدريب'!P$6))</f>
        <v>0</v>
      </c>
      <c r="N78">
        <f>IF(OR(الموظفون!$A$76="",'مصفوفة التدريب'!Q$6=""),0,COUNTIFS(Plan_Role,الموظفون!$D$76,Plan_Course,'مصفوفة التدريب'!Q$6)+COUNTIFS(Plan_Role,"جميع الموظفين",Plan_Course,'مصفوفة التدريب'!Q$6))</f>
        <v>0</v>
      </c>
      <c r="O78">
        <f>IF(OR(الموظفون!$A$76="",'مصفوفة التدريب'!R$6=""),0,COUNTIFS(Plan_Role,الموظفون!$D$76,Plan_Course,'مصفوفة التدريب'!R$6)+COUNTIFS(Plan_Role,"جميع الموظفين",Plan_Course,'مصفوفة التدريب'!R$6))</f>
        <v>0</v>
      </c>
      <c r="P78">
        <f>IF(OR(الموظفون!$A$76="",'مصفوفة التدريب'!S$6=""),0,COUNTIFS(Plan_Role,الموظفون!$D$76,Plan_Course,'مصفوفة التدريب'!S$6)+COUNTIFS(Plan_Role,"جميع الموظفين",Plan_Course,'مصفوفة التدريب'!S$6))</f>
        <v>0</v>
      </c>
      <c r="Q78">
        <f>IF(OR(الموظفون!$A$76="",'مصفوفة التدريب'!T$6=""),0,COUNTIFS(Plan_Role,الموظفون!$D$76,Plan_Course,'مصفوفة التدريب'!T$6)+COUNTIFS(Plan_Role,"جميع الموظفين",Plan_Course,'مصفوفة التدريب'!T$6))</f>
        <v>0</v>
      </c>
      <c r="R78">
        <f>IF(OR(الموظفون!$A$76="",'مصفوفة التدريب'!U$6=""),0,COUNTIFS(Plan_Role,الموظفون!$D$76,Plan_Course,'مصفوفة التدريب'!U$6)+COUNTIFS(Plan_Role,"جميع الموظفين",Plan_Course,'مصفوفة التدريب'!U$6))</f>
        <v>0</v>
      </c>
      <c r="S78">
        <f>IF(OR(الموظفون!$A$76="",'مصفوفة التدريب'!V$6=""),0,COUNTIFS(Plan_Role,الموظفون!$D$76,Plan_Course,'مصفوفة التدريب'!V$6)+COUNTIFS(Plan_Role,"جميع الموظفين",Plan_Course,'مصفوفة التدريب'!V$6))</f>
        <v>0</v>
      </c>
      <c r="T78">
        <f>IF(OR(الموظفون!$A$76="",'مصفوفة التدريب'!W$6=""),0,COUNTIFS(Plan_Role,الموظفون!$D$76,Plan_Course,'مصفوفة التدريب'!W$6)+COUNTIFS(Plan_Role,"جميع الموظفين",Plan_Course,'مصفوفة التدريب'!W$6))</f>
        <v>0</v>
      </c>
      <c r="U78">
        <f>IF(OR(الموظفون!$A$76="",'مصفوفة التدريب'!X$6=""),0,COUNTIFS(Plan_Role,الموظفون!$D$76,Plan_Course,'مصفوفة التدريب'!X$6)+COUNTIFS(Plan_Role,"جميع الموظفين",Plan_Course,'مصفوفة التدريب'!X$6))</f>
        <v>0</v>
      </c>
      <c r="V78">
        <f>IF(OR(الموظفون!$A$76="",'مصفوفة التدريب'!Y$6=""),0,COUNTIFS(Plan_Role,الموظفون!$D$76,Plan_Course,'مصفوفة التدريب'!Y$6)+COUNTIFS(Plan_Role,"جميع الموظفين",Plan_Course,'مصفوفة التدريب'!Y$6))</f>
        <v>0</v>
      </c>
      <c r="W78">
        <f>IF(OR(الموظفون!$A$76="",'مصفوفة التدريب'!Z$6=""),0,COUNTIFS(Plan_Role,الموظفون!$D$76,Plan_Course,'مصفوفة التدريب'!Z$6)+COUNTIFS(Plan_Role,"جميع الموظفين",Plan_Course,'مصفوفة التدريب'!Z$6))</f>
        <v>0</v>
      </c>
      <c r="X78">
        <f>IF(OR(الموظفون!$A$76="",'مصفوفة التدريب'!AA$6=""),0,COUNTIFS(Plan_Role,الموظفون!$D$76,Plan_Course,'مصفوفة التدريب'!AA$6)+COUNTIFS(Plan_Role,"جميع الموظفين",Plan_Course,'مصفوفة التدريب'!AA$6))</f>
        <v>0</v>
      </c>
      <c r="AA78">
        <f>IF(E78=0,0,COUNTIFS(Rec_Emp,الموظفون!$A$76,Rec_Course,'مصفوفة التدريب'!H$6,Rec_Done,1))</f>
        <v>0</v>
      </c>
      <c r="AB78">
        <f>IF(F78=0,0,COUNTIFS(Rec_Emp,الموظفون!$A$76,Rec_Course,'مصفوفة التدريب'!I$6,Rec_Done,1))</f>
        <v>0</v>
      </c>
      <c r="AC78">
        <f>IF(G78=0,0,COUNTIFS(Rec_Emp,الموظفون!$A$76,Rec_Course,'مصفوفة التدريب'!J$6,Rec_Done,1))</f>
        <v>0</v>
      </c>
      <c r="AD78">
        <f>IF(H78=0,0,COUNTIFS(Rec_Emp,الموظفون!$A$76,Rec_Course,'مصفوفة التدريب'!K$6,Rec_Done,1))</f>
        <v>0</v>
      </c>
      <c r="AE78">
        <f>IF(I78=0,0,COUNTIFS(Rec_Emp,الموظفون!$A$76,Rec_Course,'مصفوفة التدريب'!L$6,Rec_Done,1))</f>
        <v>0</v>
      </c>
      <c r="AF78">
        <f>IF(J78=0,0,COUNTIFS(Rec_Emp,الموظفون!$A$76,Rec_Course,'مصفوفة التدريب'!M$6,Rec_Done,1))</f>
        <v>0</v>
      </c>
      <c r="AG78">
        <f>IF(K78=0,0,COUNTIFS(Rec_Emp,الموظفون!$A$76,Rec_Course,'مصفوفة التدريب'!N$6,Rec_Done,1))</f>
        <v>0</v>
      </c>
      <c r="AH78">
        <f>IF(L78=0,0,COUNTIFS(Rec_Emp,الموظفون!$A$76,Rec_Course,'مصفوفة التدريب'!O$6,Rec_Done,1))</f>
        <v>0</v>
      </c>
      <c r="AI78">
        <f>IF(M78=0,0,COUNTIFS(Rec_Emp,الموظفون!$A$76,Rec_Course,'مصفوفة التدريب'!P$6,Rec_Done,1))</f>
        <v>0</v>
      </c>
      <c r="AJ78">
        <f>IF(N78=0,0,COUNTIFS(Rec_Emp,الموظفون!$A$76,Rec_Course,'مصفوفة التدريب'!Q$6,Rec_Done,1))</f>
        <v>0</v>
      </c>
      <c r="AK78">
        <f>IF(O78=0,0,COUNTIFS(Rec_Emp,الموظفون!$A$76,Rec_Course,'مصفوفة التدريب'!R$6,Rec_Done,1))</f>
        <v>0</v>
      </c>
      <c r="AL78">
        <f>IF(P78=0,0,COUNTIFS(Rec_Emp,الموظفون!$A$76,Rec_Course,'مصفوفة التدريب'!S$6,Rec_Done,1))</f>
        <v>0</v>
      </c>
      <c r="AM78">
        <f>IF(Q78=0,0,COUNTIFS(Rec_Emp,الموظفون!$A$76,Rec_Course,'مصفوفة التدريب'!T$6,Rec_Done,1))</f>
        <v>0</v>
      </c>
      <c r="AN78">
        <f>IF(R78=0,0,COUNTIFS(Rec_Emp,الموظفون!$A$76,Rec_Course,'مصفوفة التدريب'!U$6,Rec_Done,1))</f>
        <v>0</v>
      </c>
      <c r="AO78">
        <f>IF(S78=0,0,COUNTIFS(Rec_Emp,الموظفون!$A$76,Rec_Course,'مصفوفة التدريب'!V$6,Rec_Done,1))</f>
        <v>0</v>
      </c>
      <c r="AP78">
        <f>IF(T78=0,0,COUNTIFS(Rec_Emp,الموظفون!$A$76,Rec_Course,'مصفوفة التدريب'!W$6,Rec_Done,1))</f>
        <v>0</v>
      </c>
      <c r="AQ78">
        <f>IF(U78=0,0,COUNTIFS(Rec_Emp,الموظفون!$A$76,Rec_Course,'مصفوفة التدريب'!X$6,Rec_Done,1))</f>
        <v>0</v>
      </c>
      <c r="AR78">
        <f>IF(V78=0,0,COUNTIFS(Rec_Emp,الموظفون!$A$76,Rec_Course,'مصفوفة التدريب'!Y$6,Rec_Done,1))</f>
        <v>0</v>
      </c>
      <c r="AS78">
        <f>IF(W78=0,0,COUNTIFS(Rec_Emp,الموظفون!$A$76,Rec_Course,'مصفوفة التدريب'!Z$6,Rec_Done,1))</f>
        <v>0</v>
      </c>
      <c r="AT78">
        <f>IF(X78=0,0,COUNTIFS(Rec_Emp,الموظفون!$A$76,Rec_Course,'مصفوفة التدريب'!AA$6,Rec_Done,1))</f>
        <v>0</v>
      </c>
      <c r="AW78">
        <f ca="1">IF(AA78=0,0,COUNTIFS(Rec_Emp,الموظفون!$A$76,Rec_Course,'مصفوفة التدريب'!H$6,Rec_Done,1,Rec_Exp,"&gt;="&amp;TODAY()))</f>
        <v>0</v>
      </c>
      <c r="AX78">
        <f ca="1">IF(AB78=0,0,COUNTIFS(Rec_Emp,الموظفون!$A$76,Rec_Course,'مصفوفة التدريب'!I$6,Rec_Done,1,Rec_Exp,"&gt;="&amp;TODAY()))</f>
        <v>0</v>
      </c>
      <c r="AY78">
        <f ca="1">IF(AC78=0,0,COUNTIFS(Rec_Emp,الموظفون!$A$76,Rec_Course,'مصفوفة التدريب'!J$6,Rec_Done,1,Rec_Exp,"&gt;="&amp;TODAY()))</f>
        <v>0</v>
      </c>
      <c r="AZ78">
        <f ca="1">IF(AD78=0,0,COUNTIFS(Rec_Emp,الموظفون!$A$76,Rec_Course,'مصفوفة التدريب'!K$6,Rec_Done,1,Rec_Exp,"&gt;="&amp;TODAY()))</f>
        <v>0</v>
      </c>
      <c r="BA78">
        <f ca="1">IF(AE78=0,0,COUNTIFS(Rec_Emp,الموظفون!$A$76,Rec_Course,'مصفوفة التدريب'!L$6,Rec_Done,1,Rec_Exp,"&gt;="&amp;TODAY()))</f>
        <v>0</v>
      </c>
      <c r="BB78">
        <f ca="1">IF(AF78=0,0,COUNTIFS(Rec_Emp,الموظفون!$A$76,Rec_Course,'مصفوفة التدريب'!M$6,Rec_Done,1,Rec_Exp,"&gt;="&amp;TODAY()))</f>
        <v>0</v>
      </c>
      <c r="BC78">
        <f ca="1">IF(AG78=0,0,COUNTIFS(Rec_Emp,الموظفون!$A$76,Rec_Course,'مصفوفة التدريب'!N$6,Rec_Done,1,Rec_Exp,"&gt;="&amp;TODAY()))</f>
        <v>0</v>
      </c>
      <c r="BD78">
        <f ca="1">IF(AH78=0,0,COUNTIFS(Rec_Emp,الموظفون!$A$76,Rec_Course,'مصفوفة التدريب'!O$6,Rec_Done,1,Rec_Exp,"&gt;="&amp;TODAY()))</f>
        <v>0</v>
      </c>
      <c r="BE78">
        <f ca="1">IF(AI78=0,0,COUNTIFS(Rec_Emp,الموظفون!$A$76,Rec_Course,'مصفوفة التدريب'!P$6,Rec_Done,1,Rec_Exp,"&gt;="&amp;TODAY()))</f>
        <v>0</v>
      </c>
      <c r="BF78">
        <f ca="1">IF(AJ78=0,0,COUNTIFS(Rec_Emp,الموظفون!$A$76,Rec_Course,'مصفوفة التدريب'!Q$6,Rec_Done,1,Rec_Exp,"&gt;="&amp;TODAY()))</f>
        <v>0</v>
      </c>
      <c r="BG78">
        <f ca="1">IF(AK78=0,0,COUNTIFS(Rec_Emp,الموظفون!$A$76,Rec_Course,'مصفوفة التدريب'!R$6,Rec_Done,1,Rec_Exp,"&gt;="&amp;TODAY()))</f>
        <v>0</v>
      </c>
      <c r="BH78">
        <f ca="1">IF(AL78=0,0,COUNTIFS(Rec_Emp,الموظفون!$A$76,Rec_Course,'مصفوفة التدريب'!S$6,Rec_Done,1,Rec_Exp,"&gt;="&amp;TODAY()))</f>
        <v>0</v>
      </c>
      <c r="BI78">
        <f ca="1">IF(AM78=0,0,COUNTIFS(Rec_Emp,الموظفون!$A$76,Rec_Course,'مصفوفة التدريب'!T$6,Rec_Done,1,Rec_Exp,"&gt;="&amp;TODAY()))</f>
        <v>0</v>
      </c>
      <c r="BJ78">
        <f ca="1">IF(AN78=0,0,COUNTIFS(Rec_Emp,الموظفون!$A$76,Rec_Course,'مصفوفة التدريب'!U$6,Rec_Done,1,Rec_Exp,"&gt;="&amp;TODAY()))</f>
        <v>0</v>
      </c>
      <c r="BK78">
        <f ca="1">IF(AO78=0,0,COUNTIFS(Rec_Emp,الموظفون!$A$76,Rec_Course,'مصفوفة التدريب'!V$6,Rec_Done,1,Rec_Exp,"&gt;="&amp;TODAY()))</f>
        <v>0</v>
      </c>
      <c r="BL78">
        <f ca="1">IF(AP78=0,0,COUNTIFS(Rec_Emp,الموظفون!$A$76,Rec_Course,'مصفوفة التدريب'!W$6,Rec_Done,1,Rec_Exp,"&gt;="&amp;TODAY()))</f>
        <v>0</v>
      </c>
      <c r="BM78">
        <f ca="1">IF(AQ78=0,0,COUNTIFS(Rec_Emp,الموظفون!$A$76,Rec_Course,'مصفوفة التدريب'!X$6,Rec_Done,1,Rec_Exp,"&gt;="&amp;TODAY()))</f>
        <v>0</v>
      </c>
      <c r="BN78">
        <f ca="1">IF(AR78=0,0,COUNTIFS(Rec_Emp,الموظفون!$A$76,Rec_Course,'مصفوفة التدريب'!Y$6,Rec_Done,1,Rec_Exp,"&gt;="&amp;TODAY()))</f>
        <v>0</v>
      </c>
      <c r="BO78">
        <f ca="1">IF(AS78=0,0,COUNTIFS(Rec_Emp,الموظفون!$A$76,Rec_Course,'مصفوفة التدريب'!Z$6,Rec_Done,1,Rec_Exp,"&gt;="&amp;TODAY()))</f>
        <v>0</v>
      </c>
      <c r="BP78">
        <f ca="1">IF(AT78=0,0,COUNTIFS(Rec_Emp,الموظفون!$A$76,Rec_Course,'مصفوفة التدريب'!AA$6,Rec_Done,1,Rec_Exp,"&gt;="&amp;TODAY()))</f>
        <v>0</v>
      </c>
      <c r="BS78">
        <f ca="1">IF(AW78=0,0,COUNTIFS(Rec_Emp,الموظفون!$A$76,Rec_Course,'مصفوفة التدريب'!H$6,Rec_Done,1,Rec_Exp,"&gt;"&amp;(TODAY()+WarnDays)))</f>
        <v>0</v>
      </c>
      <c r="BT78">
        <f ca="1">IF(AX78=0,0,COUNTIFS(Rec_Emp,الموظفون!$A$76,Rec_Course,'مصفوفة التدريب'!I$6,Rec_Done,1,Rec_Exp,"&gt;"&amp;(TODAY()+WarnDays)))</f>
        <v>0</v>
      </c>
      <c r="BU78">
        <f ca="1">IF(AY78=0,0,COUNTIFS(Rec_Emp,الموظفون!$A$76,Rec_Course,'مصفوفة التدريب'!J$6,Rec_Done,1,Rec_Exp,"&gt;"&amp;(TODAY()+WarnDays)))</f>
        <v>0</v>
      </c>
      <c r="BV78">
        <f ca="1">IF(AZ78=0,0,COUNTIFS(Rec_Emp,الموظفون!$A$76,Rec_Course,'مصفوفة التدريب'!K$6,Rec_Done,1,Rec_Exp,"&gt;"&amp;(TODAY()+WarnDays)))</f>
        <v>0</v>
      </c>
      <c r="BW78">
        <f ca="1">IF(BA78=0,0,COUNTIFS(Rec_Emp,الموظفون!$A$76,Rec_Course,'مصفوفة التدريب'!L$6,Rec_Done,1,Rec_Exp,"&gt;"&amp;(TODAY()+WarnDays)))</f>
        <v>0</v>
      </c>
      <c r="BX78">
        <f ca="1">IF(BB78=0,0,COUNTIFS(Rec_Emp,الموظفون!$A$76,Rec_Course,'مصفوفة التدريب'!M$6,Rec_Done,1,Rec_Exp,"&gt;"&amp;(TODAY()+WarnDays)))</f>
        <v>0</v>
      </c>
      <c r="BY78">
        <f ca="1">IF(BC78=0,0,COUNTIFS(Rec_Emp,الموظفون!$A$76,Rec_Course,'مصفوفة التدريب'!N$6,Rec_Done,1,Rec_Exp,"&gt;"&amp;(TODAY()+WarnDays)))</f>
        <v>0</v>
      </c>
      <c r="BZ78">
        <f ca="1">IF(BD78=0,0,COUNTIFS(Rec_Emp,الموظفون!$A$76,Rec_Course,'مصفوفة التدريب'!O$6,Rec_Done,1,Rec_Exp,"&gt;"&amp;(TODAY()+WarnDays)))</f>
        <v>0</v>
      </c>
      <c r="CA78">
        <f ca="1">IF(BE78=0,0,COUNTIFS(Rec_Emp,الموظفون!$A$76,Rec_Course,'مصفوفة التدريب'!P$6,Rec_Done,1,Rec_Exp,"&gt;"&amp;(TODAY()+WarnDays)))</f>
        <v>0</v>
      </c>
      <c r="CB78">
        <f ca="1">IF(BF78=0,0,COUNTIFS(Rec_Emp,الموظفون!$A$76,Rec_Course,'مصفوفة التدريب'!Q$6,Rec_Done,1,Rec_Exp,"&gt;"&amp;(TODAY()+WarnDays)))</f>
        <v>0</v>
      </c>
      <c r="CC78">
        <f ca="1">IF(BG78=0,0,COUNTIFS(Rec_Emp,الموظفون!$A$76,Rec_Course,'مصفوفة التدريب'!R$6,Rec_Done,1,Rec_Exp,"&gt;"&amp;(TODAY()+WarnDays)))</f>
        <v>0</v>
      </c>
      <c r="CD78">
        <f ca="1">IF(BH78=0,0,COUNTIFS(Rec_Emp,الموظفون!$A$76,Rec_Course,'مصفوفة التدريب'!S$6,Rec_Done,1,Rec_Exp,"&gt;"&amp;(TODAY()+WarnDays)))</f>
        <v>0</v>
      </c>
      <c r="CE78">
        <f ca="1">IF(BI78=0,0,COUNTIFS(Rec_Emp,الموظفون!$A$76,Rec_Course,'مصفوفة التدريب'!T$6,Rec_Done,1,Rec_Exp,"&gt;"&amp;(TODAY()+WarnDays)))</f>
        <v>0</v>
      </c>
      <c r="CF78">
        <f ca="1">IF(BJ78=0,0,COUNTIFS(Rec_Emp,الموظفون!$A$76,Rec_Course,'مصفوفة التدريب'!U$6,Rec_Done,1,Rec_Exp,"&gt;"&amp;(TODAY()+WarnDays)))</f>
        <v>0</v>
      </c>
      <c r="CG78">
        <f ca="1">IF(BK78=0,0,COUNTIFS(Rec_Emp,الموظفون!$A$76,Rec_Course,'مصفوفة التدريب'!V$6,Rec_Done,1,Rec_Exp,"&gt;"&amp;(TODAY()+WarnDays)))</f>
        <v>0</v>
      </c>
      <c r="CH78">
        <f ca="1">IF(BL78=0,0,COUNTIFS(Rec_Emp,الموظفون!$A$76,Rec_Course,'مصفوفة التدريب'!W$6,Rec_Done,1,Rec_Exp,"&gt;"&amp;(TODAY()+WarnDays)))</f>
        <v>0</v>
      </c>
      <c r="CI78">
        <f ca="1">IF(BM78=0,0,COUNTIFS(Rec_Emp,الموظفون!$A$76,Rec_Course,'مصفوفة التدريب'!X$6,Rec_Done,1,Rec_Exp,"&gt;"&amp;(TODAY()+WarnDays)))</f>
        <v>0</v>
      </c>
      <c r="CJ78">
        <f ca="1">IF(BN78=0,0,COUNTIFS(Rec_Emp,الموظفون!$A$76,Rec_Course,'مصفوفة التدريب'!Y$6,Rec_Done,1,Rec_Exp,"&gt;"&amp;(TODAY()+WarnDays)))</f>
        <v>0</v>
      </c>
      <c r="CK78">
        <f ca="1">IF(BO78=0,0,COUNTIFS(Rec_Emp,الموظفون!$A$76,Rec_Course,'مصفوفة التدريب'!Z$6,Rec_Done,1,Rec_Exp,"&gt;"&amp;(TODAY()+WarnDays)))</f>
        <v>0</v>
      </c>
      <c r="CL78">
        <f ca="1">IF(BP78=0,0,COUNTIFS(Rec_Emp,الموظفون!$A$76,Rec_Course,'مصفوفة التدريب'!AA$6,Rec_Done,1,Rec_Exp,"&gt;"&amp;(TODAY()+WarnDays)))</f>
        <v>0</v>
      </c>
      <c r="CO78">
        <f>IF(OR(E78=0,AA78&gt;0),0,COUNTIFS(Rec_Emp,الموظفون!$A$76,Rec_Course,'مصفوفة التدريب'!H$6,Rec_Result,"راسب"))</f>
        <v>0</v>
      </c>
      <c r="CP78">
        <f>IF(OR(F78=0,AB78&gt;0),0,COUNTIFS(Rec_Emp,الموظفون!$A$76,Rec_Course,'مصفوفة التدريب'!I$6,Rec_Result,"راسب"))</f>
        <v>0</v>
      </c>
      <c r="CQ78">
        <f>IF(OR(G78=0,AC78&gt;0),0,COUNTIFS(Rec_Emp,الموظفون!$A$76,Rec_Course,'مصفوفة التدريب'!J$6,Rec_Result,"راسب"))</f>
        <v>0</v>
      </c>
      <c r="CR78">
        <f>IF(OR(H78=0,AD78&gt;0),0,COUNTIFS(Rec_Emp,الموظفون!$A$76,Rec_Course,'مصفوفة التدريب'!K$6,Rec_Result,"راسب"))</f>
        <v>0</v>
      </c>
      <c r="CS78">
        <f>IF(OR(I78=0,AE78&gt;0),0,COUNTIFS(Rec_Emp,الموظفون!$A$76,Rec_Course,'مصفوفة التدريب'!L$6,Rec_Result,"راسب"))</f>
        <v>0</v>
      </c>
      <c r="CT78">
        <f>IF(OR(J78=0,AF78&gt;0),0,COUNTIFS(Rec_Emp,الموظفون!$A$76,Rec_Course,'مصفوفة التدريب'!M$6,Rec_Result,"راسب"))</f>
        <v>0</v>
      </c>
      <c r="CU78">
        <f>IF(OR(K78=0,AG78&gt;0),0,COUNTIFS(Rec_Emp,الموظفون!$A$76,Rec_Course,'مصفوفة التدريب'!N$6,Rec_Result,"راسب"))</f>
        <v>0</v>
      </c>
      <c r="CV78">
        <f>IF(OR(L78=0,AH78&gt;0),0,COUNTIFS(Rec_Emp,الموظفون!$A$76,Rec_Course,'مصفوفة التدريب'!O$6,Rec_Result,"راسب"))</f>
        <v>0</v>
      </c>
      <c r="CW78">
        <f>IF(OR(M78=0,AI78&gt;0),0,COUNTIFS(Rec_Emp,الموظفون!$A$76,Rec_Course,'مصفوفة التدريب'!P$6,Rec_Result,"راسب"))</f>
        <v>0</v>
      </c>
      <c r="CX78">
        <f>IF(OR(N78=0,AJ78&gt;0),0,COUNTIFS(Rec_Emp,الموظفون!$A$76,Rec_Course,'مصفوفة التدريب'!Q$6,Rec_Result,"راسب"))</f>
        <v>0</v>
      </c>
      <c r="CY78">
        <f>IF(OR(O78=0,AK78&gt;0),0,COUNTIFS(Rec_Emp,الموظفون!$A$76,Rec_Course,'مصفوفة التدريب'!R$6,Rec_Result,"راسب"))</f>
        <v>0</v>
      </c>
      <c r="CZ78">
        <f>IF(OR(P78=0,AL78&gt;0),0,COUNTIFS(Rec_Emp,الموظفون!$A$76,Rec_Course,'مصفوفة التدريب'!S$6,Rec_Result,"راسب"))</f>
        <v>0</v>
      </c>
      <c r="DA78">
        <f>IF(OR(Q78=0,AM78&gt;0),0,COUNTIFS(Rec_Emp,الموظفون!$A$76,Rec_Course,'مصفوفة التدريب'!T$6,Rec_Result,"راسب"))</f>
        <v>0</v>
      </c>
      <c r="DB78">
        <f>IF(OR(R78=0,AN78&gt;0),0,COUNTIFS(Rec_Emp,الموظفون!$A$76,Rec_Course,'مصفوفة التدريب'!U$6,Rec_Result,"راسب"))</f>
        <v>0</v>
      </c>
      <c r="DC78">
        <f>IF(OR(S78=0,AO78&gt;0),0,COUNTIFS(Rec_Emp,الموظفون!$A$76,Rec_Course,'مصفوفة التدريب'!V$6,Rec_Result,"راسب"))</f>
        <v>0</v>
      </c>
      <c r="DD78">
        <f>IF(OR(T78=0,AP78&gt;0),0,COUNTIFS(Rec_Emp,الموظفون!$A$76,Rec_Course,'مصفوفة التدريب'!W$6,Rec_Result,"راسب"))</f>
        <v>0</v>
      </c>
      <c r="DE78">
        <f>IF(OR(U78=0,AQ78&gt;0),0,COUNTIFS(Rec_Emp,الموظفون!$A$76,Rec_Course,'مصفوفة التدريب'!X$6,Rec_Result,"راسب"))</f>
        <v>0</v>
      </c>
      <c r="DF78">
        <f>IF(OR(V78=0,AR78&gt;0),0,COUNTIFS(Rec_Emp,الموظفون!$A$76,Rec_Course,'مصفوفة التدريب'!Y$6,Rec_Result,"راسب"))</f>
        <v>0</v>
      </c>
      <c r="DG78">
        <f>IF(OR(W78=0,AS78&gt;0),0,COUNTIFS(Rec_Emp,الموظفون!$A$76,Rec_Course,'مصفوفة التدريب'!Z$6,Rec_Result,"راسب"))</f>
        <v>0</v>
      </c>
      <c r="DH78">
        <f>IF(OR(X78=0,AT78&gt;0),0,COUNTIFS(Rec_Emp,الموظفون!$A$76,Rec_Course,'مصفوفة التدريب'!AA$6,Rec_Result,"راسب"))</f>
        <v>0</v>
      </c>
      <c r="DK78">
        <f>IF(OR(E78=0,AA78&gt;0),0,IFERROR(AVERAGEIFS(Plan_End,Plan_Role,الموظفون!$D$76,Plan_Course,'مصفوفة التدريب'!H$6,Plan_Sched,"فترة محددة"),IFERROR(AVERAGEIFS(Plan_End,Plan_Role,"جميع الموظفين",Plan_Course,'مصفوفة التدريب'!H$6,Plan_Sched,"فترة محددة"),0)))</f>
        <v>0</v>
      </c>
      <c r="DL78">
        <f>IF(OR(F78=0,AB78&gt;0),0,IFERROR(AVERAGEIFS(Plan_End,Plan_Role,الموظفون!$D$76,Plan_Course,'مصفوفة التدريب'!I$6,Plan_Sched,"فترة محددة"),IFERROR(AVERAGEIFS(Plan_End,Plan_Role,"جميع الموظفين",Plan_Course,'مصفوفة التدريب'!I$6,Plan_Sched,"فترة محددة"),0)))</f>
        <v>0</v>
      </c>
      <c r="DM78">
        <f>IF(OR(G78=0,AC78&gt;0),0,IFERROR(AVERAGEIFS(Plan_End,Plan_Role,الموظفون!$D$76,Plan_Course,'مصفوفة التدريب'!J$6,Plan_Sched,"فترة محددة"),IFERROR(AVERAGEIFS(Plan_End,Plan_Role,"جميع الموظفين",Plan_Course,'مصفوفة التدريب'!J$6,Plan_Sched,"فترة محددة"),0)))</f>
        <v>0</v>
      </c>
      <c r="DN78">
        <f>IF(OR(H78=0,AD78&gt;0),0,IFERROR(AVERAGEIFS(Plan_End,Plan_Role,الموظفون!$D$76,Plan_Course,'مصفوفة التدريب'!K$6,Plan_Sched,"فترة محددة"),IFERROR(AVERAGEIFS(Plan_End,Plan_Role,"جميع الموظفين",Plan_Course,'مصفوفة التدريب'!K$6,Plan_Sched,"فترة محددة"),0)))</f>
        <v>0</v>
      </c>
      <c r="DO78">
        <f>IF(OR(I78=0,AE78&gt;0),0,IFERROR(AVERAGEIFS(Plan_End,Plan_Role,الموظفون!$D$76,Plan_Course,'مصفوفة التدريب'!L$6,Plan_Sched,"فترة محددة"),IFERROR(AVERAGEIFS(Plan_End,Plan_Role,"جميع الموظفين",Plan_Course,'مصفوفة التدريب'!L$6,Plan_Sched,"فترة محددة"),0)))</f>
        <v>0</v>
      </c>
      <c r="DP78">
        <f>IF(OR(J78=0,AF78&gt;0),0,IFERROR(AVERAGEIFS(Plan_End,Plan_Role,الموظفون!$D$76,Plan_Course,'مصفوفة التدريب'!M$6,Plan_Sched,"فترة محددة"),IFERROR(AVERAGEIFS(Plan_End,Plan_Role,"جميع الموظفين",Plan_Course,'مصفوفة التدريب'!M$6,Plan_Sched,"فترة محددة"),0)))</f>
        <v>0</v>
      </c>
      <c r="DQ78">
        <f>IF(OR(K78=0,AG78&gt;0),0,IFERROR(AVERAGEIFS(Plan_End,Plan_Role,الموظفون!$D$76,Plan_Course,'مصفوفة التدريب'!N$6,Plan_Sched,"فترة محددة"),IFERROR(AVERAGEIFS(Plan_End,Plan_Role,"جميع الموظفين",Plan_Course,'مصفوفة التدريب'!N$6,Plan_Sched,"فترة محددة"),0)))</f>
        <v>0</v>
      </c>
      <c r="DR78">
        <f>IF(OR(L78=0,AH78&gt;0),0,IFERROR(AVERAGEIFS(Plan_End,Plan_Role,الموظفون!$D$76,Plan_Course,'مصفوفة التدريب'!O$6,Plan_Sched,"فترة محددة"),IFERROR(AVERAGEIFS(Plan_End,Plan_Role,"جميع الموظفين",Plan_Course,'مصفوفة التدريب'!O$6,Plan_Sched,"فترة محددة"),0)))</f>
        <v>0</v>
      </c>
      <c r="DS78">
        <f>IF(OR(M78=0,AI78&gt;0),0,IFERROR(AVERAGEIFS(Plan_End,Plan_Role,الموظفون!$D$76,Plan_Course,'مصفوفة التدريب'!P$6,Plan_Sched,"فترة محددة"),IFERROR(AVERAGEIFS(Plan_End,Plan_Role,"جميع الموظفين",Plan_Course,'مصفوفة التدريب'!P$6,Plan_Sched,"فترة محددة"),0)))</f>
        <v>0</v>
      </c>
      <c r="DT78">
        <f>IF(OR(N78=0,AJ78&gt;0),0,IFERROR(AVERAGEIFS(Plan_End,Plan_Role,الموظفون!$D$76,Plan_Course,'مصفوفة التدريب'!Q$6,Plan_Sched,"فترة محددة"),IFERROR(AVERAGEIFS(Plan_End,Plan_Role,"جميع الموظفين",Plan_Course,'مصفوفة التدريب'!Q$6,Plan_Sched,"فترة محددة"),0)))</f>
        <v>0</v>
      </c>
      <c r="DU78">
        <f>IF(OR(O78=0,AK78&gt;0),0,IFERROR(AVERAGEIFS(Plan_End,Plan_Role,الموظفون!$D$76,Plan_Course,'مصفوفة التدريب'!R$6,Plan_Sched,"فترة محددة"),IFERROR(AVERAGEIFS(Plan_End,Plan_Role,"جميع الموظفين",Plan_Course,'مصفوفة التدريب'!R$6,Plan_Sched,"فترة محددة"),0)))</f>
        <v>0</v>
      </c>
      <c r="DV78">
        <f>IF(OR(P78=0,AL78&gt;0),0,IFERROR(AVERAGEIFS(Plan_End,Plan_Role,الموظفون!$D$76,Plan_Course,'مصفوفة التدريب'!S$6,Plan_Sched,"فترة محددة"),IFERROR(AVERAGEIFS(Plan_End,Plan_Role,"جميع الموظفين",Plan_Course,'مصفوفة التدريب'!S$6,Plan_Sched,"فترة محددة"),0)))</f>
        <v>0</v>
      </c>
      <c r="DW78">
        <f>IF(OR(Q78=0,AM78&gt;0),0,IFERROR(AVERAGEIFS(Plan_End,Plan_Role,الموظفون!$D$76,Plan_Course,'مصفوفة التدريب'!T$6,Plan_Sched,"فترة محددة"),IFERROR(AVERAGEIFS(Plan_End,Plan_Role,"جميع الموظفين",Plan_Course,'مصفوفة التدريب'!T$6,Plan_Sched,"فترة محددة"),0)))</f>
        <v>0</v>
      </c>
      <c r="DX78">
        <f>IF(OR(R78=0,AN78&gt;0),0,IFERROR(AVERAGEIFS(Plan_End,Plan_Role,الموظفون!$D$76,Plan_Course,'مصفوفة التدريب'!U$6,Plan_Sched,"فترة محددة"),IFERROR(AVERAGEIFS(Plan_End,Plan_Role,"جميع الموظفين",Plan_Course,'مصفوفة التدريب'!U$6,Plan_Sched,"فترة محددة"),0)))</f>
        <v>0</v>
      </c>
      <c r="DY78">
        <f>IF(OR(S78=0,AO78&gt;0),0,IFERROR(AVERAGEIFS(Plan_End,Plan_Role,الموظفون!$D$76,Plan_Course,'مصفوفة التدريب'!V$6,Plan_Sched,"فترة محددة"),IFERROR(AVERAGEIFS(Plan_End,Plan_Role,"جميع الموظفين",Plan_Course,'مصفوفة التدريب'!V$6,Plan_Sched,"فترة محددة"),0)))</f>
        <v>0</v>
      </c>
      <c r="DZ78">
        <f>IF(OR(T78=0,AP78&gt;0),0,IFERROR(AVERAGEIFS(Plan_End,Plan_Role,الموظفون!$D$76,Plan_Course,'مصفوفة التدريب'!W$6,Plan_Sched,"فترة محددة"),IFERROR(AVERAGEIFS(Plan_End,Plan_Role,"جميع الموظفين",Plan_Course,'مصفوفة التدريب'!W$6,Plan_Sched,"فترة محددة"),0)))</f>
        <v>0</v>
      </c>
      <c r="EA78">
        <f>IF(OR(U78=0,AQ78&gt;0),0,IFERROR(AVERAGEIFS(Plan_End,Plan_Role,الموظفون!$D$76,Plan_Course,'مصفوفة التدريب'!X$6,Plan_Sched,"فترة محددة"),IFERROR(AVERAGEIFS(Plan_End,Plan_Role,"جميع الموظفين",Plan_Course,'مصفوفة التدريب'!X$6,Plan_Sched,"فترة محددة"),0)))</f>
        <v>0</v>
      </c>
      <c r="EB78">
        <f>IF(OR(V78=0,AR78&gt;0),0,IFERROR(AVERAGEIFS(Plan_End,Plan_Role,الموظفون!$D$76,Plan_Course,'مصفوفة التدريب'!Y$6,Plan_Sched,"فترة محددة"),IFERROR(AVERAGEIFS(Plan_End,Plan_Role,"جميع الموظفين",Plan_Course,'مصفوفة التدريب'!Y$6,Plan_Sched,"فترة محددة"),0)))</f>
        <v>0</v>
      </c>
      <c r="EC78">
        <f>IF(OR(W78=0,AS78&gt;0),0,IFERROR(AVERAGEIFS(Plan_End,Plan_Role,الموظفون!$D$76,Plan_Course,'مصفوفة التدريب'!Z$6,Plan_Sched,"فترة محددة"),IFERROR(AVERAGEIFS(Plan_End,Plan_Role,"جميع الموظفين",Plan_Course,'مصفوفة التدريب'!Z$6,Plan_Sched,"فترة محددة"),0)))</f>
        <v>0</v>
      </c>
      <c r="ED78">
        <f>IF(OR(X78=0,AT78&gt;0),0,IFERROR(AVERAGEIFS(Plan_End,Plan_Role,الموظفون!$D$76,Plan_Course,'مصفوفة التدريب'!AA$6,Plan_Sched,"فترة محددة"),IFERROR(AVERAGEIFS(Plan_End,Plan_Role,"جميع الموظفين",Plan_Course,'مصفوفة التدريب'!AA$6,Plan_Sched,"فترة محددة"),0)))</f>
        <v>0</v>
      </c>
      <c r="EG78">
        <f>IF(OR(E78=0,AA78&gt;0),0,IFERROR(AVERAGEIFS(Plan_Days,Plan_Role,الموظفون!$D$76,Plan_Course,'مصفوفة التدريب'!H$6,Plan_Sched,"خلال أيام من التعيين"),IFERROR(AVERAGEIFS(Plan_Days,Plan_Role,"جميع الموظفين",Plan_Course,'مصفوفة التدريب'!H$6,Plan_Sched,"خلال أيام من التعيين"),0)))</f>
        <v>0</v>
      </c>
      <c r="EH78">
        <f>IF(OR(F78=0,AB78&gt;0),0,IFERROR(AVERAGEIFS(Plan_Days,Plan_Role,الموظفون!$D$76,Plan_Course,'مصفوفة التدريب'!I$6,Plan_Sched,"خلال أيام من التعيين"),IFERROR(AVERAGEIFS(Plan_Days,Plan_Role,"جميع الموظفين",Plan_Course,'مصفوفة التدريب'!I$6,Plan_Sched,"خلال أيام من التعيين"),0)))</f>
        <v>0</v>
      </c>
      <c r="EI78">
        <f>IF(OR(G78=0,AC78&gt;0),0,IFERROR(AVERAGEIFS(Plan_Days,Plan_Role,الموظفون!$D$76,Plan_Course,'مصفوفة التدريب'!J$6,Plan_Sched,"خلال أيام من التعيين"),IFERROR(AVERAGEIFS(Plan_Days,Plan_Role,"جميع الموظفين",Plan_Course,'مصفوفة التدريب'!J$6,Plan_Sched,"خلال أيام من التعيين"),0)))</f>
        <v>0</v>
      </c>
      <c r="EJ78">
        <f>IF(OR(H78=0,AD78&gt;0),0,IFERROR(AVERAGEIFS(Plan_Days,Plan_Role,الموظفون!$D$76,Plan_Course,'مصفوفة التدريب'!K$6,Plan_Sched,"خلال أيام من التعيين"),IFERROR(AVERAGEIFS(Plan_Days,Plan_Role,"جميع الموظفين",Plan_Course,'مصفوفة التدريب'!K$6,Plan_Sched,"خلال أيام من التعيين"),0)))</f>
        <v>0</v>
      </c>
      <c r="EK78">
        <f>IF(OR(I78=0,AE78&gt;0),0,IFERROR(AVERAGEIFS(Plan_Days,Plan_Role,الموظفون!$D$76,Plan_Course,'مصفوفة التدريب'!L$6,Plan_Sched,"خلال أيام من التعيين"),IFERROR(AVERAGEIFS(Plan_Days,Plan_Role,"جميع الموظفين",Plan_Course,'مصفوفة التدريب'!L$6,Plan_Sched,"خلال أيام من التعيين"),0)))</f>
        <v>0</v>
      </c>
      <c r="EL78">
        <f>IF(OR(J78=0,AF78&gt;0),0,IFERROR(AVERAGEIFS(Plan_Days,Plan_Role,الموظفون!$D$76,Plan_Course,'مصفوفة التدريب'!M$6,Plan_Sched,"خلال أيام من التعيين"),IFERROR(AVERAGEIFS(Plan_Days,Plan_Role,"جميع الموظفين",Plan_Course,'مصفوفة التدريب'!M$6,Plan_Sched,"خلال أيام من التعيين"),0)))</f>
        <v>0</v>
      </c>
      <c r="EM78">
        <f>IF(OR(K78=0,AG78&gt;0),0,IFERROR(AVERAGEIFS(Plan_Days,Plan_Role,الموظفون!$D$76,Plan_Course,'مصفوفة التدريب'!N$6,Plan_Sched,"خلال أيام من التعيين"),IFERROR(AVERAGEIFS(Plan_Days,Plan_Role,"جميع الموظفين",Plan_Course,'مصفوفة التدريب'!N$6,Plan_Sched,"خلال أيام من التعيين"),0)))</f>
        <v>0</v>
      </c>
      <c r="EN78">
        <f>IF(OR(L78=0,AH78&gt;0),0,IFERROR(AVERAGEIFS(Plan_Days,Plan_Role,الموظفون!$D$76,Plan_Course,'مصفوفة التدريب'!O$6,Plan_Sched,"خلال أيام من التعيين"),IFERROR(AVERAGEIFS(Plan_Days,Plan_Role,"جميع الموظفين",Plan_Course,'مصفوفة التدريب'!O$6,Plan_Sched,"خلال أيام من التعيين"),0)))</f>
        <v>0</v>
      </c>
      <c r="EO78">
        <f>IF(OR(M78=0,AI78&gt;0),0,IFERROR(AVERAGEIFS(Plan_Days,Plan_Role,الموظفون!$D$76,Plan_Course,'مصفوفة التدريب'!P$6,Plan_Sched,"خلال أيام من التعيين"),IFERROR(AVERAGEIFS(Plan_Days,Plan_Role,"جميع الموظفين",Plan_Course,'مصفوفة التدريب'!P$6,Plan_Sched,"خلال أيام من التعيين"),0)))</f>
        <v>0</v>
      </c>
      <c r="EP78">
        <f>IF(OR(N78=0,AJ78&gt;0),0,IFERROR(AVERAGEIFS(Plan_Days,Plan_Role,الموظفون!$D$76,Plan_Course,'مصفوفة التدريب'!Q$6,Plan_Sched,"خلال أيام من التعيين"),IFERROR(AVERAGEIFS(Plan_Days,Plan_Role,"جميع الموظفين",Plan_Course,'مصفوفة التدريب'!Q$6,Plan_Sched,"خلال أيام من التعيين"),0)))</f>
        <v>0</v>
      </c>
      <c r="EQ78">
        <f>IF(OR(O78=0,AK78&gt;0),0,IFERROR(AVERAGEIFS(Plan_Days,Plan_Role,الموظفون!$D$76,Plan_Course,'مصفوفة التدريب'!R$6,Plan_Sched,"خلال أيام من التعيين"),IFERROR(AVERAGEIFS(Plan_Days,Plan_Role,"جميع الموظفين",Plan_Course,'مصفوفة التدريب'!R$6,Plan_Sched,"خلال أيام من التعيين"),0)))</f>
        <v>0</v>
      </c>
      <c r="ER78">
        <f>IF(OR(P78=0,AL78&gt;0),0,IFERROR(AVERAGEIFS(Plan_Days,Plan_Role,الموظفون!$D$76,Plan_Course,'مصفوفة التدريب'!S$6,Plan_Sched,"خلال أيام من التعيين"),IFERROR(AVERAGEIFS(Plan_Days,Plan_Role,"جميع الموظفين",Plan_Course,'مصفوفة التدريب'!S$6,Plan_Sched,"خلال أيام من التعيين"),0)))</f>
        <v>0</v>
      </c>
      <c r="ES78">
        <f>IF(OR(Q78=0,AM78&gt;0),0,IFERROR(AVERAGEIFS(Plan_Days,Plan_Role,الموظفون!$D$76,Plan_Course,'مصفوفة التدريب'!T$6,Plan_Sched,"خلال أيام من التعيين"),IFERROR(AVERAGEIFS(Plan_Days,Plan_Role,"جميع الموظفين",Plan_Course,'مصفوفة التدريب'!T$6,Plan_Sched,"خلال أيام من التعيين"),0)))</f>
        <v>0</v>
      </c>
      <c r="ET78">
        <f>IF(OR(R78=0,AN78&gt;0),0,IFERROR(AVERAGEIFS(Plan_Days,Plan_Role,الموظفون!$D$76,Plan_Course,'مصفوفة التدريب'!U$6,Plan_Sched,"خلال أيام من التعيين"),IFERROR(AVERAGEIFS(Plan_Days,Plan_Role,"جميع الموظفين",Plan_Course,'مصفوفة التدريب'!U$6,Plan_Sched,"خلال أيام من التعيين"),0)))</f>
        <v>0</v>
      </c>
      <c r="EU78">
        <f>IF(OR(S78=0,AO78&gt;0),0,IFERROR(AVERAGEIFS(Plan_Days,Plan_Role,الموظفون!$D$76,Plan_Course,'مصفوفة التدريب'!V$6,Plan_Sched,"خلال أيام من التعيين"),IFERROR(AVERAGEIFS(Plan_Days,Plan_Role,"جميع الموظفين",Plan_Course,'مصفوفة التدريب'!V$6,Plan_Sched,"خلال أيام من التعيين"),0)))</f>
        <v>0</v>
      </c>
      <c r="EV78">
        <f>IF(OR(T78=0,AP78&gt;0),0,IFERROR(AVERAGEIFS(Plan_Days,Plan_Role,الموظفون!$D$76,Plan_Course,'مصفوفة التدريب'!W$6,Plan_Sched,"خلال أيام من التعيين"),IFERROR(AVERAGEIFS(Plan_Days,Plan_Role,"جميع الموظفين",Plan_Course,'مصفوفة التدريب'!W$6,Plan_Sched,"خلال أيام من التعيين"),0)))</f>
        <v>0</v>
      </c>
      <c r="EW78">
        <f>IF(OR(U78=0,AQ78&gt;0),0,IFERROR(AVERAGEIFS(Plan_Days,Plan_Role,الموظفون!$D$76,Plan_Course,'مصفوفة التدريب'!X$6,Plan_Sched,"خلال أيام من التعيين"),IFERROR(AVERAGEIFS(Plan_Days,Plan_Role,"جميع الموظفين",Plan_Course,'مصفوفة التدريب'!X$6,Plan_Sched,"خلال أيام من التعيين"),0)))</f>
        <v>0</v>
      </c>
      <c r="EX78">
        <f>IF(OR(V78=0,AR78&gt;0),0,IFERROR(AVERAGEIFS(Plan_Days,Plan_Role,الموظفون!$D$76,Plan_Course,'مصفوفة التدريب'!Y$6,Plan_Sched,"خلال أيام من التعيين"),IFERROR(AVERAGEIFS(Plan_Days,Plan_Role,"جميع الموظفين",Plan_Course,'مصفوفة التدريب'!Y$6,Plan_Sched,"خلال أيام من التعيين"),0)))</f>
        <v>0</v>
      </c>
      <c r="EY78">
        <f>IF(OR(W78=0,AS78&gt;0),0,IFERROR(AVERAGEIFS(Plan_Days,Plan_Role,الموظفون!$D$76,Plan_Course,'مصفوفة التدريب'!Z$6,Plan_Sched,"خلال أيام من التعيين"),IFERROR(AVERAGEIFS(Plan_Days,Plan_Role,"جميع الموظفين",Plan_Course,'مصفوفة التدريب'!Z$6,Plan_Sched,"خلال أيام من التعيين"),0)))</f>
        <v>0</v>
      </c>
      <c r="EZ78">
        <f>IF(OR(X78=0,AT78&gt;0),0,IFERROR(AVERAGEIFS(Plan_Days,Plan_Role,الموظفون!$D$76,Plan_Course,'مصفوفة التدريب'!AA$6,Plan_Sched,"خلال أيام من التعيين"),IFERROR(AVERAGEIFS(Plan_Days,Plan_Role,"جميع الموظفين",Plan_Course,'مصفوفة التدريب'!AA$6,Plan_Sched,"خلال أيام من التعيين"),0)))</f>
        <v>0</v>
      </c>
      <c r="FC78">
        <f>IF(OR(E78=0,AA78&gt;0),0,MAX(IF(AND(الموظفون!$F$76&lt;&gt;"",DK78&lt;الموظفون!$F$76),0,DK78),IF(AND(الموظفون!$F$76&lt;&gt;"",EG78&gt;0),الموظفون!$F$76+EG78,0)))</f>
        <v>0</v>
      </c>
      <c r="FD78">
        <f>IF(OR(F78=0,AB78&gt;0),0,MAX(IF(AND(الموظفون!$F$76&lt;&gt;"",DL78&lt;الموظفون!$F$76),0,DL78),IF(AND(الموظفون!$F$76&lt;&gt;"",EH78&gt;0),الموظفون!$F$76+EH78,0)))</f>
        <v>0</v>
      </c>
      <c r="FE78">
        <f>IF(OR(G78=0,AC78&gt;0),0,MAX(IF(AND(الموظفون!$F$76&lt;&gt;"",DM78&lt;الموظفون!$F$76),0,DM78),IF(AND(الموظفون!$F$76&lt;&gt;"",EI78&gt;0),الموظفون!$F$76+EI78,0)))</f>
        <v>0</v>
      </c>
      <c r="FF78">
        <f>IF(OR(H78=0,AD78&gt;0),0,MAX(IF(AND(الموظفون!$F$76&lt;&gt;"",DN78&lt;الموظفون!$F$76),0,DN78),IF(AND(الموظفون!$F$76&lt;&gt;"",EJ78&gt;0),الموظفون!$F$76+EJ78,0)))</f>
        <v>0</v>
      </c>
      <c r="FG78">
        <f>IF(OR(I78=0,AE78&gt;0),0,MAX(IF(AND(الموظفون!$F$76&lt;&gt;"",DO78&lt;الموظفون!$F$76),0,DO78),IF(AND(الموظفون!$F$76&lt;&gt;"",EK78&gt;0),الموظفون!$F$76+EK78,0)))</f>
        <v>0</v>
      </c>
      <c r="FH78">
        <f>IF(OR(J78=0,AF78&gt;0),0,MAX(IF(AND(الموظفون!$F$76&lt;&gt;"",DP78&lt;الموظفون!$F$76),0,DP78),IF(AND(الموظفون!$F$76&lt;&gt;"",EL78&gt;0),الموظفون!$F$76+EL78,0)))</f>
        <v>0</v>
      </c>
      <c r="FI78">
        <f>IF(OR(K78=0,AG78&gt;0),0,MAX(IF(AND(الموظفون!$F$76&lt;&gt;"",DQ78&lt;الموظفون!$F$76),0,DQ78),IF(AND(الموظفون!$F$76&lt;&gt;"",EM78&gt;0),الموظفون!$F$76+EM78,0)))</f>
        <v>0</v>
      </c>
      <c r="FJ78">
        <f>IF(OR(L78=0,AH78&gt;0),0,MAX(IF(AND(الموظفون!$F$76&lt;&gt;"",DR78&lt;الموظفون!$F$76),0,DR78),IF(AND(الموظفون!$F$76&lt;&gt;"",EN78&gt;0),الموظفون!$F$76+EN78,0)))</f>
        <v>0</v>
      </c>
      <c r="FK78">
        <f>IF(OR(M78=0,AI78&gt;0),0,MAX(IF(AND(الموظفون!$F$76&lt;&gt;"",DS78&lt;الموظفون!$F$76),0,DS78),IF(AND(الموظفون!$F$76&lt;&gt;"",EO78&gt;0),الموظفون!$F$76+EO78,0)))</f>
        <v>0</v>
      </c>
      <c r="FL78">
        <f>IF(OR(N78=0,AJ78&gt;0),0,MAX(IF(AND(الموظفون!$F$76&lt;&gt;"",DT78&lt;الموظفون!$F$76),0,DT78),IF(AND(الموظفون!$F$76&lt;&gt;"",EP78&gt;0),الموظفون!$F$76+EP78,0)))</f>
        <v>0</v>
      </c>
      <c r="FM78">
        <f>IF(OR(O78=0,AK78&gt;0),0,MAX(IF(AND(الموظفون!$F$76&lt;&gt;"",DU78&lt;الموظفون!$F$76),0,DU78),IF(AND(الموظفون!$F$76&lt;&gt;"",EQ78&gt;0),الموظفون!$F$76+EQ78,0)))</f>
        <v>0</v>
      </c>
      <c r="FN78">
        <f>IF(OR(P78=0,AL78&gt;0),0,MAX(IF(AND(الموظفون!$F$76&lt;&gt;"",DV78&lt;الموظفون!$F$76),0,DV78),IF(AND(الموظفون!$F$76&lt;&gt;"",ER78&gt;0),الموظفون!$F$76+ER78,0)))</f>
        <v>0</v>
      </c>
      <c r="FO78">
        <f>IF(OR(Q78=0,AM78&gt;0),0,MAX(IF(AND(الموظفون!$F$76&lt;&gt;"",DW78&lt;الموظفون!$F$76),0,DW78),IF(AND(الموظفون!$F$76&lt;&gt;"",ES78&gt;0),الموظفون!$F$76+ES78,0)))</f>
        <v>0</v>
      </c>
      <c r="FP78">
        <f>IF(OR(R78=0,AN78&gt;0),0,MAX(IF(AND(الموظفون!$F$76&lt;&gt;"",DX78&lt;الموظفون!$F$76),0,DX78),IF(AND(الموظفون!$F$76&lt;&gt;"",ET78&gt;0),الموظفون!$F$76+ET78,0)))</f>
        <v>0</v>
      </c>
      <c r="FQ78">
        <f>IF(OR(S78=0,AO78&gt;0),0,MAX(IF(AND(الموظفون!$F$76&lt;&gt;"",DY78&lt;الموظفون!$F$76),0,DY78),IF(AND(الموظفون!$F$76&lt;&gt;"",EU78&gt;0),الموظفون!$F$76+EU78,0)))</f>
        <v>0</v>
      </c>
      <c r="FR78">
        <f>IF(OR(T78=0,AP78&gt;0),0,MAX(IF(AND(الموظفون!$F$76&lt;&gt;"",DZ78&lt;الموظفون!$F$76),0,DZ78),IF(AND(الموظفون!$F$76&lt;&gt;"",EV78&gt;0),الموظفون!$F$76+EV78,0)))</f>
        <v>0</v>
      </c>
      <c r="FS78">
        <f>IF(OR(U78=0,AQ78&gt;0),0,MAX(IF(AND(الموظفون!$F$76&lt;&gt;"",EA78&lt;الموظفون!$F$76),0,EA78),IF(AND(الموظفون!$F$76&lt;&gt;"",EW78&gt;0),الموظفون!$F$76+EW78,0)))</f>
        <v>0</v>
      </c>
      <c r="FT78">
        <f>IF(OR(V78=0,AR78&gt;0),0,MAX(IF(AND(الموظفون!$F$76&lt;&gt;"",EB78&lt;الموظفون!$F$76),0,EB78),IF(AND(الموظفون!$F$76&lt;&gt;"",EX78&gt;0),الموظفون!$F$76+EX78,0)))</f>
        <v>0</v>
      </c>
      <c r="FU78">
        <f>IF(OR(W78=0,AS78&gt;0),0,MAX(IF(AND(الموظفون!$F$76&lt;&gt;"",EC78&lt;الموظفون!$F$76),0,EC78),IF(AND(الموظفون!$F$76&lt;&gt;"",EY78&gt;0),الموظفون!$F$76+EY78,0)))</f>
        <v>0</v>
      </c>
      <c r="FV78">
        <f>IF(OR(X78=0,AT78&gt;0),0,MAX(IF(AND(الموظفون!$F$76&lt;&gt;"",ED78&lt;الموظفون!$F$76),0,ED78),IF(AND(الموظفون!$F$76&lt;&gt;"",EZ78&gt;0),الموظفون!$F$76+EZ78,0)))</f>
        <v>0</v>
      </c>
    </row>
    <row r="79" spans="5:178" x14ac:dyDescent="0.3">
      <c r="E79">
        <f>IF(OR(الموظفون!$A$77="",'مصفوفة التدريب'!H$6=""),0,COUNTIFS(Plan_Role,الموظفون!$D$77,Plan_Course,'مصفوفة التدريب'!H$6)+COUNTIFS(Plan_Role,"جميع الموظفين",Plan_Course,'مصفوفة التدريب'!H$6))</f>
        <v>0</v>
      </c>
      <c r="F79">
        <f>IF(OR(الموظفون!$A$77="",'مصفوفة التدريب'!I$6=""),0,COUNTIFS(Plan_Role,الموظفون!$D$77,Plan_Course,'مصفوفة التدريب'!I$6)+COUNTIFS(Plan_Role,"جميع الموظفين",Plan_Course,'مصفوفة التدريب'!I$6))</f>
        <v>0</v>
      </c>
      <c r="G79">
        <f>IF(OR(الموظفون!$A$77="",'مصفوفة التدريب'!J$6=""),0,COUNTIFS(Plan_Role,الموظفون!$D$77,Plan_Course,'مصفوفة التدريب'!J$6)+COUNTIFS(Plan_Role,"جميع الموظفين",Plan_Course,'مصفوفة التدريب'!J$6))</f>
        <v>0</v>
      </c>
      <c r="H79">
        <f>IF(OR(الموظفون!$A$77="",'مصفوفة التدريب'!K$6=""),0,COUNTIFS(Plan_Role,الموظفون!$D$77,Plan_Course,'مصفوفة التدريب'!K$6)+COUNTIFS(Plan_Role,"جميع الموظفين",Plan_Course,'مصفوفة التدريب'!K$6))</f>
        <v>0</v>
      </c>
      <c r="I79">
        <f>IF(OR(الموظفون!$A$77="",'مصفوفة التدريب'!L$6=""),0,COUNTIFS(Plan_Role,الموظفون!$D$77,Plan_Course,'مصفوفة التدريب'!L$6)+COUNTIFS(Plan_Role,"جميع الموظفين",Plan_Course,'مصفوفة التدريب'!L$6))</f>
        <v>0</v>
      </c>
      <c r="J79">
        <f>IF(OR(الموظفون!$A$77="",'مصفوفة التدريب'!M$6=""),0,COUNTIFS(Plan_Role,الموظفون!$D$77,Plan_Course,'مصفوفة التدريب'!M$6)+COUNTIFS(Plan_Role,"جميع الموظفين",Plan_Course,'مصفوفة التدريب'!M$6))</f>
        <v>0</v>
      </c>
      <c r="K79">
        <f>IF(OR(الموظفون!$A$77="",'مصفوفة التدريب'!N$6=""),0,COUNTIFS(Plan_Role,الموظفون!$D$77,Plan_Course,'مصفوفة التدريب'!N$6)+COUNTIFS(Plan_Role,"جميع الموظفين",Plan_Course,'مصفوفة التدريب'!N$6))</f>
        <v>0</v>
      </c>
      <c r="L79">
        <f>IF(OR(الموظفون!$A$77="",'مصفوفة التدريب'!O$6=""),0,COUNTIFS(Plan_Role,الموظفون!$D$77,Plan_Course,'مصفوفة التدريب'!O$6)+COUNTIFS(Plan_Role,"جميع الموظفين",Plan_Course,'مصفوفة التدريب'!O$6))</f>
        <v>0</v>
      </c>
      <c r="M79">
        <f>IF(OR(الموظفون!$A$77="",'مصفوفة التدريب'!P$6=""),0,COUNTIFS(Plan_Role,الموظفون!$D$77,Plan_Course,'مصفوفة التدريب'!P$6)+COUNTIFS(Plan_Role,"جميع الموظفين",Plan_Course,'مصفوفة التدريب'!P$6))</f>
        <v>0</v>
      </c>
      <c r="N79">
        <f>IF(OR(الموظفون!$A$77="",'مصفوفة التدريب'!Q$6=""),0,COUNTIFS(Plan_Role,الموظفون!$D$77,Plan_Course,'مصفوفة التدريب'!Q$6)+COUNTIFS(Plan_Role,"جميع الموظفين",Plan_Course,'مصفوفة التدريب'!Q$6))</f>
        <v>0</v>
      </c>
      <c r="O79">
        <f>IF(OR(الموظفون!$A$77="",'مصفوفة التدريب'!R$6=""),0,COUNTIFS(Plan_Role,الموظفون!$D$77,Plan_Course,'مصفوفة التدريب'!R$6)+COUNTIFS(Plan_Role,"جميع الموظفين",Plan_Course,'مصفوفة التدريب'!R$6))</f>
        <v>0</v>
      </c>
      <c r="P79">
        <f>IF(OR(الموظفون!$A$77="",'مصفوفة التدريب'!S$6=""),0,COUNTIFS(Plan_Role,الموظفون!$D$77,Plan_Course,'مصفوفة التدريب'!S$6)+COUNTIFS(Plan_Role,"جميع الموظفين",Plan_Course,'مصفوفة التدريب'!S$6))</f>
        <v>0</v>
      </c>
      <c r="Q79">
        <f>IF(OR(الموظفون!$A$77="",'مصفوفة التدريب'!T$6=""),0,COUNTIFS(Plan_Role,الموظفون!$D$77,Plan_Course,'مصفوفة التدريب'!T$6)+COUNTIFS(Plan_Role,"جميع الموظفين",Plan_Course,'مصفوفة التدريب'!T$6))</f>
        <v>0</v>
      </c>
      <c r="R79">
        <f>IF(OR(الموظفون!$A$77="",'مصفوفة التدريب'!U$6=""),0,COUNTIFS(Plan_Role,الموظفون!$D$77,Plan_Course,'مصفوفة التدريب'!U$6)+COUNTIFS(Plan_Role,"جميع الموظفين",Plan_Course,'مصفوفة التدريب'!U$6))</f>
        <v>0</v>
      </c>
      <c r="S79">
        <f>IF(OR(الموظفون!$A$77="",'مصفوفة التدريب'!V$6=""),0,COUNTIFS(Plan_Role,الموظفون!$D$77,Plan_Course,'مصفوفة التدريب'!V$6)+COUNTIFS(Plan_Role,"جميع الموظفين",Plan_Course,'مصفوفة التدريب'!V$6))</f>
        <v>0</v>
      </c>
      <c r="T79">
        <f>IF(OR(الموظفون!$A$77="",'مصفوفة التدريب'!W$6=""),0,COUNTIFS(Plan_Role,الموظفون!$D$77,Plan_Course,'مصفوفة التدريب'!W$6)+COUNTIFS(Plan_Role,"جميع الموظفين",Plan_Course,'مصفوفة التدريب'!W$6))</f>
        <v>0</v>
      </c>
      <c r="U79">
        <f>IF(OR(الموظفون!$A$77="",'مصفوفة التدريب'!X$6=""),0,COUNTIFS(Plan_Role,الموظفون!$D$77,Plan_Course,'مصفوفة التدريب'!X$6)+COUNTIFS(Plan_Role,"جميع الموظفين",Plan_Course,'مصفوفة التدريب'!X$6))</f>
        <v>0</v>
      </c>
      <c r="V79">
        <f>IF(OR(الموظفون!$A$77="",'مصفوفة التدريب'!Y$6=""),0,COUNTIFS(Plan_Role,الموظفون!$D$77,Plan_Course,'مصفوفة التدريب'!Y$6)+COUNTIFS(Plan_Role,"جميع الموظفين",Plan_Course,'مصفوفة التدريب'!Y$6))</f>
        <v>0</v>
      </c>
      <c r="W79">
        <f>IF(OR(الموظفون!$A$77="",'مصفوفة التدريب'!Z$6=""),0,COUNTIFS(Plan_Role,الموظفون!$D$77,Plan_Course,'مصفوفة التدريب'!Z$6)+COUNTIFS(Plan_Role,"جميع الموظفين",Plan_Course,'مصفوفة التدريب'!Z$6))</f>
        <v>0</v>
      </c>
      <c r="X79">
        <f>IF(OR(الموظفون!$A$77="",'مصفوفة التدريب'!AA$6=""),0,COUNTIFS(Plan_Role,الموظفون!$D$77,Plan_Course,'مصفوفة التدريب'!AA$6)+COUNTIFS(Plan_Role,"جميع الموظفين",Plan_Course,'مصفوفة التدريب'!AA$6))</f>
        <v>0</v>
      </c>
      <c r="AA79">
        <f>IF(E79=0,0,COUNTIFS(Rec_Emp,الموظفون!$A$77,Rec_Course,'مصفوفة التدريب'!H$6,Rec_Done,1))</f>
        <v>0</v>
      </c>
      <c r="AB79">
        <f>IF(F79=0,0,COUNTIFS(Rec_Emp,الموظفون!$A$77,Rec_Course,'مصفوفة التدريب'!I$6,Rec_Done,1))</f>
        <v>0</v>
      </c>
      <c r="AC79">
        <f>IF(G79=0,0,COUNTIFS(Rec_Emp,الموظفون!$A$77,Rec_Course,'مصفوفة التدريب'!J$6,Rec_Done,1))</f>
        <v>0</v>
      </c>
      <c r="AD79">
        <f>IF(H79=0,0,COUNTIFS(Rec_Emp,الموظفون!$A$77,Rec_Course,'مصفوفة التدريب'!K$6,Rec_Done,1))</f>
        <v>0</v>
      </c>
      <c r="AE79">
        <f>IF(I79=0,0,COUNTIFS(Rec_Emp,الموظفون!$A$77,Rec_Course,'مصفوفة التدريب'!L$6,Rec_Done,1))</f>
        <v>0</v>
      </c>
      <c r="AF79">
        <f>IF(J79=0,0,COUNTIFS(Rec_Emp,الموظفون!$A$77,Rec_Course,'مصفوفة التدريب'!M$6,Rec_Done,1))</f>
        <v>0</v>
      </c>
      <c r="AG79">
        <f>IF(K79=0,0,COUNTIFS(Rec_Emp,الموظفون!$A$77,Rec_Course,'مصفوفة التدريب'!N$6,Rec_Done,1))</f>
        <v>0</v>
      </c>
      <c r="AH79">
        <f>IF(L79=0,0,COUNTIFS(Rec_Emp,الموظفون!$A$77,Rec_Course,'مصفوفة التدريب'!O$6,Rec_Done,1))</f>
        <v>0</v>
      </c>
      <c r="AI79">
        <f>IF(M79=0,0,COUNTIFS(Rec_Emp,الموظفون!$A$77,Rec_Course,'مصفوفة التدريب'!P$6,Rec_Done,1))</f>
        <v>0</v>
      </c>
      <c r="AJ79">
        <f>IF(N79=0,0,COUNTIFS(Rec_Emp,الموظفون!$A$77,Rec_Course,'مصفوفة التدريب'!Q$6,Rec_Done,1))</f>
        <v>0</v>
      </c>
      <c r="AK79">
        <f>IF(O79=0,0,COUNTIFS(Rec_Emp,الموظفون!$A$77,Rec_Course,'مصفوفة التدريب'!R$6,Rec_Done,1))</f>
        <v>0</v>
      </c>
      <c r="AL79">
        <f>IF(P79=0,0,COUNTIFS(Rec_Emp,الموظفون!$A$77,Rec_Course,'مصفوفة التدريب'!S$6,Rec_Done,1))</f>
        <v>0</v>
      </c>
      <c r="AM79">
        <f>IF(Q79=0,0,COUNTIFS(Rec_Emp,الموظفون!$A$77,Rec_Course,'مصفوفة التدريب'!T$6,Rec_Done,1))</f>
        <v>0</v>
      </c>
      <c r="AN79">
        <f>IF(R79=0,0,COUNTIFS(Rec_Emp,الموظفون!$A$77,Rec_Course,'مصفوفة التدريب'!U$6,Rec_Done,1))</f>
        <v>0</v>
      </c>
      <c r="AO79">
        <f>IF(S79=0,0,COUNTIFS(Rec_Emp,الموظفون!$A$77,Rec_Course,'مصفوفة التدريب'!V$6,Rec_Done,1))</f>
        <v>0</v>
      </c>
      <c r="AP79">
        <f>IF(T79=0,0,COUNTIFS(Rec_Emp,الموظفون!$A$77,Rec_Course,'مصفوفة التدريب'!W$6,Rec_Done,1))</f>
        <v>0</v>
      </c>
      <c r="AQ79">
        <f>IF(U79=0,0,COUNTIFS(Rec_Emp,الموظفون!$A$77,Rec_Course,'مصفوفة التدريب'!X$6,Rec_Done,1))</f>
        <v>0</v>
      </c>
      <c r="AR79">
        <f>IF(V79=0,0,COUNTIFS(Rec_Emp,الموظفون!$A$77,Rec_Course,'مصفوفة التدريب'!Y$6,Rec_Done,1))</f>
        <v>0</v>
      </c>
      <c r="AS79">
        <f>IF(W79=0,0,COUNTIFS(Rec_Emp,الموظفون!$A$77,Rec_Course,'مصفوفة التدريب'!Z$6,Rec_Done,1))</f>
        <v>0</v>
      </c>
      <c r="AT79">
        <f>IF(X79=0,0,COUNTIFS(Rec_Emp,الموظفون!$A$77,Rec_Course,'مصفوفة التدريب'!AA$6,Rec_Done,1))</f>
        <v>0</v>
      </c>
      <c r="AW79">
        <f ca="1">IF(AA79=0,0,COUNTIFS(Rec_Emp,الموظفون!$A$77,Rec_Course,'مصفوفة التدريب'!H$6,Rec_Done,1,Rec_Exp,"&gt;="&amp;TODAY()))</f>
        <v>0</v>
      </c>
      <c r="AX79">
        <f ca="1">IF(AB79=0,0,COUNTIFS(Rec_Emp,الموظفون!$A$77,Rec_Course,'مصفوفة التدريب'!I$6,Rec_Done,1,Rec_Exp,"&gt;="&amp;TODAY()))</f>
        <v>0</v>
      </c>
      <c r="AY79">
        <f ca="1">IF(AC79=0,0,COUNTIFS(Rec_Emp,الموظفون!$A$77,Rec_Course,'مصفوفة التدريب'!J$6,Rec_Done,1,Rec_Exp,"&gt;="&amp;TODAY()))</f>
        <v>0</v>
      </c>
      <c r="AZ79">
        <f ca="1">IF(AD79=0,0,COUNTIFS(Rec_Emp,الموظفون!$A$77,Rec_Course,'مصفوفة التدريب'!K$6,Rec_Done,1,Rec_Exp,"&gt;="&amp;TODAY()))</f>
        <v>0</v>
      </c>
      <c r="BA79">
        <f ca="1">IF(AE79=0,0,COUNTIFS(Rec_Emp,الموظفون!$A$77,Rec_Course,'مصفوفة التدريب'!L$6,Rec_Done,1,Rec_Exp,"&gt;="&amp;TODAY()))</f>
        <v>0</v>
      </c>
      <c r="BB79">
        <f ca="1">IF(AF79=0,0,COUNTIFS(Rec_Emp,الموظفون!$A$77,Rec_Course,'مصفوفة التدريب'!M$6,Rec_Done,1,Rec_Exp,"&gt;="&amp;TODAY()))</f>
        <v>0</v>
      </c>
      <c r="BC79">
        <f ca="1">IF(AG79=0,0,COUNTIFS(Rec_Emp,الموظفون!$A$77,Rec_Course,'مصفوفة التدريب'!N$6,Rec_Done,1,Rec_Exp,"&gt;="&amp;TODAY()))</f>
        <v>0</v>
      </c>
      <c r="BD79">
        <f ca="1">IF(AH79=0,0,COUNTIFS(Rec_Emp,الموظفون!$A$77,Rec_Course,'مصفوفة التدريب'!O$6,Rec_Done,1,Rec_Exp,"&gt;="&amp;TODAY()))</f>
        <v>0</v>
      </c>
      <c r="BE79">
        <f ca="1">IF(AI79=0,0,COUNTIFS(Rec_Emp,الموظفون!$A$77,Rec_Course,'مصفوفة التدريب'!P$6,Rec_Done,1,Rec_Exp,"&gt;="&amp;TODAY()))</f>
        <v>0</v>
      </c>
      <c r="BF79">
        <f ca="1">IF(AJ79=0,0,COUNTIFS(Rec_Emp,الموظفون!$A$77,Rec_Course,'مصفوفة التدريب'!Q$6,Rec_Done,1,Rec_Exp,"&gt;="&amp;TODAY()))</f>
        <v>0</v>
      </c>
      <c r="BG79">
        <f ca="1">IF(AK79=0,0,COUNTIFS(Rec_Emp,الموظفون!$A$77,Rec_Course,'مصفوفة التدريب'!R$6,Rec_Done,1,Rec_Exp,"&gt;="&amp;TODAY()))</f>
        <v>0</v>
      </c>
      <c r="BH79">
        <f ca="1">IF(AL79=0,0,COUNTIFS(Rec_Emp,الموظفون!$A$77,Rec_Course,'مصفوفة التدريب'!S$6,Rec_Done,1,Rec_Exp,"&gt;="&amp;TODAY()))</f>
        <v>0</v>
      </c>
      <c r="BI79">
        <f ca="1">IF(AM79=0,0,COUNTIFS(Rec_Emp,الموظفون!$A$77,Rec_Course,'مصفوفة التدريب'!T$6,Rec_Done,1,Rec_Exp,"&gt;="&amp;TODAY()))</f>
        <v>0</v>
      </c>
      <c r="BJ79">
        <f ca="1">IF(AN79=0,0,COUNTIFS(Rec_Emp,الموظفون!$A$77,Rec_Course,'مصفوفة التدريب'!U$6,Rec_Done,1,Rec_Exp,"&gt;="&amp;TODAY()))</f>
        <v>0</v>
      </c>
      <c r="BK79">
        <f ca="1">IF(AO79=0,0,COUNTIFS(Rec_Emp,الموظفون!$A$77,Rec_Course,'مصفوفة التدريب'!V$6,Rec_Done,1,Rec_Exp,"&gt;="&amp;TODAY()))</f>
        <v>0</v>
      </c>
      <c r="BL79">
        <f ca="1">IF(AP79=0,0,COUNTIFS(Rec_Emp,الموظفون!$A$77,Rec_Course,'مصفوفة التدريب'!W$6,Rec_Done,1,Rec_Exp,"&gt;="&amp;TODAY()))</f>
        <v>0</v>
      </c>
      <c r="BM79">
        <f ca="1">IF(AQ79=0,0,COUNTIFS(Rec_Emp,الموظفون!$A$77,Rec_Course,'مصفوفة التدريب'!X$6,Rec_Done,1,Rec_Exp,"&gt;="&amp;TODAY()))</f>
        <v>0</v>
      </c>
      <c r="BN79">
        <f ca="1">IF(AR79=0,0,COUNTIFS(Rec_Emp,الموظفون!$A$77,Rec_Course,'مصفوفة التدريب'!Y$6,Rec_Done,1,Rec_Exp,"&gt;="&amp;TODAY()))</f>
        <v>0</v>
      </c>
      <c r="BO79">
        <f ca="1">IF(AS79=0,0,COUNTIFS(Rec_Emp,الموظفون!$A$77,Rec_Course,'مصفوفة التدريب'!Z$6,Rec_Done,1,Rec_Exp,"&gt;="&amp;TODAY()))</f>
        <v>0</v>
      </c>
      <c r="BP79">
        <f ca="1">IF(AT79=0,0,COUNTIFS(Rec_Emp,الموظفون!$A$77,Rec_Course,'مصفوفة التدريب'!AA$6,Rec_Done,1,Rec_Exp,"&gt;="&amp;TODAY()))</f>
        <v>0</v>
      </c>
      <c r="BS79">
        <f ca="1">IF(AW79=0,0,COUNTIFS(Rec_Emp,الموظفون!$A$77,Rec_Course,'مصفوفة التدريب'!H$6,Rec_Done,1,Rec_Exp,"&gt;"&amp;(TODAY()+WarnDays)))</f>
        <v>0</v>
      </c>
      <c r="BT79">
        <f ca="1">IF(AX79=0,0,COUNTIFS(Rec_Emp,الموظفون!$A$77,Rec_Course,'مصفوفة التدريب'!I$6,Rec_Done,1,Rec_Exp,"&gt;"&amp;(TODAY()+WarnDays)))</f>
        <v>0</v>
      </c>
      <c r="BU79">
        <f ca="1">IF(AY79=0,0,COUNTIFS(Rec_Emp,الموظفون!$A$77,Rec_Course,'مصفوفة التدريب'!J$6,Rec_Done,1,Rec_Exp,"&gt;"&amp;(TODAY()+WarnDays)))</f>
        <v>0</v>
      </c>
      <c r="BV79">
        <f ca="1">IF(AZ79=0,0,COUNTIFS(Rec_Emp,الموظفون!$A$77,Rec_Course,'مصفوفة التدريب'!K$6,Rec_Done,1,Rec_Exp,"&gt;"&amp;(TODAY()+WarnDays)))</f>
        <v>0</v>
      </c>
      <c r="BW79">
        <f ca="1">IF(BA79=0,0,COUNTIFS(Rec_Emp,الموظفون!$A$77,Rec_Course,'مصفوفة التدريب'!L$6,Rec_Done,1,Rec_Exp,"&gt;"&amp;(TODAY()+WarnDays)))</f>
        <v>0</v>
      </c>
      <c r="BX79">
        <f ca="1">IF(BB79=0,0,COUNTIFS(Rec_Emp,الموظفون!$A$77,Rec_Course,'مصفوفة التدريب'!M$6,Rec_Done,1,Rec_Exp,"&gt;"&amp;(TODAY()+WarnDays)))</f>
        <v>0</v>
      </c>
      <c r="BY79">
        <f ca="1">IF(BC79=0,0,COUNTIFS(Rec_Emp,الموظفون!$A$77,Rec_Course,'مصفوفة التدريب'!N$6,Rec_Done,1,Rec_Exp,"&gt;"&amp;(TODAY()+WarnDays)))</f>
        <v>0</v>
      </c>
      <c r="BZ79">
        <f ca="1">IF(BD79=0,0,COUNTIFS(Rec_Emp,الموظفون!$A$77,Rec_Course,'مصفوفة التدريب'!O$6,Rec_Done,1,Rec_Exp,"&gt;"&amp;(TODAY()+WarnDays)))</f>
        <v>0</v>
      </c>
      <c r="CA79">
        <f ca="1">IF(BE79=0,0,COUNTIFS(Rec_Emp,الموظفون!$A$77,Rec_Course,'مصفوفة التدريب'!P$6,Rec_Done,1,Rec_Exp,"&gt;"&amp;(TODAY()+WarnDays)))</f>
        <v>0</v>
      </c>
      <c r="CB79">
        <f ca="1">IF(BF79=0,0,COUNTIFS(Rec_Emp,الموظفون!$A$77,Rec_Course,'مصفوفة التدريب'!Q$6,Rec_Done,1,Rec_Exp,"&gt;"&amp;(TODAY()+WarnDays)))</f>
        <v>0</v>
      </c>
      <c r="CC79">
        <f ca="1">IF(BG79=0,0,COUNTIFS(Rec_Emp,الموظفون!$A$77,Rec_Course,'مصفوفة التدريب'!R$6,Rec_Done,1,Rec_Exp,"&gt;"&amp;(TODAY()+WarnDays)))</f>
        <v>0</v>
      </c>
      <c r="CD79">
        <f ca="1">IF(BH79=0,0,COUNTIFS(Rec_Emp,الموظفون!$A$77,Rec_Course,'مصفوفة التدريب'!S$6,Rec_Done,1,Rec_Exp,"&gt;"&amp;(TODAY()+WarnDays)))</f>
        <v>0</v>
      </c>
      <c r="CE79">
        <f ca="1">IF(BI79=0,0,COUNTIFS(Rec_Emp,الموظفون!$A$77,Rec_Course,'مصفوفة التدريب'!T$6,Rec_Done,1,Rec_Exp,"&gt;"&amp;(TODAY()+WarnDays)))</f>
        <v>0</v>
      </c>
      <c r="CF79">
        <f ca="1">IF(BJ79=0,0,COUNTIFS(Rec_Emp,الموظفون!$A$77,Rec_Course,'مصفوفة التدريب'!U$6,Rec_Done,1,Rec_Exp,"&gt;"&amp;(TODAY()+WarnDays)))</f>
        <v>0</v>
      </c>
      <c r="CG79">
        <f ca="1">IF(BK79=0,0,COUNTIFS(Rec_Emp,الموظفون!$A$77,Rec_Course,'مصفوفة التدريب'!V$6,Rec_Done,1,Rec_Exp,"&gt;"&amp;(TODAY()+WarnDays)))</f>
        <v>0</v>
      </c>
      <c r="CH79">
        <f ca="1">IF(BL79=0,0,COUNTIFS(Rec_Emp,الموظفون!$A$77,Rec_Course,'مصفوفة التدريب'!W$6,Rec_Done,1,Rec_Exp,"&gt;"&amp;(TODAY()+WarnDays)))</f>
        <v>0</v>
      </c>
      <c r="CI79">
        <f ca="1">IF(BM79=0,0,COUNTIFS(Rec_Emp,الموظفون!$A$77,Rec_Course,'مصفوفة التدريب'!X$6,Rec_Done,1,Rec_Exp,"&gt;"&amp;(TODAY()+WarnDays)))</f>
        <v>0</v>
      </c>
      <c r="CJ79">
        <f ca="1">IF(BN79=0,0,COUNTIFS(Rec_Emp,الموظفون!$A$77,Rec_Course,'مصفوفة التدريب'!Y$6,Rec_Done,1,Rec_Exp,"&gt;"&amp;(TODAY()+WarnDays)))</f>
        <v>0</v>
      </c>
      <c r="CK79">
        <f ca="1">IF(BO79=0,0,COUNTIFS(Rec_Emp,الموظفون!$A$77,Rec_Course,'مصفوفة التدريب'!Z$6,Rec_Done,1,Rec_Exp,"&gt;"&amp;(TODAY()+WarnDays)))</f>
        <v>0</v>
      </c>
      <c r="CL79">
        <f ca="1">IF(BP79=0,0,COUNTIFS(Rec_Emp,الموظفون!$A$77,Rec_Course,'مصفوفة التدريب'!AA$6,Rec_Done,1,Rec_Exp,"&gt;"&amp;(TODAY()+WarnDays)))</f>
        <v>0</v>
      </c>
      <c r="CO79">
        <f>IF(OR(E79=0,AA79&gt;0),0,COUNTIFS(Rec_Emp,الموظفون!$A$77,Rec_Course,'مصفوفة التدريب'!H$6,Rec_Result,"راسب"))</f>
        <v>0</v>
      </c>
      <c r="CP79">
        <f>IF(OR(F79=0,AB79&gt;0),0,COUNTIFS(Rec_Emp,الموظفون!$A$77,Rec_Course,'مصفوفة التدريب'!I$6,Rec_Result,"راسب"))</f>
        <v>0</v>
      </c>
      <c r="CQ79">
        <f>IF(OR(G79=0,AC79&gt;0),0,COUNTIFS(Rec_Emp,الموظفون!$A$77,Rec_Course,'مصفوفة التدريب'!J$6,Rec_Result,"راسب"))</f>
        <v>0</v>
      </c>
      <c r="CR79">
        <f>IF(OR(H79=0,AD79&gt;0),0,COUNTIFS(Rec_Emp,الموظفون!$A$77,Rec_Course,'مصفوفة التدريب'!K$6,Rec_Result,"راسب"))</f>
        <v>0</v>
      </c>
      <c r="CS79">
        <f>IF(OR(I79=0,AE79&gt;0),0,COUNTIFS(Rec_Emp,الموظفون!$A$77,Rec_Course,'مصفوفة التدريب'!L$6,Rec_Result,"راسب"))</f>
        <v>0</v>
      </c>
      <c r="CT79">
        <f>IF(OR(J79=0,AF79&gt;0),0,COUNTIFS(Rec_Emp,الموظفون!$A$77,Rec_Course,'مصفوفة التدريب'!M$6,Rec_Result,"راسب"))</f>
        <v>0</v>
      </c>
      <c r="CU79">
        <f>IF(OR(K79=0,AG79&gt;0),0,COUNTIFS(Rec_Emp,الموظفون!$A$77,Rec_Course,'مصفوفة التدريب'!N$6,Rec_Result,"راسب"))</f>
        <v>0</v>
      </c>
      <c r="CV79">
        <f>IF(OR(L79=0,AH79&gt;0),0,COUNTIFS(Rec_Emp,الموظفون!$A$77,Rec_Course,'مصفوفة التدريب'!O$6,Rec_Result,"راسب"))</f>
        <v>0</v>
      </c>
      <c r="CW79">
        <f>IF(OR(M79=0,AI79&gt;0),0,COUNTIFS(Rec_Emp,الموظفون!$A$77,Rec_Course,'مصفوفة التدريب'!P$6,Rec_Result,"راسب"))</f>
        <v>0</v>
      </c>
      <c r="CX79">
        <f>IF(OR(N79=0,AJ79&gt;0),0,COUNTIFS(Rec_Emp,الموظفون!$A$77,Rec_Course,'مصفوفة التدريب'!Q$6,Rec_Result,"راسب"))</f>
        <v>0</v>
      </c>
      <c r="CY79">
        <f>IF(OR(O79=0,AK79&gt;0),0,COUNTIFS(Rec_Emp,الموظفون!$A$77,Rec_Course,'مصفوفة التدريب'!R$6,Rec_Result,"راسب"))</f>
        <v>0</v>
      </c>
      <c r="CZ79">
        <f>IF(OR(P79=0,AL79&gt;0),0,COUNTIFS(Rec_Emp,الموظفون!$A$77,Rec_Course,'مصفوفة التدريب'!S$6,Rec_Result,"راسب"))</f>
        <v>0</v>
      </c>
      <c r="DA79">
        <f>IF(OR(Q79=0,AM79&gt;0),0,COUNTIFS(Rec_Emp,الموظفون!$A$77,Rec_Course,'مصفوفة التدريب'!T$6,Rec_Result,"راسب"))</f>
        <v>0</v>
      </c>
      <c r="DB79">
        <f>IF(OR(R79=0,AN79&gt;0),0,COUNTIFS(Rec_Emp,الموظفون!$A$77,Rec_Course,'مصفوفة التدريب'!U$6,Rec_Result,"راسب"))</f>
        <v>0</v>
      </c>
      <c r="DC79">
        <f>IF(OR(S79=0,AO79&gt;0),0,COUNTIFS(Rec_Emp,الموظفون!$A$77,Rec_Course,'مصفوفة التدريب'!V$6,Rec_Result,"راسب"))</f>
        <v>0</v>
      </c>
      <c r="DD79">
        <f>IF(OR(T79=0,AP79&gt;0),0,COUNTIFS(Rec_Emp,الموظفون!$A$77,Rec_Course,'مصفوفة التدريب'!W$6,Rec_Result,"راسب"))</f>
        <v>0</v>
      </c>
      <c r="DE79">
        <f>IF(OR(U79=0,AQ79&gt;0),0,COUNTIFS(Rec_Emp,الموظفون!$A$77,Rec_Course,'مصفوفة التدريب'!X$6,Rec_Result,"راسب"))</f>
        <v>0</v>
      </c>
      <c r="DF79">
        <f>IF(OR(V79=0,AR79&gt;0),0,COUNTIFS(Rec_Emp,الموظفون!$A$77,Rec_Course,'مصفوفة التدريب'!Y$6,Rec_Result,"راسب"))</f>
        <v>0</v>
      </c>
      <c r="DG79">
        <f>IF(OR(W79=0,AS79&gt;0),0,COUNTIFS(Rec_Emp,الموظفون!$A$77,Rec_Course,'مصفوفة التدريب'!Z$6,Rec_Result,"راسب"))</f>
        <v>0</v>
      </c>
      <c r="DH79">
        <f>IF(OR(X79=0,AT79&gt;0),0,COUNTIFS(Rec_Emp,الموظفون!$A$77,Rec_Course,'مصفوفة التدريب'!AA$6,Rec_Result,"راسب"))</f>
        <v>0</v>
      </c>
      <c r="DK79">
        <f>IF(OR(E79=0,AA79&gt;0),0,IFERROR(AVERAGEIFS(Plan_End,Plan_Role,الموظفون!$D$77,Plan_Course,'مصفوفة التدريب'!H$6,Plan_Sched,"فترة محددة"),IFERROR(AVERAGEIFS(Plan_End,Plan_Role,"جميع الموظفين",Plan_Course,'مصفوفة التدريب'!H$6,Plan_Sched,"فترة محددة"),0)))</f>
        <v>0</v>
      </c>
      <c r="DL79">
        <f>IF(OR(F79=0,AB79&gt;0),0,IFERROR(AVERAGEIFS(Plan_End,Plan_Role,الموظفون!$D$77,Plan_Course,'مصفوفة التدريب'!I$6,Plan_Sched,"فترة محددة"),IFERROR(AVERAGEIFS(Plan_End,Plan_Role,"جميع الموظفين",Plan_Course,'مصفوفة التدريب'!I$6,Plan_Sched,"فترة محددة"),0)))</f>
        <v>0</v>
      </c>
      <c r="DM79">
        <f>IF(OR(G79=0,AC79&gt;0),0,IFERROR(AVERAGEIFS(Plan_End,Plan_Role,الموظفون!$D$77,Plan_Course,'مصفوفة التدريب'!J$6,Plan_Sched,"فترة محددة"),IFERROR(AVERAGEIFS(Plan_End,Plan_Role,"جميع الموظفين",Plan_Course,'مصفوفة التدريب'!J$6,Plan_Sched,"فترة محددة"),0)))</f>
        <v>0</v>
      </c>
      <c r="DN79">
        <f>IF(OR(H79=0,AD79&gt;0),0,IFERROR(AVERAGEIFS(Plan_End,Plan_Role,الموظفون!$D$77,Plan_Course,'مصفوفة التدريب'!K$6,Plan_Sched,"فترة محددة"),IFERROR(AVERAGEIFS(Plan_End,Plan_Role,"جميع الموظفين",Plan_Course,'مصفوفة التدريب'!K$6,Plan_Sched,"فترة محددة"),0)))</f>
        <v>0</v>
      </c>
      <c r="DO79">
        <f>IF(OR(I79=0,AE79&gt;0),0,IFERROR(AVERAGEIFS(Plan_End,Plan_Role,الموظفون!$D$77,Plan_Course,'مصفوفة التدريب'!L$6,Plan_Sched,"فترة محددة"),IFERROR(AVERAGEIFS(Plan_End,Plan_Role,"جميع الموظفين",Plan_Course,'مصفوفة التدريب'!L$6,Plan_Sched,"فترة محددة"),0)))</f>
        <v>0</v>
      </c>
      <c r="DP79">
        <f>IF(OR(J79=0,AF79&gt;0),0,IFERROR(AVERAGEIFS(Plan_End,Plan_Role,الموظفون!$D$77,Plan_Course,'مصفوفة التدريب'!M$6,Plan_Sched,"فترة محددة"),IFERROR(AVERAGEIFS(Plan_End,Plan_Role,"جميع الموظفين",Plan_Course,'مصفوفة التدريب'!M$6,Plan_Sched,"فترة محددة"),0)))</f>
        <v>0</v>
      </c>
      <c r="DQ79">
        <f>IF(OR(K79=0,AG79&gt;0),0,IFERROR(AVERAGEIFS(Plan_End,Plan_Role,الموظفون!$D$77,Plan_Course,'مصفوفة التدريب'!N$6,Plan_Sched,"فترة محددة"),IFERROR(AVERAGEIFS(Plan_End,Plan_Role,"جميع الموظفين",Plan_Course,'مصفوفة التدريب'!N$6,Plan_Sched,"فترة محددة"),0)))</f>
        <v>0</v>
      </c>
      <c r="DR79">
        <f>IF(OR(L79=0,AH79&gt;0),0,IFERROR(AVERAGEIFS(Plan_End,Plan_Role,الموظفون!$D$77,Plan_Course,'مصفوفة التدريب'!O$6,Plan_Sched,"فترة محددة"),IFERROR(AVERAGEIFS(Plan_End,Plan_Role,"جميع الموظفين",Plan_Course,'مصفوفة التدريب'!O$6,Plan_Sched,"فترة محددة"),0)))</f>
        <v>0</v>
      </c>
      <c r="DS79">
        <f>IF(OR(M79=0,AI79&gt;0),0,IFERROR(AVERAGEIFS(Plan_End,Plan_Role,الموظفون!$D$77,Plan_Course,'مصفوفة التدريب'!P$6,Plan_Sched,"فترة محددة"),IFERROR(AVERAGEIFS(Plan_End,Plan_Role,"جميع الموظفين",Plan_Course,'مصفوفة التدريب'!P$6,Plan_Sched,"فترة محددة"),0)))</f>
        <v>0</v>
      </c>
      <c r="DT79">
        <f>IF(OR(N79=0,AJ79&gt;0),0,IFERROR(AVERAGEIFS(Plan_End,Plan_Role,الموظفون!$D$77,Plan_Course,'مصفوفة التدريب'!Q$6,Plan_Sched,"فترة محددة"),IFERROR(AVERAGEIFS(Plan_End,Plan_Role,"جميع الموظفين",Plan_Course,'مصفوفة التدريب'!Q$6,Plan_Sched,"فترة محددة"),0)))</f>
        <v>0</v>
      </c>
      <c r="DU79">
        <f>IF(OR(O79=0,AK79&gt;0),0,IFERROR(AVERAGEIFS(Plan_End,Plan_Role,الموظفون!$D$77,Plan_Course,'مصفوفة التدريب'!R$6,Plan_Sched,"فترة محددة"),IFERROR(AVERAGEIFS(Plan_End,Plan_Role,"جميع الموظفين",Plan_Course,'مصفوفة التدريب'!R$6,Plan_Sched,"فترة محددة"),0)))</f>
        <v>0</v>
      </c>
      <c r="DV79">
        <f>IF(OR(P79=0,AL79&gt;0),0,IFERROR(AVERAGEIFS(Plan_End,Plan_Role,الموظفون!$D$77,Plan_Course,'مصفوفة التدريب'!S$6,Plan_Sched,"فترة محددة"),IFERROR(AVERAGEIFS(Plan_End,Plan_Role,"جميع الموظفين",Plan_Course,'مصفوفة التدريب'!S$6,Plan_Sched,"فترة محددة"),0)))</f>
        <v>0</v>
      </c>
      <c r="DW79">
        <f>IF(OR(Q79=0,AM79&gt;0),0,IFERROR(AVERAGEIFS(Plan_End,Plan_Role,الموظفون!$D$77,Plan_Course,'مصفوفة التدريب'!T$6,Plan_Sched,"فترة محددة"),IFERROR(AVERAGEIFS(Plan_End,Plan_Role,"جميع الموظفين",Plan_Course,'مصفوفة التدريب'!T$6,Plan_Sched,"فترة محددة"),0)))</f>
        <v>0</v>
      </c>
      <c r="DX79">
        <f>IF(OR(R79=0,AN79&gt;0),0,IFERROR(AVERAGEIFS(Plan_End,Plan_Role,الموظفون!$D$77,Plan_Course,'مصفوفة التدريب'!U$6,Plan_Sched,"فترة محددة"),IFERROR(AVERAGEIFS(Plan_End,Plan_Role,"جميع الموظفين",Plan_Course,'مصفوفة التدريب'!U$6,Plan_Sched,"فترة محددة"),0)))</f>
        <v>0</v>
      </c>
      <c r="DY79">
        <f>IF(OR(S79=0,AO79&gt;0),0,IFERROR(AVERAGEIFS(Plan_End,Plan_Role,الموظفون!$D$77,Plan_Course,'مصفوفة التدريب'!V$6,Plan_Sched,"فترة محددة"),IFERROR(AVERAGEIFS(Plan_End,Plan_Role,"جميع الموظفين",Plan_Course,'مصفوفة التدريب'!V$6,Plan_Sched,"فترة محددة"),0)))</f>
        <v>0</v>
      </c>
      <c r="DZ79">
        <f>IF(OR(T79=0,AP79&gt;0),0,IFERROR(AVERAGEIFS(Plan_End,Plan_Role,الموظفون!$D$77,Plan_Course,'مصفوفة التدريب'!W$6,Plan_Sched,"فترة محددة"),IFERROR(AVERAGEIFS(Plan_End,Plan_Role,"جميع الموظفين",Plan_Course,'مصفوفة التدريب'!W$6,Plan_Sched,"فترة محددة"),0)))</f>
        <v>0</v>
      </c>
      <c r="EA79">
        <f>IF(OR(U79=0,AQ79&gt;0),0,IFERROR(AVERAGEIFS(Plan_End,Plan_Role,الموظفون!$D$77,Plan_Course,'مصفوفة التدريب'!X$6,Plan_Sched,"فترة محددة"),IFERROR(AVERAGEIFS(Plan_End,Plan_Role,"جميع الموظفين",Plan_Course,'مصفوفة التدريب'!X$6,Plan_Sched,"فترة محددة"),0)))</f>
        <v>0</v>
      </c>
      <c r="EB79">
        <f>IF(OR(V79=0,AR79&gt;0),0,IFERROR(AVERAGEIFS(Plan_End,Plan_Role,الموظفون!$D$77,Plan_Course,'مصفوفة التدريب'!Y$6,Plan_Sched,"فترة محددة"),IFERROR(AVERAGEIFS(Plan_End,Plan_Role,"جميع الموظفين",Plan_Course,'مصفوفة التدريب'!Y$6,Plan_Sched,"فترة محددة"),0)))</f>
        <v>0</v>
      </c>
      <c r="EC79">
        <f>IF(OR(W79=0,AS79&gt;0),0,IFERROR(AVERAGEIFS(Plan_End,Plan_Role,الموظفون!$D$77,Plan_Course,'مصفوفة التدريب'!Z$6,Plan_Sched,"فترة محددة"),IFERROR(AVERAGEIFS(Plan_End,Plan_Role,"جميع الموظفين",Plan_Course,'مصفوفة التدريب'!Z$6,Plan_Sched,"فترة محددة"),0)))</f>
        <v>0</v>
      </c>
      <c r="ED79">
        <f>IF(OR(X79=0,AT79&gt;0),0,IFERROR(AVERAGEIFS(Plan_End,Plan_Role,الموظفون!$D$77,Plan_Course,'مصفوفة التدريب'!AA$6,Plan_Sched,"فترة محددة"),IFERROR(AVERAGEIFS(Plan_End,Plan_Role,"جميع الموظفين",Plan_Course,'مصفوفة التدريب'!AA$6,Plan_Sched,"فترة محددة"),0)))</f>
        <v>0</v>
      </c>
      <c r="EG79">
        <f>IF(OR(E79=0,AA79&gt;0),0,IFERROR(AVERAGEIFS(Plan_Days,Plan_Role,الموظفون!$D$77,Plan_Course,'مصفوفة التدريب'!H$6,Plan_Sched,"خلال أيام من التعيين"),IFERROR(AVERAGEIFS(Plan_Days,Plan_Role,"جميع الموظفين",Plan_Course,'مصفوفة التدريب'!H$6,Plan_Sched,"خلال أيام من التعيين"),0)))</f>
        <v>0</v>
      </c>
      <c r="EH79">
        <f>IF(OR(F79=0,AB79&gt;0),0,IFERROR(AVERAGEIFS(Plan_Days,Plan_Role,الموظفون!$D$77,Plan_Course,'مصفوفة التدريب'!I$6,Plan_Sched,"خلال أيام من التعيين"),IFERROR(AVERAGEIFS(Plan_Days,Plan_Role,"جميع الموظفين",Plan_Course,'مصفوفة التدريب'!I$6,Plan_Sched,"خلال أيام من التعيين"),0)))</f>
        <v>0</v>
      </c>
      <c r="EI79">
        <f>IF(OR(G79=0,AC79&gt;0),0,IFERROR(AVERAGEIFS(Plan_Days,Plan_Role,الموظفون!$D$77,Plan_Course,'مصفوفة التدريب'!J$6,Plan_Sched,"خلال أيام من التعيين"),IFERROR(AVERAGEIFS(Plan_Days,Plan_Role,"جميع الموظفين",Plan_Course,'مصفوفة التدريب'!J$6,Plan_Sched,"خلال أيام من التعيين"),0)))</f>
        <v>0</v>
      </c>
      <c r="EJ79">
        <f>IF(OR(H79=0,AD79&gt;0),0,IFERROR(AVERAGEIFS(Plan_Days,Plan_Role,الموظفون!$D$77,Plan_Course,'مصفوفة التدريب'!K$6,Plan_Sched,"خلال أيام من التعيين"),IFERROR(AVERAGEIFS(Plan_Days,Plan_Role,"جميع الموظفين",Plan_Course,'مصفوفة التدريب'!K$6,Plan_Sched,"خلال أيام من التعيين"),0)))</f>
        <v>0</v>
      </c>
      <c r="EK79">
        <f>IF(OR(I79=0,AE79&gt;0),0,IFERROR(AVERAGEIFS(Plan_Days,Plan_Role,الموظفون!$D$77,Plan_Course,'مصفوفة التدريب'!L$6,Plan_Sched,"خلال أيام من التعيين"),IFERROR(AVERAGEIFS(Plan_Days,Plan_Role,"جميع الموظفين",Plan_Course,'مصفوفة التدريب'!L$6,Plan_Sched,"خلال أيام من التعيين"),0)))</f>
        <v>0</v>
      </c>
      <c r="EL79">
        <f>IF(OR(J79=0,AF79&gt;0),0,IFERROR(AVERAGEIFS(Plan_Days,Plan_Role,الموظفون!$D$77,Plan_Course,'مصفوفة التدريب'!M$6,Plan_Sched,"خلال أيام من التعيين"),IFERROR(AVERAGEIFS(Plan_Days,Plan_Role,"جميع الموظفين",Plan_Course,'مصفوفة التدريب'!M$6,Plan_Sched,"خلال أيام من التعيين"),0)))</f>
        <v>0</v>
      </c>
      <c r="EM79">
        <f>IF(OR(K79=0,AG79&gt;0),0,IFERROR(AVERAGEIFS(Plan_Days,Plan_Role,الموظفون!$D$77,Plan_Course,'مصفوفة التدريب'!N$6,Plan_Sched,"خلال أيام من التعيين"),IFERROR(AVERAGEIFS(Plan_Days,Plan_Role,"جميع الموظفين",Plan_Course,'مصفوفة التدريب'!N$6,Plan_Sched,"خلال أيام من التعيين"),0)))</f>
        <v>0</v>
      </c>
      <c r="EN79">
        <f>IF(OR(L79=0,AH79&gt;0),0,IFERROR(AVERAGEIFS(Plan_Days,Plan_Role,الموظفون!$D$77,Plan_Course,'مصفوفة التدريب'!O$6,Plan_Sched,"خلال أيام من التعيين"),IFERROR(AVERAGEIFS(Plan_Days,Plan_Role,"جميع الموظفين",Plan_Course,'مصفوفة التدريب'!O$6,Plan_Sched,"خلال أيام من التعيين"),0)))</f>
        <v>0</v>
      </c>
      <c r="EO79">
        <f>IF(OR(M79=0,AI79&gt;0),0,IFERROR(AVERAGEIFS(Plan_Days,Plan_Role,الموظفون!$D$77,Plan_Course,'مصفوفة التدريب'!P$6,Plan_Sched,"خلال أيام من التعيين"),IFERROR(AVERAGEIFS(Plan_Days,Plan_Role,"جميع الموظفين",Plan_Course,'مصفوفة التدريب'!P$6,Plan_Sched,"خلال أيام من التعيين"),0)))</f>
        <v>0</v>
      </c>
      <c r="EP79">
        <f>IF(OR(N79=0,AJ79&gt;0),0,IFERROR(AVERAGEIFS(Plan_Days,Plan_Role,الموظفون!$D$77,Plan_Course,'مصفوفة التدريب'!Q$6,Plan_Sched,"خلال أيام من التعيين"),IFERROR(AVERAGEIFS(Plan_Days,Plan_Role,"جميع الموظفين",Plan_Course,'مصفوفة التدريب'!Q$6,Plan_Sched,"خلال أيام من التعيين"),0)))</f>
        <v>0</v>
      </c>
      <c r="EQ79">
        <f>IF(OR(O79=0,AK79&gt;0),0,IFERROR(AVERAGEIFS(Plan_Days,Plan_Role,الموظفون!$D$77,Plan_Course,'مصفوفة التدريب'!R$6,Plan_Sched,"خلال أيام من التعيين"),IFERROR(AVERAGEIFS(Plan_Days,Plan_Role,"جميع الموظفين",Plan_Course,'مصفوفة التدريب'!R$6,Plan_Sched,"خلال أيام من التعيين"),0)))</f>
        <v>0</v>
      </c>
      <c r="ER79">
        <f>IF(OR(P79=0,AL79&gt;0),0,IFERROR(AVERAGEIFS(Plan_Days,Plan_Role,الموظفون!$D$77,Plan_Course,'مصفوفة التدريب'!S$6,Plan_Sched,"خلال أيام من التعيين"),IFERROR(AVERAGEIFS(Plan_Days,Plan_Role,"جميع الموظفين",Plan_Course,'مصفوفة التدريب'!S$6,Plan_Sched,"خلال أيام من التعيين"),0)))</f>
        <v>0</v>
      </c>
      <c r="ES79">
        <f>IF(OR(Q79=0,AM79&gt;0),0,IFERROR(AVERAGEIFS(Plan_Days,Plan_Role,الموظفون!$D$77,Plan_Course,'مصفوفة التدريب'!T$6,Plan_Sched,"خلال أيام من التعيين"),IFERROR(AVERAGEIFS(Plan_Days,Plan_Role,"جميع الموظفين",Plan_Course,'مصفوفة التدريب'!T$6,Plan_Sched,"خلال أيام من التعيين"),0)))</f>
        <v>0</v>
      </c>
      <c r="ET79">
        <f>IF(OR(R79=0,AN79&gt;0),0,IFERROR(AVERAGEIFS(Plan_Days,Plan_Role,الموظفون!$D$77,Plan_Course,'مصفوفة التدريب'!U$6,Plan_Sched,"خلال أيام من التعيين"),IFERROR(AVERAGEIFS(Plan_Days,Plan_Role,"جميع الموظفين",Plan_Course,'مصفوفة التدريب'!U$6,Plan_Sched,"خلال أيام من التعيين"),0)))</f>
        <v>0</v>
      </c>
      <c r="EU79">
        <f>IF(OR(S79=0,AO79&gt;0),0,IFERROR(AVERAGEIFS(Plan_Days,Plan_Role,الموظفون!$D$77,Plan_Course,'مصفوفة التدريب'!V$6,Plan_Sched,"خلال أيام من التعيين"),IFERROR(AVERAGEIFS(Plan_Days,Plan_Role,"جميع الموظفين",Plan_Course,'مصفوفة التدريب'!V$6,Plan_Sched,"خلال أيام من التعيين"),0)))</f>
        <v>0</v>
      </c>
      <c r="EV79">
        <f>IF(OR(T79=0,AP79&gt;0),0,IFERROR(AVERAGEIFS(Plan_Days,Plan_Role,الموظفون!$D$77,Plan_Course,'مصفوفة التدريب'!W$6,Plan_Sched,"خلال أيام من التعيين"),IFERROR(AVERAGEIFS(Plan_Days,Plan_Role,"جميع الموظفين",Plan_Course,'مصفوفة التدريب'!W$6,Plan_Sched,"خلال أيام من التعيين"),0)))</f>
        <v>0</v>
      </c>
      <c r="EW79">
        <f>IF(OR(U79=0,AQ79&gt;0),0,IFERROR(AVERAGEIFS(Plan_Days,Plan_Role,الموظفون!$D$77,Plan_Course,'مصفوفة التدريب'!X$6,Plan_Sched,"خلال أيام من التعيين"),IFERROR(AVERAGEIFS(Plan_Days,Plan_Role,"جميع الموظفين",Plan_Course,'مصفوفة التدريب'!X$6,Plan_Sched,"خلال أيام من التعيين"),0)))</f>
        <v>0</v>
      </c>
      <c r="EX79">
        <f>IF(OR(V79=0,AR79&gt;0),0,IFERROR(AVERAGEIFS(Plan_Days,Plan_Role,الموظفون!$D$77,Plan_Course,'مصفوفة التدريب'!Y$6,Plan_Sched,"خلال أيام من التعيين"),IFERROR(AVERAGEIFS(Plan_Days,Plan_Role,"جميع الموظفين",Plan_Course,'مصفوفة التدريب'!Y$6,Plan_Sched,"خلال أيام من التعيين"),0)))</f>
        <v>0</v>
      </c>
      <c r="EY79">
        <f>IF(OR(W79=0,AS79&gt;0),0,IFERROR(AVERAGEIFS(Plan_Days,Plan_Role,الموظفون!$D$77,Plan_Course,'مصفوفة التدريب'!Z$6,Plan_Sched,"خلال أيام من التعيين"),IFERROR(AVERAGEIFS(Plan_Days,Plan_Role,"جميع الموظفين",Plan_Course,'مصفوفة التدريب'!Z$6,Plan_Sched,"خلال أيام من التعيين"),0)))</f>
        <v>0</v>
      </c>
      <c r="EZ79">
        <f>IF(OR(X79=0,AT79&gt;0),0,IFERROR(AVERAGEIFS(Plan_Days,Plan_Role,الموظفون!$D$77,Plan_Course,'مصفوفة التدريب'!AA$6,Plan_Sched,"خلال أيام من التعيين"),IFERROR(AVERAGEIFS(Plan_Days,Plan_Role,"جميع الموظفين",Plan_Course,'مصفوفة التدريب'!AA$6,Plan_Sched,"خلال أيام من التعيين"),0)))</f>
        <v>0</v>
      </c>
      <c r="FC79">
        <f>IF(OR(E79=0,AA79&gt;0),0,MAX(IF(AND(الموظفون!$F$77&lt;&gt;"",DK79&lt;الموظفون!$F$77),0,DK79),IF(AND(الموظفون!$F$77&lt;&gt;"",EG79&gt;0),الموظفون!$F$77+EG79,0)))</f>
        <v>0</v>
      </c>
      <c r="FD79">
        <f>IF(OR(F79=0,AB79&gt;0),0,MAX(IF(AND(الموظفون!$F$77&lt;&gt;"",DL79&lt;الموظفون!$F$77),0,DL79),IF(AND(الموظفون!$F$77&lt;&gt;"",EH79&gt;0),الموظفون!$F$77+EH79,0)))</f>
        <v>0</v>
      </c>
      <c r="FE79">
        <f>IF(OR(G79=0,AC79&gt;0),0,MAX(IF(AND(الموظفون!$F$77&lt;&gt;"",DM79&lt;الموظفون!$F$77),0,DM79),IF(AND(الموظفون!$F$77&lt;&gt;"",EI79&gt;0),الموظفون!$F$77+EI79,0)))</f>
        <v>0</v>
      </c>
      <c r="FF79">
        <f>IF(OR(H79=0,AD79&gt;0),0,MAX(IF(AND(الموظفون!$F$77&lt;&gt;"",DN79&lt;الموظفون!$F$77),0,DN79),IF(AND(الموظفون!$F$77&lt;&gt;"",EJ79&gt;0),الموظفون!$F$77+EJ79,0)))</f>
        <v>0</v>
      </c>
      <c r="FG79">
        <f>IF(OR(I79=0,AE79&gt;0),0,MAX(IF(AND(الموظفون!$F$77&lt;&gt;"",DO79&lt;الموظفون!$F$77),0,DO79),IF(AND(الموظفون!$F$77&lt;&gt;"",EK79&gt;0),الموظفون!$F$77+EK79,0)))</f>
        <v>0</v>
      </c>
      <c r="FH79">
        <f>IF(OR(J79=0,AF79&gt;0),0,MAX(IF(AND(الموظفون!$F$77&lt;&gt;"",DP79&lt;الموظفون!$F$77),0,DP79),IF(AND(الموظفون!$F$77&lt;&gt;"",EL79&gt;0),الموظفون!$F$77+EL79,0)))</f>
        <v>0</v>
      </c>
      <c r="FI79">
        <f>IF(OR(K79=0,AG79&gt;0),0,MAX(IF(AND(الموظفون!$F$77&lt;&gt;"",DQ79&lt;الموظفون!$F$77),0,DQ79),IF(AND(الموظفون!$F$77&lt;&gt;"",EM79&gt;0),الموظفون!$F$77+EM79,0)))</f>
        <v>0</v>
      </c>
      <c r="FJ79">
        <f>IF(OR(L79=0,AH79&gt;0),0,MAX(IF(AND(الموظفون!$F$77&lt;&gt;"",DR79&lt;الموظفون!$F$77),0,DR79),IF(AND(الموظفون!$F$77&lt;&gt;"",EN79&gt;0),الموظفون!$F$77+EN79,0)))</f>
        <v>0</v>
      </c>
      <c r="FK79">
        <f>IF(OR(M79=0,AI79&gt;0),0,MAX(IF(AND(الموظفون!$F$77&lt;&gt;"",DS79&lt;الموظفون!$F$77),0,DS79),IF(AND(الموظفون!$F$77&lt;&gt;"",EO79&gt;0),الموظفون!$F$77+EO79,0)))</f>
        <v>0</v>
      </c>
      <c r="FL79">
        <f>IF(OR(N79=0,AJ79&gt;0),0,MAX(IF(AND(الموظفون!$F$77&lt;&gt;"",DT79&lt;الموظفون!$F$77),0,DT79),IF(AND(الموظفون!$F$77&lt;&gt;"",EP79&gt;0),الموظفون!$F$77+EP79,0)))</f>
        <v>0</v>
      </c>
      <c r="FM79">
        <f>IF(OR(O79=0,AK79&gt;0),0,MAX(IF(AND(الموظفون!$F$77&lt;&gt;"",DU79&lt;الموظفون!$F$77),0,DU79),IF(AND(الموظفون!$F$77&lt;&gt;"",EQ79&gt;0),الموظفون!$F$77+EQ79,0)))</f>
        <v>0</v>
      </c>
      <c r="FN79">
        <f>IF(OR(P79=0,AL79&gt;0),0,MAX(IF(AND(الموظفون!$F$77&lt;&gt;"",DV79&lt;الموظفون!$F$77),0,DV79),IF(AND(الموظفون!$F$77&lt;&gt;"",ER79&gt;0),الموظفون!$F$77+ER79,0)))</f>
        <v>0</v>
      </c>
      <c r="FO79">
        <f>IF(OR(Q79=0,AM79&gt;0),0,MAX(IF(AND(الموظفون!$F$77&lt;&gt;"",DW79&lt;الموظفون!$F$77),0,DW79),IF(AND(الموظفون!$F$77&lt;&gt;"",ES79&gt;0),الموظفون!$F$77+ES79,0)))</f>
        <v>0</v>
      </c>
      <c r="FP79">
        <f>IF(OR(R79=0,AN79&gt;0),0,MAX(IF(AND(الموظفون!$F$77&lt;&gt;"",DX79&lt;الموظفون!$F$77),0,DX79),IF(AND(الموظفون!$F$77&lt;&gt;"",ET79&gt;0),الموظفون!$F$77+ET79,0)))</f>
        <v>0</v>
      </c>
      <c r="FQ79">
        <f>IF(OR(S79=0,AO79&gt;0),0,MAX(IF(AND(الموظفون!$F$77&lt;&gt;"",DY79&lt;الموظفون!$F$77),0,DY79),IF(AND(الموظفون!$F$77&lt;&gt;"",EU79&gt;0),الموظفون!$F$77+EU79,0)))</f>
        <v>0</v>
      </c>
      <c r="FR79">
        <f>IF(OR(T79=0,AP79&gt;0),0,MAX(IF(AND(الموظفون!$F$77&lt;&gt;"",DZ79&lt;الموظفون!$F$77),0,DZ79),IF(AND(الموظفون!$F$77&lt;&gt;"",EV79&gt;0),الموظفون!$F$77+EV79,0)))</f>
        <v>0</v>
      </c>
      <c r="FS79">
        <f>IF(OR(U79=0,AQ79&gt;0),0,MAX(IF(AND(الموظفون!$F$77&lt;&gt;"",EA79&lt;الموظفون!$F$77),0,EA79),IF(AND(الموظفون!$F$77&lt;&gt;"",EW79&gt;0),الموظفون!$F$77+EW79,0)))</f>
        <v>0</v>
      </c>
      <c r="FT79">
        <f>IF(OR(V79=0,AR79&gt;0),0,MAX(IF(AND(الموظفون!$F$77&lt;&gt;"",EB79&lt;الموظفون!$F$77),0,EB79),IF(AND(الموظفون!$F$77&lt;&gt;"",EX79&gt;0),الموظفون!$F$77+EX79,0)))</f>
        <v>0</v>
      </c>
      <c r="FU79">
        <f>IF(OR(W79=0,AS79&gt;0),0,MAX(IF(AND(الموظفون!$F$77&lt;&gt;"",EC79&lt;الموظفون!$F$77),0,EC79),IF(AND(الموظفون!$F$77&lt;&gt;"",EY79&gt;0),الموظفون!$F$77+EY79,0)))</f>
        <v>0</v>
      </c>
      <c r="FV79">
        <f>IF(OR(X79=0,AT79&gt;0),0,MAX(IF(AND(الموظفون!$F$77&lt;&gt;"",ED79&lt;الموظفون!$F$77),0,ED79),IF(AND(الموظفون!$F$77&lt;&gt;"",EZ79&gt;0),الموظفون!$F$77+EZ79,0)))</f>
        <v>0</v>
      </c>
    </row>
    <row r="80" spans="5:178" x14ac:dyDescent="0.3">
      <c r="E80">
        <f>IF(OR(الموظفون!$A$78="",'مصفوفة التدريب'!H$6=""),0,COUNTIFS(Plan_Role,الموظفون!$D$78,Plan_Course,'مصفوفة التدريب'!H$6)+COUNTIFS(Plan_Role,"جميع الموظفين",Plan_Course,'مصفوفة التدريب'!H$6))</f>
        <v>0</v>
      </c>
      <c r="F80">
        <f>IF(OR(الموظفون!$A$78="",'مصفوفة التدريب'!I$6=""),0,COUNTIFS(Plan_Role,الموظفون!$D$78,Plan_Course,'مصفوفة التدريب'!I$6)+COUNTIFS(Plan_Role,"جميع الموظفين",Plan_Course,'مصفوفة التدريب'!I$6))</f>
        <v>0</v>
      </c>
      <c r="G80">
        <f>IF(OR(الموظفون!$A$78="",'مصفوفة التدريب'!J$6=""),0,COUNTIFS(Plan_Role,الموظفون!$D$78,Plan_Course,'مصفوفة التدريب'!J$6)+COUNTIFS(Plan_Role,"جميع الموظفين",Plan_Course,'مصفوفة التدريب'!J$6))</f>
        <v>0</v>
      </c>
      <c r="H80">
        <f>IF(OR(الموظفون!$A$78="",'مصفوفة التدريب'!K$6=""),0,COUNTIFS(Plan_Role,الموظفون!$D$78,Plan_Course,'مصفوفة التدريب'!K$6)+COUNTIFS(Plan_Role,"جميع الموظفين",Plan_Course,'مصفوفة التدريب'!K$6))</f>
        <v>0</v>
      </c>
      <c r="I80">
        <f>IF(OR(الموظفون!$A$78="",'مصفوفة التدريب'!L$6=""),0,COUNTIFS(Plan_Role,الموظفون!$D$78,Plan_Course,'مصفوفة التدريب'!L$6)+COUNTIFS(Plan_Role,"جميع الموظفين",Plan_Course,'مصفوفة التدريب'!L$6))</f>
        <v>0</v>
      </c>
      <c r="J80">
        <f>IF(OR(الموظفون!$A$78="",'مصفوفة التدريب'!M$6=""),0,COUNTIFS(Plan_Role,الموظفون!$D$78,Plan_Course,'مصفوفة التدريب'!M$6)+COUNTIFS(Plan_Role,"جميع الموظفين",Plan_Course,'مصفوفة التدريب'!M$6))</f>
        <v>0</v>
      </c>
      <c r="K80">
        <f>IF(OR(الموظفون!$A$78="",'مصفوفة التدريب'!N$6=""),0,COUNTIFS(Plan_Role,الموظفون!$D$78,Plan_Course,'مصفوفة التدريب'!N$6)+COUNTIFS(Plan_Role,"جميع الموظفين",Plan_Course,'مصفوفة التدريب'!N$6))</f>
        <v>0</v>
      </c>
      <c r="L80">
        <f>IF(OR(الموظفون!$A$78="",'مصفوفة التدريب'!O$6=""),0,COUNTIFS(Plan_Role,الموظفون!$D$78,Plan_Course,'مصفوفة التدريب'!O$6)+COUNTIFS(Plan_Role,"جميع الموظفين",Plan_Course,'مصفوفة التدريب'!O$6))</f>
        <v>0</v>
      </c>
      <c r="M80">
        <f>IF(OR(الموظفون!$A$78="",'مصفوفة التدريب'!P$6=""),0,COUNTIFS(Plan_Role,الموظفون!$D$78,Plan_Course,'مصفوفة التدريب'!P$6)+COUNTIFS(Plan_Role,"جميع الموظفين",Plan_Course,'مصفوفة التدريب'!P$6))</f>
        <v>0</v>
      </c>
      <c r="N80">
        <f>IF(OR(الموظفون!$A$78="",'مصفوفة التدريب'!Q$6=""),0,COUNTIFS(Plan_Role,الموظفون!$D$78,Plan_Course,'مصفوفة التدريب'!Q$6)+COUNTIFS(Plan_Role,"جميع الموظفين",Plan_Course,'مصفوفة التدريب'!Q$6))</f>
        <v>0</v>
      </c>
      <c r="O80">
        <f>IF(OR(الموظفون!$A$78="",'مصفوفة التدريب'!R$6=""),0,COUNTIFS(Plan_Role,الموظفون!$D$78,Plan_Course,'مصفوفة التدريب'!R$6)+COUNTIFS(Plan_Role,"جميع الموظفين",Plan_Course,'مصفوفة التدريب'!R$6))</f>
        <v>0</v>
      </c>
      <c r="P80">
        <f>IF(OR(الموظفون!$A$78="",'مصفوفة التدريب'!S$6=""),0,COUNTIFS(Plan_Role,الموظفون!$D$78,Plan_Course,'مصفوفة التدريب'!S$6)+COUNTIFS(Plan_Role,"جميع الموظفين",Plan_Course,'مصفوفة التدريب'!S$6))</f>
        <v>0</v>
      </c>
      <c r="Q80">
        <f>IF(OR(الموظفون!$A$78="",'مصفوفة التدريب'!T$6=""),0,COUNTIFS(Plan_Role,الموظفون!$D$78,Plan_Course,'مصفوفة التدريب'!T$6)+COUNTIFS(Plan_Role,"جميع الموظفين",Plan_Course,'مصفوفة التدريب'!T$6))</f>
        <v>0</v>
      </c>
      <c r="R80">
        <f>IF(OR(الموظفون!$A$78="",'مصفوفة التدريب'!U$6=""),0,COUNTIFS(Plan_Role,الموظفون!$D$78,Plan_Course,'مصفوفة التدريب'!U$6)+COUNTIFS(Plan_Role,"جميع الموظفين",Plan_Course,'مصفوفة التدريب'!U$6))</f>
        <v>0</v>
      </c>
      <c r="S80">
        <f>IF(OR(الموظفون!$A$78="",'مصفوفة التدريب'!V$6=""),0,COUNTIFS(Plan_Role,الموظفون!$D$78,Plan_Course,'مصفوفة التدريب'!V$6)+COUNTIFS(Plan_Role,"جميع الموظفين",Plan_Course,'مصفوفة التدريب'!V$6))</f>
        <v>0</v>
      </c>
      <c r="T80">
        <f>IF(OR(الموظفون!$A$78="",'مصفوفة التدريب'!W$6=""),0,COUNTIFS(Plan_Role,الموظفون!$D$78,Plan_Course,'مصفوفة التدريب'!W$6)+COUNTIFS(Plan_Role,"جميع الموظفين",Plan_Course,'مصفوفة التدريب'!W$6))</f>
        <v>0</v>
      </c>
      <c r="U80">
        <f>IF(OR(الموظفون!$A$78="",'مصفوفة التدريب'!X$6=""),0,COUNTIFS(Plan_Role,الموظفون!$D$78,Plan_Course,'مصفوفة التدريب'!X$6)+COUNTIFS(Plan_Role,"جميع الموظفين",Plan_Course,'مصفوفة التدريب'!X$6))</f>
        <v>0</v>
      </c>
      <c r="V80">
        <f>IF(OR(الموظفون!$A$78="",'مصفوفة التدريب'!Y$6=""),0,COUNTIFS(Plan_Role,الموظفون!$D$78,Plan_Course,'مصفوفة التدريب'!Y$6)+COUNTIFS(Plan_Role,"جميع الموظفين",Plan_Course,'مصفوفة التدريب'!Y$6))</f>
        <v>0</v>
      </c>
      <c r="W80">
        <f>IF(OR(الموظفون!$A$78="",'مصفوفة التدريب'!Z$6=""),0,COUNTIFS(Plan_Role,الموظفون!$D$78,Plan_Course,'مصفوفة التدريب'!Z$6)+COUNTIFS(Plan_Role,"جميع الموظفين",Plan_Course,'مصفوفة التدريب'!Z$6))</f>
        <v>0</v>
      </c>
      <c r="X80">
        <f>IF(OR(الموظفون!$A$78="",'مصفوفة التدريب'!AA$6=""),0,COUNTIFS(Plan_Role,الموظفون!$D$78,Plan_Course,'مصفوفة التدريب'!AA$6)+COUNTIFS(Plan_Role,"جميع الموظفين",Plan_Course,'مصفوفة التدريب'!AA$6))</f>
        <v>0</v>
      </c>
      <c r="AA80">
        <f>IF(E80=0,0,COUNTIFS(Rec_Emp,الموظفون!$A$78,Rec_Course,'مصفوفة التدريب'!H$6,Rec_Done,1))</f>
        <v>0</v>
      </c>
      <c r="AB80">
        <f>IF(F80=0,0,COUNTIFS(Rec_Emp,الموظفون!$A$78,Rec_Course,'مصفوفة التدريب'!I$6,Rec_Done,1))</f>
        <v>0</v>
      </c>
      <c r="AC80">
        <f>IF(G80=0,0,COUNTIFS(Rec_Emp,الموظفون!$A$78,Rec_Course,'مصفوفة التدريب'!J$6,Rec_Done,1))</f>
        <v>0</v>
      </c>
      <c r="AD80">
        <f>IF(H80=0,0,COUNTIFS(Rec_Emp,الموظفون!$A$78,Rec_Course,'مصفوفة التدريب'!K$6,Rec_Done,1))</f>
        <v>0</v>
      </c>
      <c r="AE80">
        <f>IF(I80=0,0,COUNTIFS(Rec_Emp,الموظفون!$A$78,Rec_Course,'مصفوفة التدريب'!L$6,Rec_Done,1))</f>
        <v>0</v>
      </c>
      <c r="AF80">
        <f>IF(J80=0,0,COUNTIFS(Rec_Emp,الموظفون!$A$78,Rec_Course,'مصفوفة التدريب'!M$6,Rec_Done,1))</f>
        <v>0</v>
      </c>
      <c r="AG80">
        <f>IF(K80=0,0,COUNTIFS(Rec_Emp,الموظفون!$A$78,Rec_Course,'مصفوفة التدريب'!N$6,Rec_Done,1))</f>
        <v>0</v>
      </c>
      <c r="AH80">
        <f>IF(L80=0,0,COUNTIFS(Rec_Emp,الموظفون!$A$78,Rec_Course,'مصفوفة التدريب'!O$6,Rec_Done,1))</f>
        <v>0</v>
      </c>
      <c r="AI80">
        <f>IF(M80=0,0,COUNTIFS(Rec_Emp,الموظفون!$A$78,Rec_Course,'مصفوفة التدريب'!P$6,Rec_Done,1))</f>
        <v>0</v>
      </c>
      <c r="AJ80">
        <f>IF(N80=0,0,COUNTIFS(Rec_Emp,الموظفون!$A$78,Rec_Course,'مصفوفة التدريب'!Q$6,Rec_Done,1))</f>
        <v>0</v>
      </c>
      <c r="AK80">
        <f>IF(O80=0,0,COUNTIFS(Rec_Emp,الموظفون!$A$78,Rec_Course,'مصفوفة التدريب'!R$6,Rec_Done,1))</f>
        <v>0</v>
      </c>
      <c r="AL80">
        <f>IF(P80=0,0,COUNTIFS(Rec_Emp,الموظفون!$A$78,Rec_Course,'مصفوفة التدريب'!S$6,Rec_Done,1))</f>
        <v>0</v>
      </c>
      <c r="AM80">
        <f>IF(Q80=0,0,COUNTIFS(Rec_Emp,الموظفون!$A$78,Rec_Course,'مصفوفة التدريب'!T$6,Rec_Done,1))</f>
        <v>0</v>
      </c>
      <c r="AN80">
        <f>IF(R80=0,0,COUNTIFS(Rec_Emp,الموظفون!$A$78,Rec_Course,'مصفوفة التدريب'!U$6,Rec_Done,1))</f>
        <v>0</v>
      </c>
      <c r="AO80">
        <f>IF(S80=0,0,COUNTIFS(Rec_Emp,الموظفون!$A$78,Rec_Course,'مصفوفة التدريب'!V$6,Rec_Done,1))</f>
        <v>0</v>
      </c>
      <c r="AP80">
        <f>IF(T80=0,0,COUNTIFS(Rec_Emp,الموظفون!$A$78,Rec_Course,'مصفوفة التدريب'!W$6,Rec_Done,1))</f>
        <v>0</v>
      </c>
      <c r="AQ80">
        <f>IF(U80=0,0,COUNTIFS(Rec_Emp,الموظفون!$A$78,Rec_Course,'مصفوفة التدريب'!X$6,Rec_Done,1))</f>
        <v>0</v>
      </c>
      <c r="AR80">
        <f>IF(V80=0,0,COUNTIFS(Rec_Emp,الموظفون!$A$78,Rec_Course,'مصفوفة التدريب'!Y$6,Rec_Done,1))</f>
        <v>0</v>
      </c>
      <c r="AS80">
        <f>IF(W80=0,0,COUNTIFS(Rec_Emp,الموظفون!$A$78,Rec_Course,'مصفوفة التدريب'!Z$6,Rec_Done,1))</f>
        <v>0</v>
      </c>
      <c r="AT80">
        <f>IF(X80=0,0,COUNTIFS(Rec_Emp,الموظفون!$A$78,Rec_Course,'مصفوفة التدريب'!AA$6,Rec_Done,1))</f>
        <v>0</v>
      </c>
      <c r="AW80">
        <f ca="1">IF(AA80=0,0,COUNTIFS(Rec_Emp,الموظفون!$A$78,Rec_Course,'مصفوفة التدريب'!H$6,Rec_Done,1,Rec_Exp,"&gt;="&amp;TODAY()))</f>
        <v>0</v>
      </c>
      <c r="AX80">
        <f ca="1">IF(AB80=0,0,COUNTIFS(Rec_Emp,الموظفون!$A$78,Rec_Course,'مصفوفة التدريب'!I$6,Rec_Done,1,Rec_Exp,"&gt;="&amp;TODAY()))</f>
        <v>0</v>
      </c>
      <c r="AY80">
        <f ca="1">IF(AC80=0,0,COUNTIFS(Rec_Emp,الموظفون!$A$78,Rec_Course,'مصفوفة التدريب'!J$6,Rec_Done,1,Rec_Exp,"&gt;="&amp;TODAY()))</f>
        <v>0</v>
      </c>
      <c r="AZ80">
        <f ca="1">IF(AD80=0,0,COUNTIFS(Rec_Emp,الموظفون!$A$78,Rec_Course,'مصفوفة التدريب'!K$6,Rec_Done,1,Rec_Exp,"&gt;="&amp;TODAY()))</f>
        <v>0</v>
      </c>
      <c r="BA80">
        <f ca="1">IF(AE80=0,0,COUNTIFS(Rec_Emp,الموظفون!$A$78,Rec_Course,'مصفوفة التدريب'!L$6,Rec_Done,1,Rec_Exp,"&gt;="&amp;TODAY()))</f>
        <v>0</v>
      </c>
      <c r="BB80">
        <f ca="1">IF(AF80=0,0,COUNTIFS(Rec_Emp,الموظفون!$A$78,Rec_Course,'مصفوفة التدريب'!M$6,Rec_Done,1,Rec_Exp,"&gt;="&amp;TODAY()))</f>
        <v>0</v>
      </c>
      <c r="BC80">
        <f ca="1">IF(AG80=0,0,COUNTIFS(Rec_Emp,الموظفون!$A$78,Rec_Course,'مصفوفة التدريب'!N$6,Rec_Done,1,Rec_Exp,"&gt;="&amp;TODAY()))</f>
        <v>0</v>
      </c>
      <c r="BD80">
        <f ca="1">IF(AH80=0,0,COUNTIFS(Rec_Emp,الموظفون!$A$78,Rec_Course,'مصفوفة التدريب'!O$6,Rec_Done,1,Rec_Exp,"&gt;="&amp;TODAY()))</f>
        <v>0</v>
      </c>
      <c r="BE80">
        <f ca="1">IF(AI80=0,0,COUNTIFS(Rec_Emp,الموظفون!$A$78,Rec_Course,'مصفوفة التدريب'!P$6,Rec_Done,1,Rec_Exp,"&gt;="&amp;TODAY()))</f>
        <v>0</v>
      </c>
      <c r="BF80">
        <f ca="1">IF(AJ80=0,0,COUNTIFS(Rec_Emp,الموظفون!$A$78,Rec_Course,'مصفوفة التدريب'!Q$6,Rec_Done,1,Rec_Exp,"&gt;="&amp;TODAY()))</f>
        <v>0</v>
      </c>
      <c r="BG80">
        <f ca="1">IF(AK80=0,0,COUNTIFS(Rec_Emp,الموظفون!$A$78,Rec_Course,'مصفوفة التدريب'!R$6,Rec_Done,1,Rec_Exp,"&gt;="&amp;TODAY()))</f>
        <v>0</v>
      </c>
      <c r="BH80">
        <f ca="1">IF(AL80=0,0,COUNTIFS(Rec_Emp,الموظفون!$A$78,Rec_Course,'مصفوفة التدريب'!S$6,Rec_Done,1,Rec_Exp,"&gt;="&amp;TODAY()))</f>
        <v>0</v>
      </c>
      <c r="BI80">
        <f ca="1">IF(AM80=0,0,COUNTIFS(Rec_Emp,الموظفون!$A$78,Rec_Course,'مصفوفة التدريب'!T$6,Rec_Done,1,Rec_Exp,"&gt;="&amp;TODAY()))</f>
        <v>0</v>
      </c>
      <c r="BJ80">
        <f ca="1">IF(AN80=0,0,COUNTIFS(Rec_Emp,الموظفون!$A$78,Rec_Course,'مصفوفة التدريب'!U$6,Rec_Done,1,Rec_Exp,"&gt;="&amp;TODAY()))</f>
        <v>0</v>
      </c>
      <c r="BK80">
        <f ca="1">IF(AO80=0,0,COUNTIFS(Rec_Emp,الموظفون!$A$78,Rec_Course,'مصفوفة التدريب'!V$6,Rec_Done,1,Rec_Exp,"&gt;="&amp;TODAY()))</f>
        <v>0</v>
      </c>
      <c r="BL80">
        <f ca="1">IF(AP80=0,0,COUNTIFS(Rec_Emp,الموظفون!$A$78,Rec_Course,'مصفوفة التدريب'!W$6,Rec_Done,1,Rec_Exp,"&gt;="&amp;TODAY()))</f>
        <v>0</v>
      </c>
      <c r="BM80">
        <f ca="1">IF(AQ80=0,0,COUNTIFS(Rec_Emp,الموظفون!$A$78,Rec_Course,'مصفوفة التدريب'!X$6,Rec_Done,1,Rec_Exp,"&gt;="&amp;TODAY()))</f>
        <v>0</v>
      </c>
      <c r="BN80">
        <f ca="1">IF(AR80=0,0,COUNTIFS(Rec_Emp,الموظفون!$A$78,Rec_Course,'مصفوفة التدريب'!Y$6,Rec_Done,1,Rec_Exp,"&gt;="&amp;TODAY()))</f>
        <v>0</v>
      </c>
      <c r="BO80">
        <f ca="1">IF(AS80=0,0,COUNTIFS(Rec_Emp,الموظفون!$A$78,Rec_Course,'مصفوفة التدريب'!Z$6,Rec_Done,1,Rec_Exp,"&gt;="&amp;TODAY()))</f>
        <v>0</v>
      </c>
      <c r="BP80">
        <f ca="1">IF(AT80=0,0,COUNTIFS(Rec_Emp,الموظفون!$A$78,Rec_Course,'مصفوفة التدريب'!AA$6,Rec_Done,1,Rec_Exp,"&gt;="&amp;TODAY()))</f>
        <v>0</v>
      </c>
      <c r="BS80">
        <f ca="1">IF(AW80=0,0,COUNTIFS(Rec_Emp,الموظفون!$A$78,Rec_Course,'مصفوفة التدريب'!H$6,Rec_Done,1,Rec_Exp,"&gt;"&amp;(TODAY()+WarnDays)))</f>
        <v>0</v>
      </c>
      <c r="BT80">
        <f ca="1">IF(AX80=0,0,COUNTIFS(Rec_Emp,الموظفون!$A$78,Rec_Course,'مصفوفة التدريب'!I$6,Rec_Done,1,Rec_Exp,"&gt;"&amp;(TODAY()+WarnDays)))</f>
        <v>0</v>
      </c>
      <c r="BU80">
        <f ca="1">IF(AY80=0,0,COUNTIFS(Rec_Emp,الموظفون!$A$78,Rec_Course,'مصفوفة التدريب'!J$6,Rec_Done,1,Rec_Exp,"&gt;"&amp;(TODAY()+WarnDays)))</f>
        <v>0</v>
      </c>
      <c r="BV80">
        <f ca="1">IF(AZ80=0,0,COUNTIFS(Rec_Emp,الموظفون!$A$78,Rec_Course,'مصفوفة التدريب'!K$6,Rec_Done,1,Rec_Exp,"&gt;"&amp;(TODAY()+WarnDays)))</f>
        <v>0</v>
      </c>
      <c r="BW80">
        <f ca="1">IF(BA80=0,0,COUNTIFS(Rec_Emp,الموظفون!$A$78,Rec_Course,'مصفوفة التدريب'!L$6,Rec_Done,1,Rec_Exp,"&gt;"&amp;(TODAY()+WarnDays)))</f>
        <v>0</v>
      </c>
      <c r="BX80">
        <f ca="1">IF(BB80=0,0,COUNTIFS(Rec_Emp,الموظفون!$A$78,Rec_Course,'مصفوفة التدريب'!M$6,Rec_Done,1,Rec_Exp,"&gt;"&amp;(TODAY()+WarnDays)))</f>
        <v>0</v>
      </c>
      <c r="BY80">
        <f ca="1">IF(BC80=0,0,COUNTIFS(Rec_Emp,الموظفون!$A$78,Rec_Course,'مصفوفة التدريب'!N$6,Rec_Done,1,Rec_Exp,"&gt;"&amp;(TODAY()+WarnDays)))</f>
        <v>0</v>
      </c>
      <c r="BZ80">
        <f ca="1">IF(BD80=0,0,COUNTIFS(Rec_Emp,الموظفون!$A$78,Rec_Course,'مصفوفة التدريب'!O$6,Rec_Done,1,Rec_Exp,"&gt;"&amp;(TODAY()+WarnDays)))</f>
        <v>0</v>
      </c>
      <c r="CA80">
        <f ca="1">IF(BE80=0,0,COUNTIFS(Rec_Emp,الموظفون!$A$78,Rec_Course,'مصفوفة التدريب'!P$6,Rec_Done,1,Rec_Exp,"&gt;"&amp;(TODAY()+WarnDays)))</f>
        <v>0</v>
      </c>
      <c r="CB80">
        <f ca="1">IF(BF80=0,0,COUNTIFS(Rec_Emp,الموظفون!$A$78,Rec_Course,'مصفوفة التدريب'!Q$6,Rec_Done,1,Rec_Exp,"&gt;"&amp;(TODAY()+WarnDays)))</f>
        <v>0</v>
      </c>
      <c r="CC80">
        <f ca="1">IF(BG80=0,0,COUNTIFS(Rec_Emp,الموظفون!$A$78,Rec_Course,'مصفوفة التدريب'!R$6,Rec_Done,1,Rec_Exp,"&gt;"&amp;(TODAY()+WarnDays)))</f>
        <v>0</v>
      </c>
      <c r="CD80">
        <f ca="1">IF(BH80=0,0,COUNTIFS(Rec_Emp,الموظفون!$A$78,Rec_Course,'مصفوفة التدريب'!S$6,Rec_Done,1,Rec_Exp,"&gt;"&amp;(TODAY()+WarnDays)))</f>
        <v>0</v>
      </c>
      <c r="CE80">
        <f ca="1">IF(BI80=0,0,COUNTIFS(Rec_Emp,الموظفون!$A$78,Rec_Course,'مصفوفة التدريب'!T$6,Rec_Done,1,Rec_Exp,"&gt;"&amp;(TODAY()+WarnDays)))</f>
        <v>0</v>
      </c>
      <c r="CF80">
        <f ca="1">IF(BJ80=0,0,COUNTIFS(Rec_Emp,الموظفون!$A$78,Rec_Course,'مصفوفة التدريب'!U$6,Rec_Done,1,Rec_Exp,"&gt;"&amp;(TODAY()+WarnDays)))</f>
        <v>0</v>
      </c>
      <c r="CG80">
        <f ca="1">IF(BK80=0,0,COUNTIFS(Rec_Emp,الموظفون!$A$78,Rec_Course,'مصفوفة التدريب'!V$6,Rec_Done,1,Rec_Exp,"&gt;"&amp;(TODAY()+WarnDays)))</f>
        <v>0</v>
      </c>
      <c r="CH80">
        <f ca="1">IF(BL80=0,0,COUNTIFS(Rec_Emp,الموظفون!$A$78,Rec_Course,'مصفوفة التدريب'!W$6,Rec_Done,1,Rec_Exp,"&gt;"&amp;(TODAY()+WarnDays)))</f>
        <v>0</v>
      </c>
      <c r="CI80">
        <f ca="1">IF(BM80=0,0,COUNTIFS(Rec_Emp,الموظفون!$A$78,Rec_Course,'مصفوفة التدريب'!X$6,Rec_Done,1,Rec_Exp,"&gt;"&amp;(TODAY()+WarnDays)))</f>
        <v>0</v>
      </c>
      <c r="CJ80">
        <f ca="1">IF(BN80=0,0,COUNTIFS(Rec_Emp,الموظفون!$A$78,Rec_Course,'مصفوفة التدريب'!Y$6,Rec_Done,1,Rec_Exp,"&gt;"&amp;(TODAY()+WarnDays)))</f>
        <v>0</v>
      </c>
      <c r="CK80">
        <f ca="1">IF(BO80=0,0,COUNTIFS(Rec_Emp,الموظفون!$A$78,Rec_Course,'مصفوفة التدريب'!Z$6,Rec_Done,1,Rec_Exp,"&gt;"&amp;(TODAY()+WarnDays)))</f>
        <v>0</v>
      </c>
      <c r="CL80">
        <f ca="1">IF(BP80=0,0,COUNTIFS(Rec_Emp,الموظفون!$A$78,Rec_Course,'مصفوفة التدريب'!AA$6,Rec_Done,1,Rec_Exp,"&gt;"&amp;(TODAY()+WarnDays)))</f>
        <v>0</v>
      </c>
      <c r="CO80">
        <f>IF(OR(E80=0,AA80&gt;0),0,COUNTIFS(Rec_Emp,الموظفون!$A$78,Rec_Course,'مصفوفة التدريب'!H$6,Rec_Result,"راسب"))</f>
        <v>0</v>
      </c>
      <c r="CP80">
        <f>IF(OR(F80=0,AB80&gt;0),0,COUNTIFS(Rec_Emp,الموظفون!$A$78,Rec_Course,'مصفوفة التدريب'!I$6,Rec_Result,"راسب"))</f>
        <v>0</v>
      </c>
      <c r="CQ80">
        <f>IF(OR(G80=0,AC80&gt;0),0,COUNTIFS(Rec_Emp,الموظفون!$A$78,Rec_Course,'مصفوفة التدريب'!J$6,Rec_Result,"راسب"))</f>
        <v>0</v>
      </c>
      <c r="CR80">
        <f>IF(OR(H80=0,AD80&gt;0),0,COUNTIFS(Rec_Emp,الموظفون!$A$78,Rec_Course,'مصفوفة التدريب'!K$6,Rec_Result,"راسب"))</f>
        <v>0</v>
      </c>
      <c r="CS80">
        <f>IF(OR(I80=0,AE80&gt;0),0,COUNTIFS(Rec_Emp,الموظفون!$A$78,Rec_Course,'مصفوفة التدريب'!L$6,Rec_Result,"راسب"))</f>
        <v>0</v>
      </c>
      <c r="CT80">
        <f>IF(OR(J80=0,AF80&gt;0),0,COUNTIFS(Rec_Emp,الموظفون!$A$78,Rec_Course,'مصفوفة التدريب'!M$6,Rec_Result,"راسب"))</f>
        <v>0</v>
      </c>
      <c r="CU80">
        <f>IF(OR(K80=0,AG80&gt;0),0,COUNTIFS(Rec_Emp,الموظفون!$A$78,Rec_Course,'مصفوفة التدريب'!N$6,Rec_Result,"راسب"))</f>
        <v>0</v>
      </c>
      <c r="CV80">
        <f>IF(OR(L80=0,AH80&gt;0),0,COUNTIFS(Rec_Emp,الموظفون!$A$78,Rec_Course,'مصفوفة التدريب'!O$6,Rec_Result,"راسب"))</f>
        <v>0</v>
      </c>
      <c r="CW80">
        <f>IF(OR(M80=0,AI80&gt;0),0,COUNTIFS(Rec_Emp,الموظفون!$A$78,Rec_Course,'مصفوفة التدريب'!P$6,Rec_Result,"راسب"))</f>
        <v>0</v>
      </c>
      <c r="CX80">
        <f>IF(OR(N80=0,AJ80&gt;0),0,COUNTIFS(Rec_Emp,الموظفون!$A$78,Rec_Course,'مصفوفة التدريب'!Q$6,Rec_Result,"راسب"))</f>
        <v>0</v>
      </c>
      <c r="CY80">
        <f>IF(OR(O80=0,AK80&gt;0),0,COUNTIFS(Rec_Emp,الموظفون!$A$78,Rec_Course,'مصفوفة التدريب'!R$6,Rec_Result,"راسب"))</f>
        <v>0</v>
      </c>
      <c r="CZ80">
        <f>IF(OR(P80=0,AL80&gt;0),0,COUNTIFS(Rec_Emp,الموظفون!$A$78,Rec_Course,'مصفوفة التدريب'!S$6,Rec_Result,"راسب"))</f>
        <v>0</v>
      </c>
      <c r="DA80">
        <f>IF(OR(Q80=0,AM80&gt;0),0,COUNTIFS(Rec_Emp,الموظفون!$A$78,Rec_Course,'مصفوفة التدريب'!T$6,Rec_Result,"راسب"))</f>
        <v>0</v>
      </c>
      <c r="DB80">
        <f>IF(OR(R80=0,AN80&gt;0),0,COUNTIFS(Rec_Emp,الموظفون!$A$78,Rec_Course,'مصفوفة التدريب'!U$6,Rec_Result,"راسب"))</f>
        <v>0</v>
      </c>
      <c r="DC80">
        <f>IF(OR(S80=0,AO80&gt;0),0,COUNTIFS(Rec_Emp,الموظفون!$A$78,Rec_Course,'مصفوفة التدريب'!V$6,Rec_Result,"راسب"))</f>
        <v>0</v>
      </c>
      <c r="DD80">
        <f>IF(OR(T80=0,AP80&gt;0),0,COUNTIFS(Rec_Emp,الموظفون!$A$78,Rec_Course,'مصفوفة التدريب'!W$6,Rec_Result,"راسب"))</f>
        <v>0</v>
      </c>
      <c r="DE80">
        <f>IF(OR(U80=0,AQ80&gt;0),0,COUNTIFS(Rec_Emp,الموظفون!$A$78,Rec_Course,'مصفوفة التدريب'!X$6,Rec_Result,"راسب"))</f>
        <v>0</v>
      </c>
      <c r="DF80">
        <f>IF(OR(V80=0,AR80&gt;0),0,COUNTIFS(Rec_Emp,الموظفون!$A$78,Rec_Course,'مصفوفة التدريب'!Y$6,Rec_Result,"راسب"))</f>
        <v>0</v>
      </c>
      <c r="DG80">
        <f>IF(OR(W80=0,AS80&gt;0),0,COUNTIFS(Rec_Emp,الموظفون!$A$78,Rec_Course,'مصفوفة التدريب'!Z$6,Rec_Result,"راسب"))</f>
        <v>0</v>
      </c>
      <c r="DH80">
        <f>IF(OR(X80=0,AT80&gt;0),0,COUNTIFS(Rec_Emp,الموظفون!$A$78,Rec_Course,'مصفوفة التدريب'!AA$6,Rec_Result,"راسب"))</f>
        <v>0</v>
      </c>
      <c r="DK80">
        <f>IF(OR(E80=0,AA80&gt;0),0,IFERROR(AVERAGEIFS(Plan_End,Plan_Role,الموظفون!$D$78,Plan_Course,'مصفوفة التدريب'!H$6,Plan_Sched,"فترة محددة"),IFERROR(AVERAGEIFS(Plan_End,Plan_Role,"جميع الموظفين",Plan_Course,'مصفوفة التدريب'!H$6,Plan_Sched,"فترة محددة"),0)))</f>
        <v>0</v>
      </c>
      <c r="DL80">
        <f>IF(OR(F80=0,AB80&gt;0),0,IFERROR(AVERAGEIFS(Plan_End,Plan_Role,الموظفون!$D$78,Plan_Course,'مصفوفة التدريب'!I$6,Plan_Sched,"فترة محددة"),IFERROR(AVERAGEIFS(Plan_End,Plan_Role,"جميع الموظفين",Plan_Course,'مصفوفة التدريب'!I$6,Plan_Sched,"فترة محددة"),0)))</f>
        <v>0</v>
      </c>
      <c r="DM80">
        <f>IF(OR(G80=0,AC80&gt;0),0,IFERROR(AVERAGEIFS(Plan_End,Plan_Role,الموظفون!$D$78,Plan_Course,'مصفوفة التدريب'!J$6,Plan_Sched,"فترة محددة"),IFERROR(AVERAGEIFS(Plan_End,Plan_Role,"جميع الموظفين",Plan_Course,'مصفوفة التدريب'!J$6,Plan_Sched,"فترة محددة"),0)))</f>
        <v>0</v>
      </c>
      <c r="DN80">
        <f>IF(OR(H80=0,AD80&gt;0),0,IFERROR(AVERAGEIFS(Plan_End,Plan_Role,الموظفون!$D$78,Plan_Course,'مصفوفة التدريب'!K$6,Plan_Sched,"فترة محددة"),IFERROR(AVERAGEIFS(Plan_End,Plan_Role,"جميع الموظفين",Plan_Course,'مصفوفة التدريب'!K$6,Plan_Sched,"فترة محددة"),0)))</f>
        <v>0</v>
      </c>
      <c r="DO80">
        <f>IF(OR(I80=0,AE80&gt;0),0,IFERROR(AVERAGEIFS(Plan_End,Plan_Role,الموظفون!$D$78,Plan_Course,'مصفوفة التدريب'!L$6,Plan_Sched,"فترة محددة"),IFERROR(AVERAGEIFS(Plan_End,Plan_Role,"جميع الموظفين",Plan_Course,'مصفوفة التدريب'!L$6,Plan_Sched,"فترة محددة"),0)))</f>
        <v>0</v>
      </c>
      <c r="DP80">
        <f>IF(OR(J80=0,AF80&gt;0),0,IFERROR(AVERAGEIFS(Plan_End,Plan_Role,الموظفون!$D$78,Plan_Course,'مصفوفة التدريب'!M$6,Plan_Sched,"فترة محددة"),IFERROR(AVERAGEIFS(Plan_End,Plan_Role,"جميع الموظفين",Plan_Course,'مصفوفة التدريب'!M$6,Plan_Sched,"فترة محددة"),0)))</f>
        <v>0</v>
      </c>
      <c r="DQ80">
        <f>IF(OR(K80=0,AG80&gt;0),0,IFERROR(AVERAGEIFS(Plan_End,Plan_Role,الموظفون!$D$78,Plan_Course,'مصفوفة التدريب'!N$6,Plan_Sched,"فترة محددة"),IFERROR(AVERAGEIFS(Plan_End,Plan_Role,"جميع الموظفين",Plan_Course,'مصفوفة التدريب'!N$6,Plan_Sched,"فترة محددة"),0)))</f>
        <v>0</v>
      </c>
      <c r="DR80">
        <f>IF(OR(L80=0,AH80&gt;0),0,IFERROR(AVERAGEIFS(Plan_End,Plan_Role,الموظفون!$D$78,Plan_Course,'مصفوفة التدريب'!O$6,Plan_Sched,"فترة محددة"),IFERROR(AVERAGEIFS(Plan_End,Plan_Role,"جميع الموظفين",Plan_Course,'مصفوفة التدريب'!O$6,Plan_Sched,"فترة محددة"),0)))</f>
        <v>0</v>
      </c>
      <c r="DS80">
        <f>IF(OR(M80=0,AI80&gt;0),0,IFERROR(AVERAGEIFS(Plan_End,Plan_Role,الموظفون!$D$78,Plan_Course,'مصفوفة التدريب'!P$6,Plan_Sched,"فترة محددة"),IFERROR(AVERAGEIFS(Plan_End,Plan_Role,"جميع الموظفين",Plan_Course,'مصفوفة التدريب'!P$6,Plan_Sched,"فترة محددة"),0)))</f>
        <v>0</v>
      </c>
      <c r="DT80">
        <f>IF(OR(N80=0,AJ80&gt;0),0,IFERROR(AVERAGEIFS(Plan_End,Plan_Role,الموظفون!$D$78,Plan_Course,'مصفوفة التدريب'!Q$6,Plan_Sched,"فترة محددة"),IFERROR(AVERAGEIFS(Plan_End,Plan_Role,"جميع الموظفين",Plan_Course,'مصفوفة التدريب'!Q$6,Plan_Sched,"فترة محددة"),0)))</f>
        <v>0</v>
      </c>
      <c r="DU80">
        <f>IF(OR(O80=0,AK80&gt;0),0,IFERROR(AVERAGEIFS(Plan_End,Plan_Role,الموظفون!$D$78,Plan_Course,'مصفوفة التدريب'!R$6,Plan_Sched,"فترة محددة"),IFERROR(AVERAGEIFS(Plan_End,Plan_Role,"جميع الموظفين",Plan_Course,'مصفوفة التدريب'!R$6,Plan_Sched,"فترة محددة"),0)))</f>
        <v>0</v>
      </c>
      <c r="DV80">
        <f>IF(OR(P80=0,AL80&gt;0),0,IFERROR(AVERAGEIFS(Plan_End,Plan_Role,الموظفون!$D$78,Plan_Course,'مصفوفة التدريب'!S$6,Plan_Sched,"فترة محددة"),IFERROR(AVERAGEIFS(Plan_End,Plan_Role,"جميع الموظفين",Plan_Course,'مصفوفة التدريب'!S$6,Plan_Sched,"فترة محددة"),0)))</f>
        <v>0</v>
      </c>
      <c r="DW80">
        <f>IF(OR(Q80=0,AM80&gt;0),0,IFERROR(AVERAGEIFS(Plan_End,Plan_Role,الموظفون!$D$78,Plan_Course,'مصفوفة التدريب'!T$6,Plan_Sched,"فترة محددة"),IFERROR(AVERAGEIFS(Plan_End,Plan_Role,"جميع الموظفين",Plan_Course,'مصفوفة التدريب'!T$6,Plan_Sched,"فترة محددة"),0)))</f>
        <v>0</v>
      </c>
      <c r="DX80">
        <f>IF(OR(R80=0,AN80&gt;0),0,IFERROR(AVERAGEIFS(Plan_End,Plan_Role,الموظفون!$D$78,Plan_Course,'مصفوفة التدريب'!U$6,Plan_Sched,"فترة محددة"),IFERROR(AVERAGEIFS(Plan_End,Plan_Role,"جميع الموظفين",Plan_Course,'مصفوفة التدريب'!U$6,Plan_Sched,"فترة محددة"),0)))</f>
        <v>0</v>
      </c>
      <c r="DY80">
        <f>IF(OR(S80=0,AO80&gt;0),0,IFERROR(AVERAGEIFS(Plan_End,Plan_Role,الموظفون!$D$78,Plan_Course,'مصفوفة التدريب'!V$6,Plan_Sched,"فترة محددة"),IFERROR(AVERAGEIFS(Plan_End,Plan_Role,"جميع الموظفين",Plan_Course,'مصفوفة التدريب'!V$6,Plan_Sched,"فترة محددة"),0)))</f>
        <v>0</v>
      </c>
      <c r="DZ80">
        <f>IF(OR(T80=0,AP80&gt;0),0,IFERROR(AVERAGEIFS(Plan_End,Plan_Role,الموظفون!$D$78,Plan_Course,'مصفوفة التدريب'!W$6,Plan_Sched,"فترة محددة"),IFERROR(AVERAGEIFS(Plan_End,Plan_Role,"جميع الموظفين",Plan_Course,'مصفوفة التدريب'!W$6,Plan_Sched,"فترة محددة"),0)))</f>
        <v>0</v>
      </c>
      <c r="EA80">
        <f>IF(OR(U80=0,AQ80&gt;0),0,IFERROR(AVERAGEIFS(Plan_End,Plan_Role,الموظفون!$D$78,Plan_Course,'مصفوفة التدريب'!X$6,Plan_Sched,"فترة محددة"),IFERROR(AVERAGEIFS(Plan_End,Plan_Role,"جميع الموظفين",Plan_Course,'مصفوفة التدريب'!X$6,Plan_Sched,"فترة محددة"),0)))</f>
        <v>0</v>
      </c>
      <c r="EB80">
        <f>IF(OR(V80=0,AR80&gt;0),0,IFERROR(AVERAGEIFS(Plan_End,Plan_Role,الموظفون!$D$78,Plan_Course,'مصفوفة التدريب'!Y$6,Plan_Sched,"فترة محددة"),IFERROR(AVERAGEIFS(Plan_End,Plan_Role,"جميع الموظفين",Plan_Course,'مصفوفة التدريب'!Y$6,Plan_Sched,"فترة محددة"),0)))</f>
        <v>0</v>
      </c>
      <c r="EC80">
        <f>IF(OR(W80=0,AS80&gt;0),0,IFERROR(AVERAGEIFS(Plan_End,Plan_Role,الموظفون!$D$78,Plan_Course,'مصفوفة التدريب'!Z$6,Plan_Sched,"فترة محددة"),IFERROR(AVERAGEIFS(Plan_End,Plan_Role,"جميع الموظفين",Plan_Course,'مصفوفة التدريب'!Z$6,Plan_Sched,"فترة محددة"),0)))</f>
        <v>0</v>
      </c>
      <c r="ED80">
        <f>IF(OR(X80=0,AT80&gt;0),0,IFERROR(AVERAGEIFS(Plan_End,Plan_Role,الموظفون!$D$78,Plan_Course,'مصفوفة التدريب'!AA$6,Plan_Sched,"فترة محددة"),IFERROR(AVERAGEIFS(Plan_End,Plan_Role,"جميع الموظفين",Plan_Course,'مصفوفة التدريب'!AA$6,Plan_Sched,"فترة محددة"),0)))</f>
        <v>0</v>
      </c>
      <c r="EG80">
        <f>IF(OR(E80=0,AA80&gt;0),0,IFERROR(AVERAGEIFS(Plan_Days,Plan_Role,الموظفون!$D$78,Plan_Course,'مصفوفة التدريب'!H$6,Plan_Sched,"خلال أيام من التعيين"),IFERROR(AVERAGEIFS(Plan_Days,Plan_Role,"جميع الموظفين",Plan_Course,'مصفوفة التدريب'!H$6,Plan_Sched,"خلال أيام من التعيين"),0)))</f>
        <v>0</v>
      </c>
      <c r="EH80">
        <f>IF(OR(F80=0,AB80&gt;0),0,IFERROR(AVERAGEIFS(Plan_Days,Plan_Role,الموظفون!$D$78,Plan_Course,'مصفوفة التدريب'!I$6,Plan_Sched,"خلال أيام من التعيين"),IFERROR(AVERAGEIFS(Plan_Days,Plan_Role,"جميع الموظفين",Plan_Course,'مصفوفة التدريب'!I$6,Plan_Sched,"خلال أيام من التعيين"),0)))</f>
        <v>0</v>
      </c>
      <c r="EI80">
        <f>IF(OR(G80=0,AC80&gt;0),0,IFERROR(AVERAGEIFS(Plan_Days,Plan_Role,الموظفون!$D$78,Plan_Course,'مصفوفة التدريب'!J$6,Plan_Sched,"خلال أيام من التعيين"),IFERROR(AVERAGEIFS(Plan_Days,Plan_Role,"جميع الموظفين",Plan_Course,'مصفوفة التدريب'!J$6,Plan_Sched,"خلال أيام من التعيين"),0)))</f>
        <v>0</v>
      </c>
      <c r="EJ80">
        <f>IF(OR(H80=0,AD80&gt;0),0,IFERROR(AVERAGEIFS(Plan_Days,Plan_Role,الموظفون!$D$78,Plan_Course,'مصفوفة التدريب'!K$6,Plan_Sched,"خلال أيام من التعيين"),IFERROR(AVERAGEIFS(Plan_Days,Plan_Role,"جميع الموظفين",Plan_Course,'مصفوفة التدريب'!K$6,Plan_Sched,"خلال أيام من التعيين"),0)))</f>
        <v>0</v>
      </c>
      <c r="EK80">
        <f>IF(OR(I80=0,AE80&gt;0),0,IFERROR(AVERAGEIFS(Plan_Days,Plan_Role,الموظفون!$D$78,Plan_Course,'مصفوفة التدريب'!L$6,Plan_Sched,"خلال أيام من التعيين"),IFERROR(AVERAGEIFS(Plan_Days,Plan_Role,"جميع الموظفين",Plan_Course,'مصفوفة التدريب'!L$6,Plan_Sched,"خلال أيام من التعيين"),0)))</f>
        <v>0</v>
      </c>
      <c r="EL80">
        <f>IF(OR(J80=0,AF80&gt;0),0,IFERROR(AVERAGEIFS(Plan_Days,Plan_Role,الموظفون!$D$78,Plan_Course,'مصفوفة التدريب'!M$6,Plan_Sched,"خلال أيام من التعيين"),IFERROR(AVERAGEIFS(Plan_Days,Plan_Role,"جميع الموظفين",Plan_Course,'مصفوفة التدريب'!M$6,Plan_Sched,"خلال أيام من التعيين"),0)))</f>
        <v>0</v>
      </c>
      <c r="EM80">
        <f>IF(OR(K80=0,AG80&gt;0),0,IFERROR(AVERAGEIFS(Plan_Days,Plan_Role,الموظفون!$D$78,Plan_Course,'مصفوفة التدريب'!N$6,Plan_Sched,"خلال أيام من التعيين"),IFERROR(AVERAGEIFS(Plan_Days,Plan_Role,"جميع الموظفين",Plan_Course,'مصفوفة التدريب'!N$6,Plan_Sched,"خلال أيام من التعيين"),0)))</f>
        <v>0</v>
      </c>
      <c r="EN80">
        <f>IF(OR(L80=0,AH80&gt;0),0,IFERROR(AVERAGEIFS(Plan_Days,Plan_Role,الموظفون!$D$78,Plan_Course,'مصفوفة التدريب'!O$6,Plan_Sched,"خلال أيام من التعيين"),IFERROR(AVERAGEIFS(Plan_Days,Plan_Role,"جميع الموظفين",Plan_Course,'مصفوفة التدريب'!O$6,Plan_Sched,"خلال أيام من التعيين"),0)))</f>
        <v>0</v>
      </c>
      <c r="EO80">
        <f>IF(OR(M80=0,AI80&gt;0),0,IFERROR(AVERAGEIFS(Plan_Days,Plan_Role,الموظفون!$D$78,Plan_Course,'مصفوفة التدريب'!P$6,Plan_Sched,"خلال أيام من التعيين"),IFERROR(AVERAGEIFS(Plan_Days,Plan_Role,"جميع الموظفين",Plan_Course,'مصفوفة التدريب'!P$6,Plan_Sched,"خلال أيام من التعيين"),0)))</f>
        <v>0</v>
      </c>
      <c r="EP80">
        <f>IF(OR(N80=0,AJ80&gt;0),0,IFERROR(AVERAGEIFS(Plan_Days,Plan_Role,الموظفون!$D$78,Plan_Course,'مصفوفة التدريب'!Q$6,Plan_Sched,"خلال أيام من التعيين"),IFERROR(AVERAGEIFS(Plan_Days,Plan_Role,"جميع الموظفين",Plan_Course,'مصفوفة التدريب'!Q$6,Plan_Sched,"خلال أيام من التعيين"),0)))</f>
        <v>0</v>
      </c>
      <c r="EQ80">
        <f>IF(OR(O80=0,AK80&gt;0),0,IFERROR(AVERAGEIFS(Plan_Days,Plan_Role,الموظفون!$D$78,Plan_Course,'مصفوفة التدريب'!R$6,Plan_Sched,"خلال أيام من التعيين"),IFERROR(AVERAGEIFS(Plan_Days,Plan_Role,"جميع الموظفين",Plan_Course,'مصفوفة التدريب'!R$6,Plan_Sched,"خلال أيام من التعيين"),0)))</f>
        <v>0</v>
      </c>
      <c r="ER80">
        <f>IF(OR(P80=0,AL80&gt;0),0,IFERROR(AVERAGEIFS(Plan_Days,Plan_Role,الموظفون!$D$78,Plan_Course,'مصفوفة التدريب'!S$6,Plan_Sched,"خلال أيام من التعيين"),IFERROR(AVERAGEIFS(Plan_Days,Plan_Role,"جميع الموظفين",Plan_Course,'مصفوفة التدريب'!S$6,Plan_Sched,"خلال أيام من التعيين"),0)))</f>
        <v>0</v>
      </c>
      <c r="ES80">
        <f>IF(OR(Q80=0,AM80&gt;0),0,IFERROR(AVERAGEIFS(Plan_Days,Plan_Role,الموظفون!$D$78,Plan_Course,'مصفوفة التدريب'!T$6,Plan_Sched,"خلال أيام من التعيين"),IFERROR(AVERAGEIFS(Plan_Days,Plan_Role,"جميع الموظفين",Plan_Course,'مصفوفة التدريب'!T$6,Plan_Sched,"خلال أيام من التعيين"),0)))</f>
        <v>0</v>
      </c>
      <c r="ET80">
        <f>IF(OR(R80=0,AN80&gt;0),0,IFERROR(AVERAGEIFS(Plan_Days,Plan_Role,الموظفون!$D$78,Plan_Course,'مصفوفة التدريب'!U$6,Plan_Sched,"خلال أيام من التعيين"),IFERROR(AVERAGEIFS(Plan_Days,Plan_Role,"جميع الموظفين",Plan_Course,'مصفوفة التدريب'!U$6,Plan_Sched,"خلال أيام من التعيين"),0)))</f>
        <v>0</v>
      </c>
      <c r="EU80">
        <f>IF(OR(S80=0,AO80&gt;0),0,IFERROR(AVERAGEIFS(Plan_Days,Plan_Role,الموظفون!$D$78,Plan_Course,'مصفوفة التدريب'!V$6,Plan_Sched,"خلال أيام من التعيين"),IFERROR(AVERAGEIFS(Plan_Days,Plan_Role,"جميع الموظفين",Plan_Course,'مصفوفة التدريب'!V$6,Plan_Sched,"خلال أيام من التعيين"),0)))</f>
        <v>0</v>
      </c>
      <c r="EV80">
        <f>IF(OR(T80=0,AP80&gt;0),0,IFERROR(AVERAGEIFS(Plan_Days,Plan_Role,الموظفون!$D$78,Plan_Course,'مصفوفة التدريب'!W$6,Plan_Sched,"خلال أيام من التعيين"),IFERROR(AVERAGEIFS(Plan_Days,Plan_Role,"جميع الموظفين",Plan_Course,'مصفوفة التدريب'!W$6,Plan_Sched,"خلال أيام من التعيين"),0)))</f>
        <v>0</v>
      </c>
      <c r="EW80">
        <f>IF(OR(U80=0,AQ80&gt;0),0,IFERROR(AVERAGEIFS(Plan_Days,Plan_Role,الموظفون!$D$78,Plan_Course,'مصفوفة التدريب'!X$6,Plan_Sched,"خلال أيام من التعيين"),IFERROR(AVERAGEIFS(Plan_Days,Plan_Role,"جميع الموظفين",Plan_Course,'مصفوفة التدريب'!X$6,Plan_Sched,"خلال أيام من التعيين"),0)))</f>
        <v>0</v>
      </c>
      <c r="EX80">
        <f>IF(OR(V80=0,AR80&gt;0),0,IFERROR(AVERAGEIFS(Plan_Days,Plan_Role,الموظفون!$D$78,Plan_Course,'مصفوفة التدريب'!Y$6,Plan_Sched,"خلال أيام من التعيين"),IFERROR(AVERAGEIFS(Plan_Days,Plan_Role,"جميع الموظفين",Plan_Course,'مصفوفة التدريب'!Y$6,Plan_Sched,"خلال أيام من التعيين"),0)))</f>
        <v>0</v>
      </c>
      <c r="EY80">
        <f>IF(OR(W80=0,AS80&gt;0),0,IFERROR(AVERAGEIFS(Plan_Days,Plan_Role,الموظفون!$D$78,Plan_Course,'مصفوفة التدريب'!Z$6,Plan_Sched,"خلال أيام من التعيين"),IFERROR(AVERAGEIFS(Plan_Days,Plan_Role,"جميع الموظفين",Plan_Course,'مصفوفة التدريب'!Z$6,Plan_Sched,"خلال أيام من التعيين"),0)))</f>
        <v>0</v>
      </c>
      <c r="EZ80">
        <f>IF(OR(X80=0,AT80&gt;0),0,IFERROR(AVERAGEIFS(Plan_Days,Plan_Role,الموظفون!$D$78,Plan_Course,'مصفوفة التدريب'!AA$6,Plan_Sched,"خلال أيام من التعيين"),IFERROR(AVERAGEIFS(Plan_Days,Plan_Role,"جميع الموظفين",Plan_Course,'مصفوفة التدريب'!AA$6,Plan_Sched,"خلال أيام من التعيين"),0)))</f>
        <v>0</v>
      </c>
      <c r="FC80">
        <f>IF(OR(E80=0,AA80&gt;0),0,MAX(IF(AND(الموظفون!$F$78&lt;&gt;"",DK80&lt;الموظفون!$F$78),0,DK80),IF(AND(الموظفون!$F$78&lt;&gt;"",EG80&gt;0),الموظفون!$F$78+EG80,0)))</f>
        <v>0</v>
      </c>
      <c r="FD80">
        <f>IF(OR(F80=0,AB80&gt;0),0,MAX(IF(AND(الموظفون!$F$78&lt;&gt;"",DL80&lt;الموظفون!$F$78),0,DL80),IF(AND(الموظفون!$F$78&lt;&gt;"",EH80&gt;0),الموظفون!$F$78+EH80,0)))</f>
        <v>0</v>
      </c>
      <c r="FE80">
        <f>IF(OR(G80=0,AC80&gt;0),0,MAX(IF(AND(الموظفون!$F$78&lt;&gt;"",DM80&lt;الموظفون!$F$78),0,DM80),IF(AND(الموظفون!$F$78&lt;&gt;"",EI80&gt;0),الموظفون!$F$78+EI80,0)))</f>
        <v>0</v>
      </c>
      <c r="FF80">
        <f>IF(OR(H80=0,AD80&gt;0),0,MAX(IF(AND(الموظفون!$F$78&lt;&gt;"",DN80&lt;الموظفون!$F$78),0,DN80),IF(AND(الموظفون!$F$78&lt;&gt;"",EJ80&gt;0),الموظفون!$F$78+EJ80,0)))</f>
        <v>0</v>
      </c>
      <c r="FG80">
        <f>IF(OR(I80=0,AE80&gt;0),0,MAX(IF(AND(الموظفون!$F$78&lt;&gt;"",DO80&lt;الموظفون!$F$78),0,DO80),IF(AND(الموظفون!$F$78&lt;&gt;"",EK80&gt;0),الموظفون!$F$78+EK80,0)))</f>
        <v>0</v>
      </c>
      <c r="FH80">
        <f>IF(OR(J80=0,AF80&gt;0),0,MAX(IF(AND(الموظفون!$F$78&lt;&gt;"",DP80&lt;الموظفون!$F$78),0,DP80),IF(AND(الموظفون!$F$78&lt;&gt;"",EL80&gt;0),الموظفون!$F$78+EL80,0)))</f>
        <v>0</v>
      </c>
      <c r="FI80">
        <f>IF(OR(K80=0,AG80&gt;0),0,MAX(IF(AND(الموظفون!$F$78&lt;&gt;"",DQ80&lt;الموظفون!$F$78),0,DQ80),IF(AND(الموظفون!$F$78&lt;&gt;"",EM80&gt;0),الموظفون!$F$78+EM80,0)))</f>
        <v>0</v>
      </c>
      <c r="FJ80">
        <f>IF(OR(L80=0,AH80&gt;0),0,MAX(IF(AND(الموظفون!$F$78&lt;&gt;"",DR80&lt;الموظفون!$F$78),0,DR80),IF(AND(الموظفون!$F$78&lt;&gt;"",EN80&gt;0),الموظفون!$F$78+EN80,0)))</f>
        <v>0</v>
      </c>
      <c r="FK80">
        <f>IF(OR(M80=0,AI80&gt;0),0,MAX(IF(AND(الموظفون!$F$78&lt;&gt;"",DS80&lt;الموظفون!$F$78),0,DS80),IF(AND(الموظفون!$F$78&lt;&gt;"",EO80&gt;0),الموظفون!$F$78+EO80,0)))</f>
        <v>0</v>
      </c>
      <c r="FL80">
        <f>IF(OR(N80=0,AJ80&gt;0),0,MAX(IF(AND(الموظفون!$F$78&lt;&gt;"",DT80&lt;الموظفون!$F$78),0,DT80),IF(AND(الموظفون!$F$78&lt;&gt;"",EP80&gt;0),الموظفون!$F$78+EP80,0)))</f>
        <v>0</v>
      </c>
      <c r="FM80">
        <f>IF(OR(O80=0,AK80&gt;0),0,MAX(IF(AND(الموظفون!$F$78&lt;&gt;"",DU80&lt;الموظفون!$F$78),0,DU80),IF(AND(الموظفون!$F$78&lt;&gt;"",EQ80&gt;0),الموظفون!$F$78+EQ80,0)))</f>
        <v>0</v>
      </c>
      <c r="FN80">
        <f>IF(OR(P80=0,AL80&gt;0),0,MAX(IF(AND(الموظفون!$F$78&lt;&gt;"",DV80&lt;الموظفون!$F$78),0,DV80),IF(AND(الموظفون!$F$78&lt;&gt;"",ER80&gt;0),الموظفون!$F$78+ER80,0)))</f>
        <v>0</v>
      </c>
      <c r="FO80">
        <f>IF(OR(Q80=0,AM80&gt;0),0,MAX(IF(AND(الموظفون!$F$78&lt;&gt;"",DW80&lt;الموظفون!$F$78),0,DW80),IF(AND(الموظفون!$F$78&lt;&gt;"",ES80&gt;0),الموظفون!$F$78+ES80,0)))</f>
        <v>0</v>
      </c>
      <c r="FP80">
        <f>IF(OR(R80=0,AN80&gt;0),0,MAX(IF(AND(الموظفون!$F$78&lt;&gt;"",DX80&lt;الموظفون!$F$78),0,DX80),IF(AND(الموظفون!$F$78&lt;&gt;"",ET80&gt;0),الموظفون!$F$78+ET80,0)))</f>
        <v>0</v>
      </c>
      <c r="FQ80">
        <f>IF(OR(S80=0,AO80&gt;0),0,MAX(IF(AND(الموظفون!$F$78&lt;&gt;"",DY80&lt;الموظفون!$F$78),0,DY80),IF(AND(الموظفون!$F$78&lt;&gt;"",EU80&gt;0),الموظفون!$F$78+EU80,0)))</f>
        <v>0</v>
      </c>
      <c r="FR80">
        <f>IF(OR(T80=0,AP80&gt;0),0,MAX(IF(AND(الموظفون!$F$78&lt;&gt;"",DZ80&lt;الموظفون!$F$78),0,DZ80),IF(AND(الموظفون!$F$78&lt;&gt;"",EV80&gt;0),الموظفون!$F$78+EV80,0)))</f>
        <v>0</v>
      </c>
      <c r="FS80">
        <f>IF(OR(U80=0,AQ80&gt;0),0,MAX(IF(AND(الموظفون!$F$78&lt;&gt;"",EA80&lt;الموظفون!$F$78),0,EA80),IF(AND(الموظفون!$F$78&lt;&gt;"",EW80&gt;0),الموظفون!$F$78+EW80,0)))</f>
        <v>0</v>
      </c>
      <c r="FT80">
        <f>IF(OR(V80=0,AR80&gt;0),0,MAX(IF(AND(الموظفون!$F$78&lt;&gt;"",EB80&lt;الموظفون!$F$78),0,EB80),IF(AND(الموظفون!$F$78&lt;&gt;"",EX80&gt;0),الموظفون!$F$78+EX80,0)))</f>
        <v>0</v>
      </c>
      <c r="FU80">
        <f>IF(OR(W80=0,AS80&gt;0),0,MAX(IF(AND(الموظفون!$F$78&lt;&gt;"",EC80&lt;الموظفون!$F$78),0,EC80),IF(AND(الموظفون!$F$78&lt;&gt;"",EY80&gt;0),الموظفون!$F$78+EY80,0)))</f>
        <v>0</v>
      </c>
      <c r="FV80">
        <f>IF(OR(X80=0,AT80&gt;0),0,MAX(IF(AND(الموظفون!$F$78&lt;&gt;"",ED80&lt;الموظفون!$F$78),0,ED80),IF(AND(الموظفون!$F$78&lt;&gt;"",EZ80&gt;0),الموظفون!$F$78+EZ80,0)))</f>
        <v>0</v>
      </c>
    </row>
    <row r="81" spans="5:178" x14ac:dyDescent="0.3">
      <c r="E81">
        <f>IF(OR(الموظفون!$A$79="",'مصفوفة التدريب'!H$6=""),0,COUNTIFS(Plan_Role,الموظفون!$D$79,Plan_Course,'مصفوفة التدريب'!H$6)+COUNTIFS(Plan_Role,"جميع الموظفين",Plan_Course,'مصفوفة التدريب'!H$6))</f>
        <v>0</v>
      </c>
      <c r="F81">
        <f>IF(OR(الموظفون!$A$79="",'مصفوفة التدريب'!I$6=""),0,COUNTIFS(Plan_Role,الموظفون!$D$79,Plan_Course,'مصفوفة التدريب'!I$6)+COUNTIFS(Plan_Role,"جميع الموظفين",Plan_Course,'مصفوفة التدريب'!I$6))</f>
        <v>0</v>
      </c>
      <c r="G81">
        <f>IF(OR(الموظفون!$A$79="",'مصفوفة التدريب'!J$6=""),0,COUNTIFS(Plan_Role,الموظفون!$D$79,Plan_Course,'مصفوفة التدريب'!J$6)+COUNTIFS(Plan_Role,"جميع الموظفين",Plan_Course,'مصفوفة التدريب'!J$6))</f>
        <v>0</v>
      </c>
      <c r="H81">
        <f>IF(OR(الموظفون!$A$79="",'مصفوفة التدريب'!K$6=""),0,COUNTIFS(Plan_Role,الموظفون!$D$79,Plan_Course,'مصفوفة التدريب'!K$6)+COUNTIFS(Plan_Role,"جميع الموظفين",Plan_Course,'مصفوفة التدريب'!K$6))</f>
        <v>0</v>
      </c>
      <c r="I81">
        <f>IF(OR(الموظفون!$A$79="",'مصفوفة التدريب'!L$6=""),0,COUNTIFS(Plan_Role,الموظفون!$D$79,Plan_Course,'مصفوفة التدريب'!L$6)+COUNTIFS(Plan_Role,"جميع الموظفين",Plan_Course,'مصفوفة التدريب'!L$6))</f>
        <v>0</v>
      </c>
      <c r="J81">
        <f>IF(OR(الموظفون!$A$79="",'مصفوفة التدريب'!M$6=""),0,COUNTIFS(Plan_Role,الموظفون!$D$79,Plan_Course,'مصفوفة التدريب'!M$6)+COUNTIFS(Plan_Role,"جميع الموظفين",Plan_Course,'مصفوفة التدريب'!M$6))</f>
        <v>0</v>
      </c>
      <c r="K81">
        <f>IF(OR(الموظفون!$A$79="",'مصفوفة التدريب'!N$6=""),0,COUNTIFS(Plan_Role,الموظفون!$D$79,Plan_Course,'مصفوفة التدريب'!N$6)+COUNTIFS(Plan_Role,"جميع الموظفين",Plan_Course,'مصفوفة التدريب'!N$6))</f>
        <v>0</v>
      </c>
      <c r="L81">
        <f>IF(OR(الموظفون!$A$79="",'مصفوفة التدريب'!O$6=""),0,COUNTIFS(Plan_Role,الموظفون!$D$79,Plan_Course,'مصفوفة التدريب'!O$6)+COUNTIFS(Plan_Role,"جميع الموظفين",Plan_Course,'مصفوفة التدريب'!O$6))</f>
        <v>0</v>
      </c>
      <c r="M81">
        <f>IF(OR(الموظفون!$A$79="",'مصفوفة التدريب'!P$6=""),0,COUNTIFS(Plan_Role,الموظفون!$D$79,Plan_Course,'مصفوفة التدريب'!P$6)+COUNTIFS(Plan_Role,"جميع الموظفين",Plan_Course,'مصفوفة التدريب'!P$6))</f>
        <v>0</v>
      </c>
      <c r="N81">
        <f>IF(OR(الموظفون!$A$79="",'مصفوفة التدريب'!Q$6=""),0,COUNTIFS(Plan_Role,الموظفون!$D$79,Plan_Course,'مصفوفة التدريب'!Q$6)+COUNTIFS(Plan_Role,"جميع الموظفين",Plan_Course,'مصفوفة التدريب'!Q$6))</f>
        <v>0</v>
      </c>
      <c r="O81">
        <f>IF(OR(الموظفون!$A$79="",'مصفوفة التدريب'!R$6=""),0,COUNTIFS(Plan_Role,الموظفون!$D$79,Plan_Course,'مصفوفة التدريب'!R$6)+COUNTIFS(Plan_Role,"جميع الموظفين",Plan_Course,'مصفوفة التدريب'!R$6))</f>
        <v>0</v>
      </c>
      <c r="P81">
        <f>IF(OR(الموظفون!$A$79="",'مصفوفة التدريب'!S$6=""),0,COUNTIFS(Plan_Role,الموظفون!$D$79,Plan_Course,'مصفوفة التدريب'!S$6)+COUNTIFS(Plan_Role,"جميع الموظفين",Plan_Course,'مصفوفة التدريب'!S$6))</f>
        <v>0</v>
      </c>
      <c r="Q81">
        <f>IF(OR(الموظفون!$A$79="",'مصفوفة التدريب'!T$6=""),0,COUNTIFS(Plan_Role,الموظفون!$D$79,Plan_Course,'مصفوفة التدريب'!T$6)+COUNTIFS(Plan_Role,"جميع الموظفين",Plan_Course,'مصفوفة التدريب'!T$6))</f>
        <v>0</v>
      </c>
      <c r="R81">
        <f>IF(OR(الموظفون!$A$79="",'مصفوفة التدريب'!U$6=""),0,COUNTIFS(Plan_Role,الموظفون!$D$79,Plan_Course,'مصفوفة التدريب'!U$6)+COUNTIFS(Plan_Role,"جميع الموظفين",Plan_Course,'مصفوفة التدريب'!U$6))</f>
        <v>0</v>
      </c>
      <c r="S81">
        <f>IF(OR(الموظفون!$A$79="",'مصفوفة التدريب'!V$6=""),0,COUNTIFS(Plan_Role,الموظفون!$D$79,Plan_Course,'مصفوفة التدريب'!V$6)+COUNTIFS(Plan_Role,"جميع الموظفين",Plan_Course,'مصفوفة التدريب'!V$6))</f>
        <v>0</v>
      </c>
      <c r="T81">
        <f>IF(OR(الموظفون!$A$79="",'مصفوفة التدريب'!W$6=""),0,COUNTIFS(Plan_Role,الموظفون!$D$79,Plan_Course,'مصفوفة التدريب'!W$6)+COUNTIFS(Plan_Role,"جميع الموظفين",Plan_Course,'مصفوفة التدريب'!W$6))</f>
        <v>0</v>
      </c>
      <c r="U81">
        <f>IF(OR(الموظفون!$A$79="",'مصفوفة التدريب'!X$6=""),0,COUNTIFS(Plan_Role,الموظفون!$D$79,Plan_Course,'مصفوفة التدريب'!X$6)+COUNTIFS(Plan_Role,"جميع الموظفين",Plan_Course,'مصفوفة التدريب'!X$6))</f>
        <v>0</v>
      </c>
      <c r="V81">
        <f>IF(OR(الموظفون!$A$79="",'مصفوفة التدريب'!Y$6=""),0,COUNTIFS(Plan_Role,الموظفون!$D$79,Plan_Course,'مصفوفة التدريب'!Y$6)+COUNTIFS(Plan_Role,"جميع الموظفين",Plan_Course,'مصفوفة التدريب'!Y$6))</f>
        <v>0</v>
      </c>
      <c r="W81">
        <f>IF(OR(الموظفون!$A$79="",'مصفوفة التدريب'!Z$6=""),0,COUNTIFS(Plan_Role,الموظفون!$D$79,Plan_Course,'مصفوفة التدريب'!Z$6)+COUNTIFS(Plan_Role,"جميع الموظفين",Plan_Course,'مصفوفة التدريب'!Z$6))</f>
        <v>0</v>
      </c>
      <c r="X81">
        <f>IF(OR(الموظفون!$A$79="",'مصفوفة التدريب'!AA$6=""),0,COUNTIFS(Plan_Role,الموظفون!$D$79,Plan_Course,'مصفوفة التدريب'!AA$6)+COUNTIFS(Plan_Role,"جميع الموظفين",Plan_Course,'مصفوفة التدريب'!AA$6))</f>
        <v>0</v>
      </c>
      <c r="AA81">
        <f>IF(E81=0,0,COUNTIFS(Rec_Emp,الموظفون!$A$79,Rec_Course,'مصفوفة التدريب'!H$6,Rec_Done,1))</f>
        <v>0</v>
      </c>
      <c r="AB81">
        <f>IF(F81=0,0,COUNTIFS(Rec_Emp,الموظفون!$A$79,Rec_Course,'مصفوفة التدريب'!I$6,Rec_Done,1))</f>
        <v>0</v>
      </c>
      <c r="AC81">
        <f>IF(G81=0,0,COUNTIFS(Rec_Emp,الموظفون!$A$79,Rec_Course,'مصفوفة التدريب'!J$6,Rec_Done,1))</f>
        <v>0</v>
      </c>
      <c r="AD81">
        <f>IF(H81=0,0,COUNTIFS(Rec_Emp,الموظفون!$A$79,Rec_Course,'مصفوفة التدريب'!K$6,Rec_Done,1))</f>
        <v>0</v>
      </c>
      <c r="AE81">
        <f>IF(I81=0,0,COUNTIFS(Rec_Emp,الموظفون!$A$79,Rec_Course,'مصفوفة التدريب'!L$6,Rec_Done,1))</f>
        <v>0</v>
      </c>
      <c r="AF81">
        <f>IF(J81=0,0,COUNTIFS(Rec_Emp,الموظفون!$A$79,Rec_Course,'مصفوفة التدريب'!M$6,Rec_Done,1))</f>
        <v>0</v>
      </c>
      <c r="AG81">
        <f>IF(K81=0,0,COUNTIFS(Rec_Emp,الموظفون!$A$79,Rec_Course,'مصفوفة التدريب'!N$6,Rec_Done,1))</f>
        <v>0</v>
      </c>
      <c r="AH81">
        <f>IF(L81=0,0,COUNTIFS(Rec_Emp,الموظفون!$A$79,Rec_Course,'مصفوفة التدريب'!O$6,Rec_Done,1))</f>
        <v>0</v>
      </c>
      <c r="AI81">
        <f>IF(M81=0,0,COUNTIFS(Rec_Emp,الموظفون!$A$79,Rec_Course,'مصفوفة التدريب'!P$6,Rec_Done,1))</f>
        <v>0</v>
      </c>
      <c r="AJ81">
        <f>IF(N81=0,0,COUNTIFS(Rec_Emp,الموظفون!$A$79,Rec_Course,'مصفوفة التدريب'!Q$6,Rec_Done,1))</f>
        <v>0</v>
      </c>
      <c r="AK81">
        <f>IF(O81=0,0,COUNTIFS(Rec_Emp,الموظفون!$A$79,Rec_Course,'مصفوفة التدريب'!R$6,Rec_Done,1))</f>
        <v>0</v>
      </c>
      <c r="AL81">
        <f>IF(P81=0,0,COUNTIFS(Rec_Emp,الموظفون!$A$79,Rec_Course,'مصفوفة التدريب'!S$6,Rec_Done,1))</f>
        <v>0</v>
      </c>
      <c r="AM81">
        <f>IF(Q81=0,0,COUNTIFS(Rec_Emp,الموظفون!$A$79,Rec_Course,'مصفوفة التدريب'!T$6,Rec_Done,1))</f>
        <v>0</v>
      </c>
      <c r="AN81">
        <f>IF(R81=0,0,COUNTIFS(Rec_Emp,الموظفون!$A$79,Rec_Course,'مصفوفة التدريب'!U$6,Rec_Done,1))</f>
        <v>0</v>
      </c>
      <c r="AO81">
        <f>IF(S81=0,0,COUNTIFS(Rec_Emp,الموظفون!$A$79,Rec_Course,'مصفوفة التدريب'!V$6,Rec_Done,1))</f>
        <v>0</v>
      </c>
      <c r="AP81">
        <f>IF(T81=0,0,COUNTIFS(Rec_Emp,الموظفون!$A$79,Rec_Course,'مصفوفة التدريب'!W$6,Rec_Done,1))</f>
        <v>0</v>
      </c>
      <c r="AQ81">
        <f>IF(U81=0,0,COUNTIFS(Rec_Emp,الموظفون!$A$79,Rec_Course,'مصفوفة التدريب'!X$6,Rec_Done,1))</f>
        <v>0</v>
      </c>
      <c r="AR81">
        <f>IF(V81=0,0,COUNTIFS(Rec_Emp,الموظفون!$A$79,Rec_Course,'مصفوفة التدريب'!Y$6,Rec_Done,1))</f>
        <v>0</v>
      </c>
      <c r="AS81">
        <f>IF(W81=0,0,COUNTIFS(Rec_Emp,الموظفون!$A$79,Rec_Course,'مصفوفة التدريب'!Z$6,Rec_Done,1))</f>
        <v>0</v>
      </c>
      <c r="AT81">
        <f>IF(X81=0,0,COUNTIFS(Rec_Emp,الموظفون!$A$79,Rec_Course,'مصفوفة التدريب'!AA$6,Rec_Done,1))</f>
        <v>0</v>
      </c>
      <c r="AW81">
        <f ca="1">IF(AA81=0,0,COUNTIFS(Rec_Emp,الموظفون!$A$79,Rec_Course,'مصفوفة التدريب'!H$6,Rec_Done,1,Rec_Exp,"&gt;="&amp;TODAY()))</f>
        <v>0</v>
      </c>
      <c r="AX81">
        <f ca="1">IF(AB81=0,0,COUNTIFS(Rec_Emp,الموظفون!$A$79,Rec_Course,'مصفوفة التدريب'!I$6,Rec_Done,1,Rec_Exp,"&gt;="&amp;TODAY()))</f>
        <v>0</v>
      </c>
      <c r="AY81">
        <f ca="1">IF(AC81=0,0,COUNTIFS(Rec_Emp,الموظفون!$A$79,Rec_Course,'مصفوفة التدريب'!J$6,Rec_Done,1,Rec_Exp,"&gt;="&amp;TODAY()))</f>
        <v>0</v>
      </c>
      <c r="AZ81">
        <f ca="1">IF(AD81=0,0,COUNTIFS(Rec_Emp,الموظفون!$A$79,Rec_Course,'مصفوفة التدريب'!K$6,Rec_Done,1,Rec_Exp,"&gt;="&amp;TODAY()))</f>
        <v>0</v>
      </c>
      <c r="BA81">
        <f ca="1">IF(AE81=0,0,COUNTIFS(Rec_Emp,الموظفون!$A$79,Rec_Course,'مصفوفة التدريب'!L$6,Rec_Done,1,Rec_Exp,"&gt;="&amp;TODAY()))</f>
        <v>0</v>
      </c>
      <c r="BB81">
        <f ca="1">IF(AF81=0,0,COUNTIFS(Rec_Emp,الموظفون!$A$79,Rec_Course,'مصفوفة التدريب'!M$6,Rec_Done,1,Rec_Exp,"&gt;="&amp;TODAY()))</f>
        <v>0</v>
      </c>
      <c r="BC81">
        <f ca="1">IF(AG81=0,0,COUNTIFS(Rec_Emp,الموظفون!$A$79,Rec_Course,'مصفوفة التدريب'!N$6,Rec_Done,1,Rec_Exp,"&gt;="&amp;TODAY()))</f>
        <v>0</v>
      </c>
      <c r="BD81">
        <f ca="1">IF(AH81=0,0,COUNTIFS(Rec_Emp,الموظفون!$A$79,Rec_Course,'مصفوفة التدريب'!O$6,Rec_Done,1,Rec_Exp,"&gt;="&amp;TODAY()))</f>
        <v>0</v>
      </c>
      <c r="BE81">
        <f ca="1">IF(AI81=0,0,COUNTIFS(Rec_Emp,الموظفون!$A$79,Rec_Course,'مصفوفة التدريب'!P$6,Rec_Done,1,Rec_Exp,"&gt;="&amp;TODAY()))</f>
        <v>0</v>
      </c>
      <c r="BF81">
        <f ca="1">IF(AJ81=0,0,COUNTIFS(Rec_Emp,الموظفون!$A$79,Rec_Course,'مصفوفة التدريب'!Q$6,Rec_Done,1,Rec_Exp,"&gt;="&amp;TODAY()))</f>
        <v>0</v>
      </c>
      <c r="BG81">
        <f ca="1">IF(AK81=0,0,COUNTIFS(Rec_Emp,الموظفون!$A$79,Rec_Course,'مصفوفة التدريب'!R$6,Rec_Done,1,Rec_Exp,"&gt;="&amp;TODAY()))</f>
        <v>0</v>
      </c>
      <c r="BH81">
        <f ca="1">IF(AL81=0,0,COUNTIFS(Rec_Emp,الموظفون!$A$79,Rec_Course,'مصفوفة التدريب'!S$6,Rec_Done,1,Rec_Exp,"&gt;="&amp;TODAY()))</f>
        <v>0</v>
      </c>
      <c r="BI81">
        <f ca="1">IF(AM81=0,0,COUNTIFS(Rec_Emp,الموظفون!$A$79,Rec_Course,'مصفوفة التدريب'!T$6,Rec_Done,1,Rec_Exp,"&gt;="&amp;TODAY()))</f>
        <v>0</v>
      </c>
      <c r="BJ81">
        <f ca="1">IF(AN81=0,0,COUNTIFS(Rec_Emp,الموظفون!$A$79,Rec_Course,'مصفوفة التدريب'!U$6,Rec_Done,1,Rec_Exp,"&gt;="&amp;TODAY()))</f>
        <v>0</v>
      </c>
      <c r="BK81">
        <f ca="1">IF(AO81=0,0,COUNTIFS(Rec_Emp,الموظفون!$A$79,Rec_Course,'مصفوفة التدريب'!V$6,Rec_Done,1,Rec_Exp,"&gt;="&amp;TODAY()))</f>
        <v>0</v>
      </c>
      <c r="BL81">
        <f ca="1">IF(AP81=0,0,COUNTIFS(Rec_Emp,الموظفون!$A$79,Rec_Course,'مصفوفة التدريب'!W$6,Rec_Done,1,Rec_Exp,"&gt;="&amp;TODAY()))</f>
        <v>0</v>
      </c>
      <c r="BM81">
        <f ca="1">IF(AQ81=0,0,COUNTIFS(Rec_Emp,الموظفون!$A$79,Rec_Course,'مصفوفة التدريب'!X$6,Rec_Done,1,Rec_Exp,"&gt;="&amp;TODAY()))</f>
        <v>0</v>
      </c>
      <c r="BN81">
        <f ca="1">IF(AR81=0,0,COUNTIFS(Rec_Emp,الموظفون!$A$79,Rec_Course,'مصفوفة التدريب'!Y$6,Rec_Done,1,Rec_Exp,"&gt;="&amp;TODAY()))</f>
        <v>0</v>
      </c>
      <c r="BO81">
        <f ca="1">IF(AS81=0,0,COUNTIFS(Rec_Emp,الموظفون!$A$79,Rec_Course,'مصفوفة التدريب'!Z$6,Rec_Done,1,Rec_Exp,"&gt;="&amp;TODAY()))</f>
        <v>0</v>
      </c>
      <c r="BP81">
        <f ca="1">IF(AT81=0,0,COUNTIFS(Rec_Emp,الموظفون!$A$79,Rec_Course,'مصفوفة التدريب'!AA$6,Rec_Done,1,Rec_Exp,"&gt;="&amp;TODAY()))</f>
        <v>0</v>
      </c>
      <c r="BS81">
        <f ca="1">IF(AW81=0,0,COUNTIFS(Rec_Emp,الموظفون!$A$79,Rec_Course,'مصفوفة التدريب'!H$6,Rec_Done,1,Rec_Exp,"&gt;"&amp;(TODAY()+WarnDays)))</f>
        <v>0</v>
      </c>
      <c r="BT81">
        <f ca="1">IF(AX81=0,0,COUNTIFS(Rec_Emp,الموظفون!$A$79,Rec_Course,'مصفوفة التدريب'!I$6,Rec_Done,1,Rec_Exp,"&gt;"&amp;(TODAY()+WarnDays)))</f>
        <v>0</v>
      </c>
      <c r="BU81">
        <f ca="1">IF(AY81=0,0,COUNTIFS(Rec_Emp,الموظفون!$A$79,Rec_Course,'مصفوفة التدريب'!J$6,Rec_Done,1,Rec_Exp,"&gt;"&amp;(TODAY()+WarnDays)))</f>
        <v>0</v>
      </c>
      <c r="BV81">
        <f ca="1">IF(AZ81=0,0,COUNTIFS(Rec_Emp,الموظفون!$A$79,Rec_Course,'مصفوفة التدريب'!K$6,Rec_Done,1,Rec_Exp,"&gt;"&amp;(TODAY()+WarnDays)))</f>
        <v>0</v>
      </c>
      <c r="BW81">
        <f ca="1">IF(BA81=0,0,COUNTIFS(Rec_Emp,الموظفون!$A$79,Rec_Course,'مصفوفة التدريب'!L$6,Rec_Done,1,Rec_Exp,"&gt;"&amp;(TODAY()+WarnDays)))</f>
        <v>0</v>
      </c>
      <c r="BX81">
        <f ca="1">IF(BB81=0,0,COUNTIFS(Rec_Emp,الموظفون!$A$79,Rec_Course,'مصفوفة التدريب'!M$6,Rec_Done,1,Rec_Exp,"&gt;"&amp;(TODAY()+WarnDays)))</f>
        <v>0</v>
      </c>
      <c r="BY81">
        <f ca="1">IF(BC81=0,0,COUNTIFS(Rec_Emp,الموظفون!$A$79,Rec_Course,'مصفوفة التدريب'!N$6,Rec_Done,1,Rec_Exp,"&gt;"&amp;(TODAY()+WarnDays)))</f>
        <v>0</v>
      </c>
      <c r="BZ81">
        <f ca="1">IF(BD81=0,0,COUNTIFS(Rec_Emp,الموظفون!$A$79,Rec_Course,'مصفوفة التدريب'!O$6,Rec_Done,1,Rec_Exp,"&gt;"&amp;(TODAY()+WarnDays)))</f>
        <v>0</v>
      </c>
      <c r="CA81">
        <f ca="1">IF(BE81=0,0,COUNTIFS(Rec_Emp,الموظفون!$A$79,Rec_Course,'مصفوفة التدريب'!P$6,Rec_Done,1,Rec_Exp,"&gt;"&amp;(TODAY()+WarnDays)))</f>
        <v>0</v>
      </c>
      <c r="CB81">
        <f ca="1">IF(BF81=0,0,COUNTIFS(Rec_Emp,الموظفون!$A$79,Rec_Course,'مصفوفة التدريب'!Q$6,Rec_Done,1,Rec_Exp,"&gt;"&amp;(TODAY()+WarnDays)))</f>
        <v>0</v>
      </c>
      <c r="CC81">
        <f ca="1">IF(BG81=0,0,COUNTIFS(Rec_Emp,الموظفون!$A$79,Rec_Course,'مصفوفة التدريب'!R$6,Rec_Done,1,Rec_Exp,"&gt;"&amp;(TODAY()+WarnDays)))</f>
        <v>0</v>
      </c>
      <c r="CD81">
        <f ca="1">IF(BH81=0,0,COUNTIFS(Rec_Emp,الموظفون!$A$79,Rec_Course,'مصفوفة التدريب'!S$6,Rec_Done,1,Rec_Exp,"&gt;"&amp;(TODAY()+WarnDays)))</f>
        <v>0</v>
      </c>
      <c r="CE81">
        <f ca="1">IF(BI81=0,0,COUNTIFS(Rec_Emp,الموظفون!$A$79,Rec_Course,'مصفوفة التدريب'!T$6,Rec_Done,1,Rec_Exp,"&gt;"&amp;(TODAY()+WarnDays)))</f>
        <v>0</v>
      </c>
      <c r="CF81">
        <f ca="1">IF(BJ81=0,0,COUNTIFS(Rec_Emp,الموظفون!$A$79,Rec_Course,'مصفوفة التدريب'!U$6,Rec_Done,1,Rec_Exp,"&gt;"&amp;(TODAY()+WarnDays)))</f>
        <v>0</v>
      </c>
      <c r="CG81">
        <f ca="1">IF(BK81=0,0,COUNTIFS(Rec_Emp,الموظفون!$A$79,Rec_Course,'مصفوفة التدريب'!V$6,Rec_Done,1,Rec_Exp,"&gt;"&amp;(TODAY()+WarnDays)))</f>
        <v>0</v>
      </c>
      <c r="CH81">
        <f ca="1">IF(BL81=0,0,COUNTIFS(Rec_Emp,الموظفون!$A$79,Rec_Course,'مصفوفة التدريب'!W$6,Rec_Done,1,Rec_Exp,"&gt;"&amp;(TODAY()+WarnDays)))</f>
        <v>0</v>
      </c>
      <c r="CI81">
        <f ca="1">IF(BM81=0,0,COUNTIFS(Rec_Emp,الموظفون!$A$79,Rec_Course,'مصفوفة التدريب'!X$6,Rec_Done,1,Rec_Exp,"&gt;"&amp;(TODAY()+WarnDays)))</f>
        <v>0</v>
      </c>
      <c r="CJ81">
        <f ca="1">IF(BN81=0,0,COUNTIFS(Rec_Emp,الموظفون!$A$79,Rec_Course,'مصفوفة التدريب'!Y$6,Rec_Done,1,Rec_Exp,"&gt;"&amp;(TODAY()+WarnDays)))</f>
        <v>0</v>
      </c>
      <c r="CK81">
        <f ca="1">IF(BO81=0,0,COUNTIFS(Rec_Emp,الموظفون!$A$79,Rec_Course,'مصفوفة التدريب'!Z$6,Rec_Done,1,Rec_Exp,"&gt;"&amp;(TODAY()+WarnDays)))</f>
        <v>0</v>
      </c>
      <c r="CL81">
        <f ca="1">IF(BP81=0,0,COUNTIFS(Rec_Emp,الموظفون!$A$79,Rec_Course,'مصفوفة التدريب'!AA$6,Rec_Done,1,Rec_Exp,"&gt;"&amp;(TODAY()+WarnDays)))</f>
        <v>0</v>
      </c>
      <c r="CO81">
        <f>IF(OR(E81=0,AA81&gt;0),0,COUNTIFS(Rec_Emp,الموظفون!$A$79,Rec_Course,'مصفوفة التدريب'!H$6,Rec_Result,"راسب"))</f>
        <v>0</v>
      </c>
      <c r="CP81">
        <f>IF(OR(F81=0,AB81&gt;0),0,COUNTIFS(Rec_Emp,الموظفون!$A$79,Rec_Course,'مصفوفة التدريب'!I$6,Rec_Result,"راسب"))</f>
        <v>0</v>
      </c>
      <c r="CQ81">
        <f>IF(OR(G81=0,AC81&gt;0),0,COUNTIFS(Rec_Emp,الموظفون!$A$79,Rec_Course,'مصفوفة التدريب'!J$6,Rec_Result,"راسب"))</f>
        <v>0</v>
      </c>
      <c r="CR81">
        <f>IF(OR(H81=0,AD81&gt;0),0,COUNTIFS(Rec_Emp,الموظفون!$A$79,Rec_Course,'مصفوفة التدريب'!K$6,Rec_Result,"راسب"))</f>
        <v>0</v>
      </c>
      <c r="CS81">
        <f>IF(OR(I81=0,AE81&gt;0),0,COUNTIFS(Rec_Emp,الموظفون!$A$79,Rec_Course,'مصفوفة التدريب'!L$6,Rec_Result,"راسب"))</f>
        <v>0</v>
      </c>
      <c r="CT81">
        <f>IF(OR(J81=0,AF81&gt;0),0,COUNTIFS(Rec_Emp,الموظفون!$A$79,Rec_Course,'مصفوفة التدريب'!M$6,Rec_Result,"راسب"))</f>
        <v>0</v>
      </c>
      <c r="CU81">
        <f>IF(OR(K81=0,AG81&gt;0),0,COUNTIFS(Rec_Emp,الموظفون!$A$79,Rec_Course,'مصفوفة التدريب'!N$6,Rec_Result,"راسب"))</f>
        <v>0</v>
      </c>
      <c r="CV81">
        <f>IF(OR(L81=0,AH81&gt;0),0,COUNTIFS(Rec_Emp,الموظفون!$A$79,Rec_Course,'مصفوفة التدريب'!O$6,Rec_Result,"راسب"))</f>
        <v>0</v>
      </c>
      <c r="CW81">
        <f>IF(OR(M81=0,AI81&gt;0),0,COUNTIFS(Rec_Emp,الموظفون!$A$79,Rec_Course,'مصفوفة التدريب'!P$6,Rec_Result,"راسب"))</f>
        <v>0</v>
      </c>
      <c r="CX81">
        <f>IF(OR(N81=0,AJ81&gt;0),0,COUNTIFS(Rec_Emp,الموظفون!$A$79,Rec_Course,'مصفوفة التدريب'!Q$6,Rec_Result,"راسب"))</f>
        <v>0</v>
      </c>
      <c r="CY81">
        <f>IF(OR(O81=0,AK81&gt;0),0,COUNTIFS(Rec_Emp,الموظفون!$A$79,Rec_Course,'مصفوفة التدريب'!R$6,Rec_Result,"راسب"))</f>
        <v>0</v>
      </c>
      <c r="CZ81">
        <f>IF(OR(P81=0,AL81&gt;0),0,COUNTIFS(Rec_Emp,الموظفون!$A$79,Rec_Course,'مصفوفة التدريب'!S$6,Rec_Result,"راسب"))</f>
        <v>0</v>
      </c>
      <c r="DA81">
        <f>IF(OR(Q81=0,AM81&gt;0),0,COUNTIFS(Rec_Emp,الموظفون!$A$79,Rec_Course,'مصفوفة التدريب'!T$6,Rec_Result,"راسب"))</f>
        <v>0</v>
      </c>
      <c r="DB81">
        <f>IF(OR(R81=0,AN81&gt;0),0,COUNTIFS(Rec_Emp,الموظفون!$A$79,Rec_Course,'مصفوفة التدريب'!U$6,Rec_Result,"راسب"))</f>
        <v>0</v>
      </c>
      <c r="DC81">
        <f>IF(OR(S81=0,AO81&gt;0),0,COUNTIFS(Rec_Emp,الموظفون!$A$79,Rec_Course,'مصفوفة التدريب'!V$6,Rec_Result,"راسب"))</f>
        <v>0</v>
      </c>
      <c r="DD81">
        <f>IF(OR(T81=0,AP81&gt;0),0,COUNTIFS(Rec_Emp,الموظفون!$A$79,Rec_Course,'مصفوفة التدريب'!W$6,Rec_Result,"راسب"))</f>
        <v>0</v>
      </c>
      <c r="DE81">
        <f>IF(OR(U81=0,AQ81&gt;0),0,COUNTIFS(Rec_Emp,الموظفون!$A$79,Rec_Course,'مصفوفة التدريب'!X$6,Rec_Result,"راسب"))</f>
        <v>0</v>
      </c>
      <c r="DF81">
        <f>IF(OR(V81=0,AR81&gt;0),0,COUNTIFS(Rec_Emp,الموظفون!$A$79,Rec_Course,'مصفوفة التدريب'!Y$6,Rec_Result,"راسب"))</f>
        <v>0</v>
      </c>
      <c r="DG81">
        <f>IF(OR(W81=0,AS81&gt;0),0,COUNTIFS(Rec_Emp,الموظفون!$A$79,Rec_Course,'مصفوفة التدريب'!Z$6,Rec_Result,"راسب"))</f>
        <v>0</v>
      </c>
      <c r="DH81">
        <f>IF(OR(X81=0,AT81&gt;0),0,COUNTIFS(Rec_Emp,الموظفون!$A$79,Rec_Course,'مصفوفة التدريب'!AA$6,Rec_Result,"راسب"))</f>
        <v>0</v>
      </c>
      <c r="DK81">
        <f>IF(OR(E81=0,AA81&gt;0),0,IFERROR(AVERAGEIFS(Plan_End,Plan_Role,الموظفون!$D$79,Plan_Course,'مصفوفة التدريب'!H$6,Plan_Sched,"فترة محددة"),IFERROR(AVERAGEIFS(Plan_End,Plan_Role,"جميع الموظفين",Plan_Course,'مصفوفة التدريب'!H$6,Plan_Sched,"فترة محددة"),0)))</f>
        <v>0</v>
      </c>
      <c r="DL81">
        <f>IF(OR(F81=0,AB81&gt;0),0,IFERROR(AVERAGEIFS(Plan_End,Plan_Role,الموظفون!$D$79,Plan_Course,'مصفوفة التدريب'!I$6,Plan_Sched,"فترة محددة"),IFERROR(AVERAGEIFS(Plan_End,Plan_Role,"جميع الموظفين",Plan_Course,'مصفوفة التدريب'!I$6,Plan_Sched,"فترة محددة"),0)))</f>
        <v>0</v>
      </c>
      <c r="DM81">
        <f>IF(OR(G81=0,AC81&gt;0),0,IFERROR(AVERAGEIFS(Plan_End,Plan_Role,الموظفون!$D$79,Plan_Course,'مصفوفة التدريب'!J$6,Plan_Sched,"فترة محددة"),IFERROR(AVERAGEIFS(Plan_End,Plan_Role,"جميع الموظفين",Plan_Course,'مصفوفة التدريب'!J$6,Plan_Sched,"فترة محددة"),0)))</f>
        <v>0</v>
      </c>
      <c r="DN81">
        <f>IF(OR(H81=0,AD81&gt;0),0,IFERROR(AVERAGEIFS(Plan_End,Plan_Role,الموظفون!$D$79,Plan_Course,'مصفوفة التدريب'!K$6,Plan_Sched,"فترة محددة"),IFERROR(AVERAGEIFS(Plan_End,Plan_Role,"جميع الموظفين",Plan_Course,'مصفوفة التدريب'!K$6,Plan_Sched,"فترة محددة"),0)))</f>
        <v>0</v>
      </c>
      <c r="DO81">
        <f>IF(OR(I81=0,AE81&gt;0),0,IFERROR(AVERAGEIFS(Plan_End,Plan_Role,الموظفون!$D$79,Plan_Course,'مصفوفة التدريب'!L$6,Plan_Sched,"فترة محددة"),IFERROR(AVERAGEIFS(Plan_End,Plan_Role,"جميع الموظفين",Plan_Course,'مصفوفة التدريب'!L$6,Plan_Sched,"فترة محددة"),0)))</f>
        <v>0</v>
      </c>
      <c r="DP81">
        <f>IF(OR(J81=0,AF81&gt;0),0,IFERROR(AVERAGEIFS(Plan_End,Plan_Role,الموظفون!$D$79,Plan_Course,'مصفوفة التدريب'!M$6,Plan_Sched,"فترة محددة"),IFERROR(AVERAGEIFS(Plan_End,Plan_Role,"جميع الموظفين",Plan_Course,'مصفوفة التدريب'!M$6,Plan_Sched,"فترة محددة"),0)))</f>
        <v>0</v>
      </c>
      <c r="DQ81">
        <f>IF(OR(K81=0,AG81&gt;0),0,IFERROR(AVERAGEIFS(Plan_End,Plan_Role,الموظفون!$D$79,Plan_Course,'مصفوفة التدريب'!N$6,Plan_Sched,"فترة محددة"),IFERROR(AVERAGEIFS(Plan_End,Plan_Role,"جميع الموظفين",Plan_Course,'مصفوفة التدريب'!N$6,Plan_Sched,"فترة محددة"),0)))</f>
        <v>0</v>
      </c>
      <c r="DR81">
        <f>IF(OR(L81=0,AH81&gt;0),0,IFERROR(AVERAGEIFS(Plan_End,Plan_Role,الموظفون!$D$79,Plan_Course,'مصفوفة التدريب'!O$6,Plan_Sched,"فترة محددة"),IFERROR(AVERAGEIFS(Plan_End,Plan_Role,"جميع الموظفين",Plan_Course,'مصفوفة التدريب'!O$6,Plan_Sched,"فترة محددة"),0)))</f>
        <v>0</v>
      </c>
      <c r="DS81">
        <f>IF(OR(M81=0,AI81&gt;0),0,IFERROR(AVERAGEIFS(Plan_End,Plan_Role,الموظفون!$D$79,Plan_Course,'مصفوفة التدريب'!P$6,Plan_Sched,"فترة محددة"),IFERROR(AVERAGEIFS(Plan_End,Plan_Role,"جميع الموظفين",Plan_Course,'مصفوفة التدريب'!P$6,Plan_Sched,"فترة محددة"),0)))</f>
        <v>0</v>
      </c>
      <c r="DT81">
        <f>IF(OR(N81=0,AJ81&gt;0),0,IFERROR(AVERAGEIFS(Plan_End,Plan_Role,الموظفون!$D$79,Plan_Course,'مصفوفة التدريب'!Q$6,Plan_Sched,"فترة محددة"),IFERROR(AVERAGEIFS(Plan_End,Plan_Role,"جميع الموظفين",Plan_Course,'مصفوفة التدريب'!Q$6,Plan_Sched,"فترة محددة"),0)))</f>
        <v>0</v>
      </c>
      <c r="DU81">
        <f>IF(OR(O81=0,AK81&gt;0),0,IFERROR(AVERAGEIFS(Plan_End,Plan_Role,الموظفون!$D$79,Plan_Course,'مصفوفة التدريب'!R$6,Plan_Sched,"فترة محددة"),IFERROR(AVERAGEIFS(Plan_End,Plan_Role,"جميع الموظفين",Plan_Course,'مصفوفة التدريب'!R$6,Plan_Sched,"فترة محددة"),0)))</f>
        <v>0</v>
      </c>
      <c r="DV81">
        <f>IF(OR(P81=0,AL81&gt;0),0,IFERROR(AVERAGEIFS(Plan_End,Plan_Role,الموظفون!$D$79,Plan_Course,'مصفوفة التدريب'!S$6,Plan_Sched,"فترة محددة"),IFERROR(AVERAGEIFS(Plan_End,Plan_Role,"جميع الموظفين",Plan_Course,'مصفوفة التدريب'!S$6,Plan_Sched,"فترة محددة"),0)))</f>
        <v>0</v>
      </c>
      <c r="DW81">
        <f>IF(OR(Q81=0,AM81&gt;0),0,IFERROR(AVERAGEIFS(Plan_End,Plan_Role,الموظفون!$D$79,Plan_Course,'مصفوفة التدريب'!T$6,Plan_Sched,"فترة محددة"),IFERROR(AVERAGEIFS(Plan_End,Plan_Role,"جميع الموظفين",Plan_Course,'مصفوفة التدريب'!T$6,Plan_Sched,"فترة محددة"),0)))</f>
        <v>0</v>
      </c>
      <c r="DX81">
        <f>IF(OR(R81=0,AN81&gt;0),0,IFERROR(AVERAGEIFS(Plan_End,Plan_Role,الموظفون!$D$79,Plan_Course,'مصفوفة التدريب'!U$6,Plan_Sched,"فترة محددة"),IFERROR(AVERAGEIFS(Plan_End,Plan_Role,"جميع الموظفين",Plan_Course,'مصفوفة التدريب'!U$6,Plan_Sched,"فترة محددة"),0)))</f>
        <v>0</v>
      </c>
      <c r="DY81">
        <f>IF(OR(S81=0,AO81&gt;0),0,IFERROR(AVERAGEIFS(Plan_End,Plan_Role,الموظفون!$D$79,Plan_Course,'مصفوفة التدريب'!V$6,Plan_Sched,"فترة محددة"),IFERROR(AVERAGEIFS(Plan_End,Plan_Role,"جميع الموظفين",Plan_Course,'مصفوفة التدريب'!V$6,Plan_Sched,"فترة محددة"),0)))</f>
        <v>0</v>
      </c>
      <c r="DZ81">
        <f>IF(OR(T81=0,AP81&gt;0),0,IFERROR(AVERAGEIFS(Plan_End,Plan_Role,الموظفون!$D$79,Plan_Course,'مصفوفة التدريب'!W$6,Plan_Sched,"فترة محددة"),IFERROR(AVERAGEIFS(Plan_End,Plan_Role,"جميع الموظفين",Plan_Course,'مصفوفة التدريب'!W$6,Plan_Sched,"فترة محددة"),0)))</f>
        <v>0</v>
      </c>
      <c r="EA81">
        <f>IF(OR(U81=0,AQ81&gt;0),0,IFERROR(AVERAGEIFS(Plan_End,Plan_Role,الموظفون!$D$79,Plan_Course,'مصفوفة التدريب'!X$6,Plan_Sched,"فترة محددة"),IFERROR(AVERAGEIFS(Plan_End,Plan_Role,"جميع الموظفين",Plan_Course,'مصفوفة التدريب'!X$6,Plan_Sched,"فترة محددة"),0)))</f>
        <v>0</v>
      </c>
      <c r="EB81">
        <f>IF(OR(V81=0,AR81&gt;0),0,IFERROR(AVERAGEIFS(Plan_End,Plan_Role,الموظفون!$D$79,Plan_Course,'مصفوفة التدريب'!Y$6,Plan_Sched,"فترة محددة"),IFERROR(AVERAGEIFS(Plan_End,Plan_Role,"جميع الموظفين",Plan_Course,'مصفوفة التدريب'!Y$6,Plan_Sched,"فترة محددة"),0)))</f>
        <v>0</v>
      </c>
      <c r="EC81">
        <f>IF(OR(W81=0,AS81&gt;0),0,IFERROR(AVERAGEIFS(Plan_End,Plan_Role,الموظفون!$D$79,Plan_Course,'مصفوفة التدريب'!Z$6,Plan_Sched,"فترة محددة"),IFERROR(AVERAGEIFS(Plan_End,Plan_Role,"جميع الموظفين",Plan_Course,'مصفوفة التدريب'!Z$6,Plan_Sched,"فترة محددة"),0)))</f>
        <v>0</v>
      </c>
      <c r="ED81">
        <f>IF(OR(X81=0,AT81&gt;0),0,IFERROR(AVERAGEIFS(Plan_End,Plan_Role,الموظفون!$D$79,Plan_Course,'مصفوفة التدريب'!AA$6,Plan_Sched,"فترة محددة"),IFERROR(AVERAGEIFS(Plan_End,Plan_Role,"جميع الموظفين",Plan_Course,'مصفوفة التدريب'!AA$6,Plan_Sched,"فترة محددة"),0)))</f>
        <v>0</v>
      </c>
      <c r="EG81">
        <f>IF(OR(E81=0,AA81&gt;0),0,IFERROR(AVERAGEIFS(Plan_Days,Plan_Role,الموظفون!$D$79,Plan_Course,'مصفوفة التدريب'!H$6,Plan_Sched,"خلال أيام من التعيين"),IFERROR(AVERAGEIFS(Plan_Days,Plan_Role,"جميع الموظفين",Plan_Course,'مصفوفة التدريب'!H$6,Plan_Sched,"خلال أيام من التعيين"),0)))</f>
        <v>0</v>
      </c>
      <c r="EH81">
        <f>IF(OR(F81=0,AB81&gt;0),0,IFERROR(AVERAGEIFS(Plan_Days,Plan_Role,الموظفون!$D$79,Plan_Course,'مصفوفة التدريب'!I$6,Plan_Sched,"خلال أيام من التعيين"),IFERROR(AVERAGEIFS(Plan_Days,Plan_Role,"جميع الموظفين",Plan_Course,'مصفوفة التدريب'!I$6,Plan_Sched,"خلال أيام من التعيين"),0)))</f>
        <v>0</v>
      </c>
      <c r="EI81">
        <f>IF(OR(G81=0,AC81&gt;0),0,IFERROR(AVERAGEIFS(Plan_Days,Plan_Role,الموظفون!$D$79,Plan_Course,'مصفوفة التدريب'!J$6,Plan_Sched,"خلال أيام من التعيين"),IFERROR(AVERAGEIFS(Plan_Days,Plan_Role,"جميع الموظفين",Plan_Course,'مصفوفة التدريب'!J$6,Plan_Sched,"خلال أيام من التعيين"),0)))</f>
        <v>0</v>
      </c>
      <c r="EJ81">
        <f>IF(OR(H81=0,AD81&gt;0),0,IFERROR(AVERAGEIFS(Plan_Days,Plan_Role,الموظفون!$D$79,Plan_Course,'مصفوفة التدريب'!K$6,Plan_Sched,"خلال أيام من التعيين"),IFERROR(AVERAGEIFS(Plan_Days,Plan_Role,"جميع الموظفين",Plan_Course,'مصفوفة التدريب'!K$6,Plan_Sched,"خلال أيام من التعيين"),0)))</f>
        <v>0</v>
      </c>
      <c r="EK81">
        <f>IF(OR(I81=0,AE81&gt;0),0,IFERROR(AVERAGEIFS(Plan_Days,Plan_Role,الموظفون!$D$79,Plan_Course,'مصفوفة التدريب'!L$6,Plan_Sched,"خلال أيام من التعيين"),IFERROR(AVERAGEIFS(Plan_Days,Plan_Role,"جميع الموظفين",Plan_Course,'مصفوفة التدريب'!L$6,Plan_Sched,"خلال أيام من التعيين"),0)))</f>
        <v>0</v>
      </c>
      <c r="EL81">
        <f>IF(OR(J81=0,AF81&gt;0),0,IFERROR(AVERAGEIFS(Plan_Days,Plan_Role,الموظفون!$D$79,Plan_Course,'مصفوفة التدريب'!M$6,Plan_Sched,"خلال أيام من التعيين"),IFERROR(AVERAGEIFS(Plan_Days,Plan_Role,"جميع الموظفين",Plan_Course,'مصفوفة التدريب'!M$6,Plan_Sched,"خلال أيام من التعيين"),0)))</f>
        <v>0</v>
      </c>
      <c r="EM81">
        <f>IF(OR(K81=0,AG81&gt;0),0,IFERROR(AVERAGEIFS(Plan_Days,Plan_Role,الموظفون!$D$79,Plan_Course,'مصفوفة التدريب'!N$6,Plan_Sched,"خلال أيام من التعيين"),IFERROR(AVERAGEIFS(Plan_Days,Plan_Role,"جميع الموظفين",Plan_Course,'مصفوفة التدريب'!N$6,Plan_Sched,"خلال أيام من التعيين"),0)))</f>
        <v>0</v>
      </c>
      <c r="EN81">
        <f>IF(OR(L81=0,AH81&gt;0),0,IFERROR(AVERAGEIFS(Plan_Days,Plan_Role,الموظفون!$D$79,Plan_Course,'مصفوفة التدريب'!O$6,Plan_Sched,"خلال أيام من التعيين"),IFERROR(AVERAGEIFS(Plan_Days,Plan_Role,"جميع الموظفين",Plan_Course,'مصفوفة التدريب'!O$6,Plan_Sched,"خلال أيام من التعيين"),0)))</f>
        <v>0</v>
      </c>
      <c r="EO81">
        <f>IF(OR(M81=0,AI81&gt;0),0,IFERROR(AVERAGEIFS(Plan_Days,Plan_Role,الموظفون!$D$79,Plan_Course,'مصفوفة التدريب'!P$6,Plan_Sched,"خلال أيام من التعيين"),IFERROR(AVERAGEIFS(Plan_Days,Plan_Role,"جميع الموظفين",Plan_Course,'مصفوفة التدريب'!P$6,Plan_Sched,"خلال أيام من التعيين"),0)))</f>
        <v>0</v>
      </c>
      <c r="EP81">
        <f>IF(OR(N81=0,AJ81&gt;0),0,IFERROR(AVERAGEIFS(Plan_Days,Plan_Role,الموظفون!$D$79,Plan_Course,'مصفوفة التدريب'!Q$6,Plan_Sched,"خلال أيام من التعيين"),IFERROR(AVERAGEIFS(Plan_Days,Plan_Role,"جميع الموظفين",Plan_Course,'مصفوفة التدريب'!Q$6,Plan_Sched,"خلال أيام من التعيين"),0)))</f>
        <v>0</v>
      </c>
      <c r="EQ81">
        <f>IF(OR(O81=0,AK81&gt;0),0,IFERROR(AVERAGEIFS(Plan_Days,Plan_Role,الموظفون!$D$79,Plan_Course,'مصفوفة التدريب'!R$6,Plan_Sched,"خلال أيام من التعيين"),IFERROR(AVERAGEIFS(Plan_Days,Plan_Role,"جميع الموظفين",Plan_Course,'مصفوفة التدريب'!R$6,Plan_Sched,"خلال أيام من التعيين"),0)))</f>
        <v>0</v>
      </c>
      <c r="ER81">
        <f>IF(OR(P81=0,AL81&gt;0),0,IFERROR(AVERAGEIFS(Plan_Days,Plan_Role,الموظفون!$D$79,Plan_Course,'مصفوفة التدريب'!S$6,Plan_Sched,"خلال أيام من التعيين"),IFERROR(AVERAGEIFS(Plan_Days,Plan_Role,"جميع الموظفين",Plan_Course,'مصفوفة التدريب'!S$6,Plan_Sched,"خلال أيام من التعيين"),0)))</f>
        <v>0</v>
      </c>
      <c r="ES81">
        <f>IF(OR(Q81=0,AM81&gt;0),0,IFERROR(AVERAGEIFS(Plan_Days,Plan_Role,الموظفون!$D$79,Plan_Course,'مصفوفة التدريب'!T$6,Plan_Sched,"خلال أيام من التعيين"),IFERROR(AVERAGEIFS(Plan_Days,Plan_Role,"جميع الموظفين",Plan_Course,'مصفوفة التدريب'!T$6,Plan_Sched,"خلال أيام من التعيين"),0)))</f>
        <v>0</v>
      </c>
      <c r="ET81">
        <f>IF(OR(R81=0,AN81&gt;0),0,IFERROR(AVERAGEIFS(Plan_Days,Plan_Role,الموظفون!$D$79,Plan_Course,'مصفوفة التدريب'!U$6,Plan_Sched,"خلال أيام من التعيين"),IFERROR(AVERAGEIFS(Plan_Days,Plan_Role,"جميع الموظفين",Plan_Course,'مصفوفة التدريب'!U$6,Plan_Sched,"خلال أيام من التعيين"),0)))</f>
        <v>0</v>
      </c>
      <c r="EU81">
        <f>IF(OR(S81=0,AO81&gt;0),0,IFERROR(AVERAGEIFS(Plan_Days,Plan_Role,الموظفون!$D$79,Plan_Course,'مصفوفة التدريب'!V$6,Plan_Sched,"خلال أيام من التعيين"),IFERROR(AVERAGEIFS(Plan_Days,Plan_Role,"جميع الموظفين",Plan_Course,'مصفوفة التدريب'!V$6,Plan_Sched,"خلال أيام من التعيين"),0)))</f>
        <v>0</v>
      </c>
      <c r="EV81">
        <f>IF(OR(T81=0,AP81&gt;0),0,IFERROR(AVERAGEIFS(Plan_Days,Plan_Role,الموظفون!$D$79,Plan_Course,'مصفوفة التدريب'!W$6,Plan_Sched,"خلال أيام من التعيين"),IFERROR(AVERAGEIFS(Plan_Days,Plan_Role,"جميع الموظفين",Plan_Course,'مصفوفة التدريب'!W$6,Plan_Sched,"خلال أيام من التعيين"),0)))</f>
        <v>0</v>
      </c>
      <c r="EW81">
        <f>IF(OR(U81=0,AQ81&gt;0),0,IFERROR(AVERAGEIFS(Plan_Days,Plan_Role,الموظفون!$D$79,Plan_Course,'مصفوفة التدريب'!X$6,Plan_Sched,"خلال أيام من التعيين"),IFERROR(AVERAGEIFS(Plan_Days,Plan_Role,"جميع الموظفين",Plan_Course,'مصفوفة التدريب'!X$6,Plan_Sched,"خلال أيام من التعيين"),0)))</f>
        <v>0</v>
      </c>
      <c r="EX81">
        <f>IF(OR(V81=0,AR81&gt;0),0,IFERROR(AVERAGEIFS(Plan_Days,Plan_Role,الموظفون!$D$79,Plan_Course,'مصفوفة التدريب'!Y$6,Plan_Sched,"خلال أيام من التعيين"),IFERROR(AVERAGEIFS(Plan_Days,Plan_Role,"جميع الموظفين",Plan_Course,'مصفوفة التدريب'!Y$6,Plan_Sched,"خلال أيام من التعيين"),0)))</f>
        <v>0</v>
      </c>
      <c r="EY81">
        <f>IF(OR(W81=0,AS81&gt;0),0,IFERROR(AVERAGEIFS(Plan_Days,Plan_Role,الموظفون!$D$79,Plan_Course,'مصفوفة التدريب'!Z$6,Plan_Sched,"خلال أيام من التعيين"),IFERROR(AVERAGEIFS(Plan_Days,Plan_Role,"جميع الموظفين",Plan_Course,'مصفوفة التدريب'!Z$6,Plan_Sched,"خلال أيام من التعيين"),0)))</f>
        <v>0</v>
      </c>
      <c r="EZ81">
        <f>IF(OR(X81=0,AT81&gt;0),0,IFERROR(AVERAGEIFS(Plan_Days,Plan_Role,الموظفون!$D$79,Plan_Course,'مصفوفة التدريب'!AA$6,Plan_Sched,"خلال أيام من التعيين"),IFERROR(AVERAGEIFS(Plan_Days,Plan_Role,"جميع الموظفين",Plan_Course,'مصفوفة التدريب'!AA$6,Plan_Sched,"خلال أيام من التعيين"),0)))</f>
        <v>0</v>
      </c>
      <c r="FC81">
        <f>IF(OR(E81=0,AA81&gt;0),0,MAX(IF(AND(الموظفون!$F$79&lt;&gt;"",DK81&lt;الموظفون!$F$79),0,DK81),IF(AND(الموظفون!$F$79&lt;&gt;"",EG81&gt;0),الموظفون!$F$79+EG81,0)))</f>
        <v>0</v>
      </c>
      <c r="FD81">
        <f>IF(OR(F81=0,AB81&gt;0),0,MAX(IF(AND(الموظفون!$F$79&lt;&gt;"",DL81&lt;الموظفون!$F$79),0,DL81),IF(AND(الموظفون!$F$79&lt;&gt;"",EH81&gt;0),الموظفون!$F$79+EH81,0)))</f>
        <v>0</v>
      </c>
      <c r="FE81">
        <f>IF(OR(G81=0,AC81&gt;0),0,MAX(IF(AND(الموظفون!$F$79&lt;&gt;"",DM81&lt;الموظفون!$F$79),0,DM81),IF(AND(الموظفون!$F$79&lt;&gt;"",EI81&gt;0),الموظفون!$F$79+EI81,0)))</f>
        <v>0</v>
      </c>
      <c r="FF81">
        <f>IF(OR(H81=0,AD81&gt;0),0,MAX(IF(AND(الموظفون!$F$79&lt;&gt;"",DN81&lt;الموظفون!$F$79),0,DN81),IF(AND(الموظفون!$F$79&lt;&gt;"",EJ81&gt;0),الموظفون!$F$79+EJ81,0)))</f>
        <v>0</v>
      </c>
      <c r="FG81">
        <f>IF(OR(I81=0,AE81&gt;0),0,MAX(IF(AND(الموظفون!$F$79&lt;&gt;"",DO81&lt;الموظفون!$F$79),0,DO81),IF(AND(الموظفون!$F$79&lt;&gt;"",EK81&gt;0),الموظفون!$F$79+EK81,0)))</f>
        <v>0</v>
      </c>
      <c r="FH81">
        <f>IF(OR(J81=0,AF81&gt;0),0,MAX(IF(AND(الموظفون!$F$79&lt;&gt;"",DP81&lt;الموظفون!$F$79),0,DP81),IF(AND(الموظفون!$F$79&lt;&gt;"",EL81&gt;0),الموظفون!$F$79+EL81,0)))</f>
        <v>0</v>
      </c>
      <c r="FI81">
        <f>IF(OR(K81=0,AG81&gt;0),0,MAX(IF(AND(الموظفون!$F$79&lt;&gt;"",DQ81&lt;الموظفون!$F$79),0,DQ81),IF(AND(الموظفون!$F$79&lt;&gt;"",EM81&gt;0),الموظفون!$F$79+EM81,0)))</f>
        <v>0</v>
      </c>
      <c r="FJ81">
        <f>IF(OR(L81=0,AH81&gt;0),0,MAX(IF(AND(الموظفون!$F$79&lt;&gt;"",DR81&lt;الموظفون!$F$79),0,DR81),IF(AND(الموظفون!$F$79&lt;&gt;"",EN81&gt;0),الموظفون!$F$79+EN81,0)))</f>
        <v>0</v>
      </c>
      <c r="FK81">
        <f>IF(OR(M81=0,AI81&gt;0),0,MAX(IF(AND(الموظفون!$F$79&lt;&gt;"",DS81&lt;الموظفون!$F$79),0,DS81),IF(AND(الموظفون!$F$79&lt;&gt;"",EO81&gt;0),الموظفون!$F$79+EO81,0)))</f>
        <v>0</v>
      </c>
      <c r="FL81">
        <f>IF(OR(N81=0,AJ81&gt;0),0,MAX(IF(AND(الموظفون!$F$79&lt;&gt;"",DT81&lt;الموظفون!$F$79),0,DT81),IF(AND(الموظفون!$F$79&lt;&gt;"",EP81&gt;0),الموظفون!$F$79+EP81,0)))</f>
        <v>0</v>
      </c>
      <c r="FM81">
        <f>IF(OR(O81=0,AK81&gt;0),0,MAX(IF(AND(الموظفون!$F$79&lt;&gt;"",DU81&lt;الموظفون!$F$79),0,DU81),IF(AND(الموظفون!$F$79&lt;&gt;"",EQ81&gt;0),الموظفون!$F$79+EQ81,0)))</f>
        <v>0</v>
      </c>
      <c r="FN81">
        <f>IF(OR(P81=0,AL81&gt;0),0,MAX(IF(AND(الموظفون!$F$79&lt;&gt;"",DV81&lt;الموظفون!$F$79),0,DV81),IF(AND(الموظفون!$F$79&lt;&gt;"",ER81&gt;0),الموظفون!$F$79+ER81,0)))</f>
        <v>0</v>
      </c>
      <c r="FO81">
        <f>IF(OR(Q81=0,AM81&gt;0),0,MAX(IF(AND(الموظفون!$F$79&lt;&gt;"",DW81&lt;الموظفون!$F$79),0,DW81),IF(AND(الموظفون!$F$79&lt;&gt;"",ES81&gt;0),الموظفون!$F$79+ES81,0)))</f>
        <v>0</v>
      </c>
      <c r="FP81">
        <f>IF(OR(R81=0,AN81&gt;0),0,MAX(IF(AND(الموظفون!$F$79&lt;&gt;"",DX81&lt;الموظفون!$F$79),0,DX81),IF(AND(الموظفون!$F$79&lt;&gt;"",ET81&gt;0),الموظفون!$F$79+ET81,0)))</f>
        <v>0</v>
      </c>
      <c r="FQ81">
        <f>IF(OR(S81=0,AO81&gt;0),0,MAX(IF(AND(الموظفون!$F$79&lt;&gt;"",DY81&lt;الموظفون!$F$79),0,DY81),IF(AND(الموظفون!$F$79&lt;&gt;"",EU81&gt;0),الموظفون!$F$79+EU81,0)))</f>
        <v>0</v>
      </c>
      <c r="FR81">
        <f>IF(OR(T81=0,AP81&gt;0),0,MAX(IF(AND(الموظفون!$F$79&lt;&gt;"",DZ81&lt;الموظفون!$F$79),0,DZ81),IF(AND(الموظفون!$F$79&lt;&gt;"",EV81&gt;0),الموظفون!$F$79+EV81,0)))</f>
        <v>0</v>
      </c>
      <c r="FS81">
        <f>IF(OR(U81=0,AQ81&gt;0),0,MAX(IF(AND(الموظفون!$F$79&lt;&gt;"",EA81&lt;الموظفون!$F$79),0,EA81),IF(AND(الموظفون!$F$79&lt;&gt;"",EW81&gt;0),الموظفون!$F$79+EW81,0)))</f>
        <v>0</v>
      </c>
      <c r="FT81">
        <f>IF(OR(V81=0,AR81&gt;0),0,MAX(IF(AND(الموظفون!$F$79&lt;&gt;"",EB81&lt;الموظفون!$F$79),0,EB81),IF(AND(الموظفون!$F$79&lt;&gt;"",EX81&gt;0),الموظفون!$F$79+EX81,0)))</f>
        <v>0</v>
      </c>
      <c r="FU81">
        <f>IF(OR(W81=0,AS81&gt;0),0,MAX(IF(AND(الموظفون!$F$79&lt;&gt;"",EC81&lt;الموظفون!$F$79),0,EC81),IF(AND(الموظفون!$F$79&lt;&gt;"",EY81&gt;0),الموظفون!$F$79+EY81,0)))</f>
        <v>0</v>
      </c>
      <c r="FV81">
        <f>IF(OR(X81=0,AT81&gt;0),0,MAX(IF(AND(الموظفون!$F$79&lt;&gt;"",ED81&lt;الموظفون!$F$79),0,ED81),IF(AND(الموظفون!$F$79&lt;&gt;"",EZ81&gt;0),الموظفون!$F$79+EZ81,0)))</f>
        <v>0</v>
      </c>
    </row>
    <row r="82" spans="5:178" x14ac:dyDescent="0.3">
      <c r="E82">
        <f>IF(OR(الموظفون!$A$80="",'مصفوفة التدريب'!H$6=""),0,COUNTIFS(Plan_Role,الموظفون!$D$80,Plan_Course,'مصفوفة التدريب'!H$6)+COUNTIFS(Plan_Role,"جميع الموظفين",Plan_Course,'مصفوفة التدريب'!H$6))</f>
        <v>0</v>
      </c>
      <c r="F82">
        <f>IF(OR(الموظفون!$A$80="",'مصفوفة التدريب'!I$6=""),0,COUNTIFS(Plan_Role,الموظفون!$D$80,Plan_Course,'مصفوفة التدريب'!I$6)+COUNTIFS(Plan_Role,"جميع الموظفين",Plan_Course,'مصفوفة التدريب'!I$6))</f>
        <v>0</v>
      </c>
      <c r="G82">
        <f>IF(OR(الموظفون!$A$80="",'مصفوفة التدريب'!J$6=""),0,COUNTIFS(Plan_Role,الموظفون!$D$80,Plan_Course,'مصفوفة التدريب'!J$6)+COUNTIFS(Plan_Role,"جميع الموظفين",Plan_Course,'مصفوفة التدريب'!J$6))</f>
        <v>0</v>
      </c>
      <c r="H82">
        <f>IF(OR(الموظفون!$A$80="",'مصفوفة التدريب'!K$6=""),0,COUNTIFS(Plan_Role,الموظفون!$D$80,Plan_Course,'مصفوفة التدريب'!K$6)+COUNTIFS(Plan_Role,"جميع الموظفين",Plan_Course,'مصفوفة التدريب'!K$6))</f>
        <v>0</v>
      </c>
      <c r="I82">
        <f>IF(OR(الموظفون!$A$80="",'مصفوفة التدريب'!L$6=""),0,COUNTIFS(Plan_Role,الموظفون!$D$80,Plan_Course,'مصفوفة التدريب'!L$6)+COUNTIFS(Plan_Role,"جميع الموظفين",Plan_Course,'مصفوفة التدريب'!L$6))</f>
        <v>0</v>
      </c>
      <c r="J82">
        <f>IF(OR(الموظفون!$A$80="",'مصفوفة التدريب'!M$6=""),0,COUNTIFS(Plan_Role,الموظفون!$D$80,Plan_Course,'مصفوفة التدريب'!M$6)+COUNTIFS(Plan_Role,"جميع الموظفين",Plan_Course,'مصفوفة التدريب'!M$6))</f>
        <v>0</v>
      </c>
      <c r="K82">
        <f>IF(OR(الموظفون!$A$80="",'مصفوفة التدريب'!N$6=""),0,COUNTIFS(Plan_Role,الموظفون!$D$80,Plan_Course,'مصفوفة التدريب'!N$6)+COUNTIFS(Plan_Role,"جميع الموظفين",Plan_Course,'مصفوفة التدريب'!N$6))</f>
        <v>0</v>
      </c>
      <c r="L82">
        <f>IF(OR(الموظفون!$A$80="",'مصفوفة التدريب'!O$6=""),0,COUNTIFS(Plan_Role,الموظفون!$D$80,Plan_Course,'مصفوفة التدريب'!O$6)+COUNTIFS(Plan_Role,"جميع الموظفين",Plan_Course,'مصفوفة التدريب'!O$6))</f>
        <v>0</v>
      </c>
      <c r="M82">
        <f>IF(OR(الموظفون!$A$80="",'مصفوفة التدريب'!P$6=""),0,COUNTIFS(Plan_Role,الموظفون!$D$80,Plan_Course,'مصفوفة التدريب'!P$6)+COUNTIFS(Plan_Role,"جميع الموظفين",Plan_Course,'مصفوفة التدريب'!P$6))</f>
        <v>0</v>
      </c>
      <c r="N82">
        <f>IF(OR(الموظفون!$A$80="",'مصفوفة التدريب'!Q$6=""),0,COUNTIFS(Plan_Role,الموظفون!$D$80,Plan_Course,'مصفوفة التدريب'!Q$6)+COUNTIFS(Plan_Role,"جميع الموظفين",Plan_Course,'مصفوفة التدريب'!Q$6))</f>
        <v>0</v>
      </c>
      <c r="O82">
        <f>IF(OR(الموظفون!$A$80="",'مصفوفة التدريب'!R$6=""),0,COUNTIFS(Plan_Role,الموظفون!$D$80,Plan_Course,'مصفوفة التدريب'!R$6)+COUNTIFS(Plan_Role,"جميع الموظفين",Plan_Course,'مصفوفة التدريب'!R$6))</f>
        <v>0</v>
      </c>
      <c r="P82">
        <f>IF(OR(الموظفون!$A$80="",'مصفوفة التدريب'!S$6=""),0,COUNTIFS(Plan_Role,الموظفون!$D$80,Plan_Course,'مصفوفة التدريب'!S$6)+COUNTIFS(Plan_Role,"جميع الموظفين",Plan_Course,'مصفوفة التدريب'!S$6))</f>
        <v>0</v>
      </c>
      <c r="Q82">
        <f>IF(OR(الموظفون!$A$80="",'مصفوفة التدريب'!T$6=""),0,COUNTIFS(Plan_Role,الموظفون!$D$80,Plan_Course,'مصفوفة التدريب'!T$6)+COUNTIFS(Plan_Role,"جميع الموظفين",Plan_Course,'مصفوفة التدريب'!T$6))</f>
        <v>0</v>
      </c>
      <c r="R82">
        <f>IF(OR(الموظفون!$A$80="",'مصفوفة التدريب'!U$6=""),0,COUNTIFS(Plan_Role,الموظفون!$D$80,Plan_Course,'مصفوفة التدريب'!U$6)+COUNTIFS(Plan_Role,"جميع الموظفين",Plan_Course,'مصفوفة التدريب'!U$6))</f>
        <v>0</v>
      </c>
      <c r="S82">
        <f>IF(OR(الموظفون!$A$80="",'مصفوفة التدريب'!V$6=""),0,COUNTIFS(Plan_Role,الموظفون!$D$80,Plan_Course,'مصفوفة التدريب'!V$6)+COUNTIFS(Plan_Role,"جميع الموظفين",Plan_Course,'مصفوفة التدريب'!V$6))</f>
        <v>0</v>
      </c>
      <c r="T82">
        <f>IF(OR(الموظفون!$A$80="",'مصفوفة التدريب'!W$6=""),0,COUNTIFS(Plan_Role,الموظفون!$D$80,Plan_Course,'مصفوفة التدريب'!W$6)+COUNTIFS(Plan_Role,"جميع الموظفين",Plan_Course,'مصفوفة التدريب'!W$6))</f>
        <v>0</v>
      </c>
      <c r="U82">
        <f>IF(OR(الموظفون!$A$80="",'مصفوفة التدريب'!X$6=""),0,COUNTIFS(Plan_Role,الموظفون!$D$80,Plan_Course,'مصفوفة التدريب'!X$6)+COUNTIFS(Plan_Role,"جميع الموظفين",Plan_Course,'مصفوفة التدريب'!X$6))</f>
        <v>0</v>
      </c>
      <c r="V82">
        <f>IF(OR(الموظفون!$A$80="",'مصفوفة التدريب'!Y$6=""),0,COUNTIFS(Plan_Role,الموظفون!$D$80,Plan_Course,'مصفوفة التدريب'!Y$6)+COUNTIFS(Plan_Role,"جميع الموظفين",Plan_Course,'مصفوفة التدريب'!Y$6))</f>
        <v>0</v>
      </c>
      <c r="W82">
        <f>IF(OR(الموظفون!$A$80="",'مصفوفة التدريب'!Z$6=""),0,COUNTIFS(Plan_Role,الموظفون!$D$80,Plan_Course,'مصفوفة التدريب'!Z$6)+COUNTIFS(Plan_Role,"جميع الموظفين",Plan_Course,'مصفوفة التدريب'!Z$6))</f>
        <v>0</v>
      </c>
      <c r="X82">
        <f>IF(OR(الموظفون!$A$80="",'مصفوفة التدريب'!AA$6=""),0,COUNTIFS(Plan_Role,الموظفون!$D$80,Plan_Course,'مصفوفة التدريب'!AA$6)+COUNTIFS(Plan_Role,"جميع الموظفين",Plan_Course,'مصفوفة التدريب'!AA$6))</f>
        <v>0</v>
      </c>
      <c r="AA82">
        <f>IF(E82=0,0,COUNTIFS(Rec_Emp,الموظفون!$A$80,Rec_Course,'مصفوفة التدريب'!H$6,Rec_Done,1))</f>
        <v>0</v>
      </c>
      <c r="AB82">
        <f>IF(F82=0,0,COUNTIFS(Rec_Emp,الموظفون!$A$80,Rec_Course,'مصفوفة التدريب'!I$6,Rec_Done,1))</f>
        <v>0</v>
      </c>
      <c r="AC82">
        <f>IF(G82=0,0,COUNTIFS(Rec_Emp,الموظفون!$A$80,Rec_Course,'مصفوفة التدريب'!J$6,Rec_Done,1))</f>
        <v>0</v>
      </c>
      <c r="AD82">
        <f>IF(H82=0,0,COUNTIFS(Rec_Emp,الموظفون!$A$80,Rec_Course,'مصفوفة التدريب'!K$6,Rec_Done,1))</f>
        <v>0</v>
      </c>
      <c r="AE82">
        <f>IF(I82=0,0,COUNTIFS(Rec_Emp,الموظفون!$A$80,Rec_Course,'مصفوفة التدريب'!L$6,Rec_Done,1))</f>
        <v>0</v>
      </c>
      <c r="AF82">
        <f>IF(J82=0,0,COUNTIFS(Rec_Emp,الموظفون!$A$80,Rec_Course,'مصفوفة التدريب'!M$6,Rec_Done,1))</f>
        <v>0</v>
      </c>
      <c r="AG82">
        <f>IF(K82=0,0,COUNTIFS(Rec_Emp,الموظفون!$A$80,Rec_Course,'مصفوفة التدريب'!N$6,Rec_Done,1))</f>
        <v>0</v>
      </c>
      <c r="AH82">
        <f>IF(L82=0,0,COUNTIFS(Rec_Emp,الموظفون!$A$80,Rec_Course,'مصفوفة التدريب'!O$6,Rec_Done,1))</f>
        <v>0</v>
      </c>
      <c r="AI82">
        <f>IF(M82=0,0,COUNTIFS(Rec_Emp,الموظفون!$A$80,Rec_Course,'مصفوفة التدريب'!P$6,Rec_Done,1))</f>
        <v>0</v>
      </c>
      <c r="AJ82">
        <f>IF(N82=0,0,COUNTIFS(Rec_Emp,الموظفون!$A$80,Rec_Course,'مصفوفة التدريب'!Q$6,Rec_Done,1))</f>
        <v>0</v>
      </c>
      <c r="AK82">
        <f>IF(O82=0,0,COUNTIFS(Rec_Emp,الموظفون!$A$80,Rec_Course,'مصفوفة التدريب'!R$6,Rec_Done,1))</f>
        <v>0</v>
      </c>
      <c r="AL82">
        <f>IF(P82=0,0,COUNTIFS(Rec_Emp,الموظفون!$A$80,Rec_Course,'مصفوفة التدريب'!S$6,Rec_Done,1))</f>
        <v>0</v>
      </c>
      <c r="AM82">
        <f>IF(Q82=0,0,COUNTIFS(Rec_Emp,الموظفون!$A$80,Rec_Course,'مصفوفة التدريب'!T$6,Rec_Done,1))</f>
        <v>0</v>
      </c>
      <c r="AN82">
        <f>IF(R82=0,0,COUNTIFS(Rec_Emp,الموظفون!$A$80,Rec_Course,'مصفوفة التدريب'!U$6,Rec_Done,1))</f>
        <v>0</v>
      </c>
      <c r="AO82">
        <f>IF(S82=0,0,COUNTIFS(Rec_Emp,الموظفون!$A$80,Rec_Course,'مصفوفة التدريب'!V$6,Rec_Done,1))</f>
        <v>0</v>
      </c>
      <c r="AP82">
        <f>IF(T82=0,0,COUNTIFS(Rec_Emp,الموظفون!$A$80,Rec_Course,'مصفوفة التدريب'!W$6,Rec_Done,1))</f>
        <v>0</v>
      </c>
      <c r="AQ82">
        <f>IF(U82=0,0,COUNTIFS(Rec_Emp,الموظفون!$A$80,Rec_Course,'مصفوفة التدريب'!X$6,Rec_Done,1))</f>
        <v>0</v>
      </c>
      <c r="AR82">
        <f>IF(V82=0,0,COUNTIFS(Rec_Emp,الموظفون!$A$80,Rec_Course,'مصفوفة التدريب'!Y$6,Rec_Done,1))</f>
        <v>0</v>
      </c>
      <c r="AS82">
        <f>IF(W82=0,0,COUNTIFS(Rec_Emp,الموظفون!$A$80,Rec_Course,'مصفوفة التدريب'!Z$6,Rec_Done,1))</f>
        <v>0</v>
      </c>
      <c r="AT82">
        <f>IF(X82=0,0,COUNTIFS(Rec_Emp,الموظفون!$A$80,Rec_Course,'مصفوفة التدريب'!AA$6,Rec_Done,1))</f>
        <v>0</v>
      </c>
      <c r="AW82">
        <f ca="1">IF(AA82=0,0,COUNTIFS(Rec_Emp,الموظفون!$A$80,Rec_Course,'مصفوفة التدريب'!H$6,Rec_Done,1,Rec_Exp,"&gt;="&amp;TODAY()))</f>
        <v>0</v>
      </c>
      <c r="AX82">
        <f ca="1">IF(AB82=0,0,COUNTIFS(Rec_Emp,الموظفون!$A$80,Rec_Course,'مصفوفة التدريب'!I$6,Rec_Done,1,Rec_Exp,"&gt;="&amp;TODAY()))</f>
        <v>0</v>
      </c>
      <c r="AY82">
        <f ca="1">IF(AC82=0,0,COUNTIFS(Rec_Emp,الموظفون!$A$80,Rec_Course,'مصفوفة التدريب'!J$6,Rec_Done,1,Rec_Exp,"&gt;="&amp;TODAY()))</f>
        <v>0</v>
      </c>
      <c r="AZ82">
        <f ca="1">IF(AD82=0,0,COUNTIFS(Rec_Emp,الموظفون!$A$80,Rec_Course,'مصفوفة التدريب'!K$6,Rec_Done,1,Rec_Exp,"&gt;="&amp;TODAY()))</f>
        <v>0</v>
      </c>
      <c r="BA82">
        <f ca="1">IF(AE82=0,0,COUNTIFS(Rec_Emp,الموظفون!$A$80,Rec_Course,'مصفوفة التدريب'!L$6,Rec_Done,1,Rec_Exp,"&gt;="&amp;TODAY()))</f>
        <v>0</v>
      </c>
      <c r="BB82">
        <f ca="1">IF(AF82=0,0,COUNTIFS(Rec_Emp,الموظفون!$A$80,Rec_Course,'مصفوفة التدريب'!M$6,Rec_Done,1,Rec_Exp,"&gt;="&amp;TODAY()))</f>
        <v>0</v>
      </c>
      <c r="BC82">
        <f ca="1">IF(AG82=0,0,COUNTIFS(Rec_Emp,الموظفون!$A$80,Rec_Course,'مصفوفة التدريب'!N$6,Rec_Done,1,Rec_Exp,"&gt;="&amp;TODAY()))</f>
        <v>0</v>
      </c>
      <c r="BD82">
        <f ca="1">IF(AH82=0,0,COUNTIFS(Rec_Emp,الموظفون!$A$80,Rec_Course,'مصفوفة التدريب'!O$6,Rec_Done,1,Rec_Exp,"&gt;="&amp;TODAY()))</f>
        <v>0</v>
      </c>
      <c r="BE82">
        <f ca="1">IF(AI82=0,0,COUNTIFS(Rec_Emp,الموظفون!$A$80,Rec_Course,'مصفوفة التدريب'!P$6,Rec_Done,1,Rec_Exp,"&gt;="&amp;TODAY()))</f>
        <v>0</v>
      </c>
      <c r="BF82">
        <f ca="1">IF(AJ82=0,0,COUNTIFS(Rec_Emp,الموظفون!$A$80,Rec_Course,'مصفوفة التدريب'!Q$6,Rec_Done,1,Rec_Exp,"&gt;="&amp;TODAY()))</f>
        <v>0</v>
      </c>
      <c r="BG82">
        <f ca="1">IF(AK82=0,0,COUNTIFS(Rec_Emp,الموظفون!$A$80,Rec_Course,'مصفوفة التدريب'!R$6,Rec_Done,1,Rec_Exp,"&gt;="&amp;TODAY()))</f>
        <v>0</v>
      </c>
      <c r="BH82">
        <f ca="1">IF(AL82=0,0,COUNTIFS(Rec_Emp,الموظفون!$A$80,Rec_Course,'مصفوفة التدريب'!S$6,Rec_Done,1,Rec_Exp,"&gt;="&amp;TODAY()))</f>
        <v>0</v>
      </c>
      <c r="BI82">
        <f ca="1">IF(AM82=0,0,COUNTIFS(Rec_Emp,الموظفون!$A$80,Rec_Course,'مصفوفة التدريب'!T$6,Rec_Done,1,Rec_Exp,"&gt;="&amp;TODAY()))</f>
        <v>0</v>
      </c>
      <c r="BJ82">
        <f ca="1">IF(AN82=0,0,COUNTIFS(Rec_Emp,الموظفون!$A$80,Rec_Course,'مصفوفة التدريب'!U$6,Rec_Done,1,Rec_Exp,"&gt;="&amp;TODAY()))</f>
        <v>0</v>
      </c>
      <c r="BK82">
        <f ca="1">IF(AO82=0,0,COUNTIFS(Rec_Emp,الموظفون!$A$80,Rec_Course,'مصفوفة التدريب'!V$6,Rec_Done,1,Rec_Exp,"&gt;="&amp;TODAY()))</f>
        <v>0</v>
      </c>
      <c r="BL82">
        <f ca="1">IF(AP82=0,0,COUNTIFS(Rec_Emp,الموظفون!$A$80,Rec_Course,'مصفوفة التدريب'!W$6,Rec_Done,1,Rec_Exp,"&gt;="&amp;TODAY()))</f>
        <v>0</v>
      </c>
      <c r="BM82">
        <f ca="1">IF(AQ82=0,0,COUNTIFS(Rec_Emp,الموظفون!$A$80,Rec_Course,'مصفوفة التدريب'!X$6,Rec_Done,1,Rec_Exp,"&gt;="&amp;TODAY()))</f>
        <v>0</v>
      </c>
      <c r="BN82">
        <f ca="1">IF(AR82=0,0,COUNTIFS(Rec_Emp,الموظفون!$A$80,Rec_Course,'مصفوفة التدريب'!Y$6,Rec_Done,1,Rec_Exp,"&gt;="&amp;TODAY()))</f>
        <v>0</v>
      </c>
      <c r="BO82">
        <f ca="1">IF(AS82=0,0,COUNTIFS(Rec_Emp,الموظفون!$A$80,Rec_Course,'مصفوفة التدريب'!Z$6,Rec_Done,1,Rec_Exp,"&gt;="&amp;TODAY()))</f>
        <v>0</v>
      </c>
      <c r="BP82">
        <f ca="1">IF(AT82=0,0,COUNTIFS(Rec_Emp,الموظفون!$A$80,Rec_Course,'مصفوفة التدريب'!AA$6,Rec_Done,1,Rec_Exp,"&gt;="&amp;TODAY()))</f>
        <v>0</v>
      </c>
      <c r="BS82">
        <f ca="1">IF(AW82=0,0,COUNTIFS(Rec_Emp,الموظفون!$A$80,Rec_Course,'مصفوفة التدريب'!H$6,Rec_Done,1,Rec_Exp,"&gt;"&amp;(TODAY()+WarnDays)))</f>
        <v>0</v>
      </c>
      <c r="BT82">
        <f ca="1">IF(AX82=0,0,COUNTIFS(Rec_Emp,الموظفون!$A$80,Rec_Course,'مصفوفة التدريب'!I$6,Rec_Done,1,Rec_Exp,"&gt;"&amp;(TODAY()+WarnDays)))</f>
        <v>0</v>
      </c>
      <c r="BU82">
        <f ca="1">IF(AY82=0,0,COUNTIFS(Rec_Emp,الموظفون!$A$80,Rec_Course,'مصفوفة التدريب'!J$6,Rec_Done,1,Rec_Exp,"&gt;"&amp;(TODAY()+WarnDays)))</f>
        <v>0</v>
      </c>
      <c r="BV82">
        <f ca="1">IF(AZ82=0,0,COUNTIFS(Rec_Emp,الموظفون!$A$80,Rec_Course,'مصفوفة التدريب'!K$6,Rec_Done,1,Rec_Exp,"&gt;"&amp;(TODAY()+WarnDays)))</f>
        <v>0</v>
      </c>
      <c r="BW82">
        <f ca="1">IF(BA82=0,0,COUNTIFS(Rec_Emp,الموظفون!$A$80,Rec_Course,'مصفوفة التدريب'!L$6,Rec_Done,1,Rec_Exp,"&gt;"&amp;(TODAY()+WarnDays)))</f>
        <v>0</v>
      </c>
      <c r="BX82">
        <f ca="1">IF(BB82=0,0,COUNTIFS(Rec_Emp,الموظفون!$A$80,Rec_Course,'مصفوفة التدريب'!M$6,Rec_Done,1,Rec_Exp,"&gt;"&amp;(TODAY()+WarnDays)))</f>
        <v>0</v>
      </c>
      <c r="BY82">
        <f ca="1">IF(BC82=0,0,COUNTIFS(Rec_Emp,الموظفون!$A$80,Rec_Course,'مصفوفة التدريب'!N$6,Rec_Done,1,Rec_Exp,"&gt;"&amp;(TODAY()+WarnDays)))</f>
        <v>0</v>
      </c>
      <c r="BZ82">
        <f ca="1">IF(BD82=0,0,COUNTIFS(Rec_Emp,الموظفون!$A$80,Rec_Course,'مصفوفة التدريب'!O$6,Rec_Done,1,Rec_Exp,"&gt;"&amp;(TODAY()+WarnDays)))</f>
        <v>0</v>
      </c>
      <c r="CA82">
        <f ca="1">IF(BE82=0,0,COUNTIFS(Rec_Emp,الموظفون!$A$80,Rec_Course,'مصفوفة التدريب'!P$6,Rec_Done,1,Rec_Exp,"&gt;"&amp;(TODAY()+WarnDays)))</f>
        <v>0</v>
      </c>
      <c r="CB82">
        <f ca="1">IF(BF82=0,0,COUNTIFS(Rec_Emp,الموظفون!$A$80,Rec_Course,'مصفوفة التدريب'!Q$6,Rec_Done,1,Rec_Exp,"&gt;"&amp;(TODAY()+WarnDays)))</f>
        <v>0</v>
      </c>
      <c r="CC82">
        <f ca="1">IF(BG82=0,0,COUNTIFS(Rec_Emp,الموظفون!$A$80,Rec_Course,'مصفوفة التدريب'!R$6,Rec_Done,1,Rec_Exp,"&gt;"&amp;(TODAY()+WarnDays)))</f>
        <v>0</v>
      </c>
      <c r="CD82">
        <f ca="1">IF(BH82=0,0,COUNTIFS(Rec_Emp,الموظفون!$A$80,Rec_Course,'مصفوفة التدريب'!S$6,Rec_Done,1,Rec_Exp,"&gt;"&amp;(TODAY()+WarnDays)))</f>
        <v>0</v>
      </c>
      <c r="CE82">
        <f ca="1">IF(BI82=0,0,COUNTIFS(Rec_Emp,الموظفون!$A$80,Rec_Course,'مصفوفة التدريب'!T$6,Rec_Done,1,Rec_Exp,"&gt;"&amp;(TODAY()+WarnDays)))</f>
        <v>0</v>
      </c>
      <c r="CF82">
        <f ca="1">IF(BJ82=0,0,COUNTIFS(Rec_Emp,الموظفون!$A$80,Rec_Course,'مصفوفة التدريب'!U$6,Rec_Done,1,Rec_Exp,"&gt;"&amp;(TODAY()+WarnDays)))</f>
        <v>0</v>
      </c>
      <c r="CG82">
        <f ca="1">IF(BK82=0,0,COUNTIFS(Rec_Emp,الموظفون!$A$80,Rec_Course,'مصفوفة التدريب'!V$6,Rec_Done,1,Rec_Exp,"&gt;"&amp;(TODAY()+WarnDays)))</f>
        <v>0</v>
      </c>
      <c r="CH82">
        <f ca="1">IF(BL82=0,0,COUNTIFS(Rec_Emp,الموظفون!$A$80,Rec_Course,'مصفوفة التدريب'!W$6,Rec_Done,1,Rec_Exp,"&gt;"&amp;(TODAY()+WarnDays)))</f>
        <v>0</v>
      </c>
      <c r="CI82">
        <f ca="1">IF(BM82=0,0,COUNTIFS(Rec_Emp,الموظفون!$A$80,Rec_Course,'مصفوفة التدريب'!X$6,Rec_Done,1,Rec_Exp,"&gt;"&amp;(TODAY()+WarnDays)))</f>
        <v>0</v>
      </c>
      <c r="CJ82">
        <f ca="1">IF(BN82=0,0,COUNTIFS(Rec_Emp,الموظفون!$A$80,Rec_Course,'مصفوفة التدريب'!Y$6,Rec_Done,1,Rec_Exp,"&gt;"&amp;(TODAY()+WarnDays)))</f>
        <v>0</v>
      </c>
      <c r="CK82">
        <f ca="1">IF(BO82=0,0,COUNTIFS(Rec_Emp,الموظفون!$A$80,Rec_Course,'مصفوفة التدريب'!Z$6,Rec_Done,1,Rec_Exp,"&gt;"&amp;(TODAY()+WarnDays)))</f>
        <v>0</v>
      </c>
      <c r="CL82">
        <f ca="1">IF(BP82=0,0,COUNTIFS(Rec_Emp,الموظفون!$A$80,Rec_Course,'مصفوفة التدريب'!AA$6,Rec_Done,1,Rec_Exp,"&gt;"&amp;(TODAY()+WarnDays)))</f>
        <v>0</v>
      </c>
      <c r="CO82">
        <f>IF(OR(E82=0,AA82&gt;0),0,COUNTIFS(Rec_Emp,الموظفون!$A$80,Rec_Course,'مصفوفة التدريب'!H$6,Rec_Result,"راسب"))</f>
        <v>0</v>
      </c>
      <c r="CP82">
        <f>IF(OR(F82=0,AB82&gt;0),0,COUNTIFS(Rec_Emp,الموظفون!$A$80,Rec_Course,'مصفوفة التدريب'!I$6,Rec_Result,"راسب"))</f>
        <v>0</v>
      </c>
      <c r="CQ82">
        <f>IF(OR(G82=0,AC82&gt;0),0,COUNTIFS(Rec_Emp,الموظفون!$A$80,Rec_Course,'مصفوفة التدريب'!J$6,Rec_Result,"راسب"))</f>
        <v>0</v>
      </c>
      <c r="CR82">
        <f>IF(OR(H82=0,AD82&gt;0),0,COUNTIFS(Rec_Emp,الموظفون!$A$80,Rec_Course,'مصفوفة التدريب'!K$6,Rec_Result,"راسب"))</f>
        <v>0</v>
      </c>
      <c r="CS82">
        <f>IF(OR(I82=0,AE82&gt;0),0,COUNTIFS(Rec_Emp,الموظفون!$A$80,Rec_Course,'مصفوفة التدريب'!L$6,Rec_Result,"راسب"))</f>
        <v>0</v>
      </c>
      <c r="CT82">
        <f>IF(OR(J82=0,AF82&gt;0),0,COUNTIFS(Rec_Emp,الموظفون!$A$80,Rec_Course,'مصفوفة التدريب'!M$6,Rec_Result,"راسب"))</f>
        <v>0</v>
      </c>
      <c r="CU82">
        <f>IF(OR(K82=0,AG82&gt;0),0,COUNTIFS(Rec_Emp,الموظفون!$A$80,Rec_Course,'مصفوفة التدريب'!N$6,Rec_Result,"راسب"))</f>
        <v>0</v>
      </c>
      <c r="CV82">
        <f>IF(OR(L82=0,AH82&gt;0),0,COUNTIFS(Rec_Emp,الموظفون!$A$80,Rec_Course,'مصفوفة التدريب'!O$6,Rec_Result,"راسب"))</f>
        <v>0</v>
      </c>
      <c r="CW82">
        <f>IF(OR(M82=0,AI82&gt;0),0,COUNTIFS(Rec_Emp,الموظفون!$A$80,Rec_Course,'مصفوفة التدريب'!P$6,Rec_Result,"راسب"))</f>
        <v>0</v>
      </c>
      <c r="CX82">
        <f>IF(OR(N82=0,AJ82&gt;0),0,COUNTIFS(Rec_Emp,الموظفون!$A$80,Rec_Course,'مصفوفة التدريب'!Q$6,Rec_Result,"راسب"))</f>
        <v>0</v>
      </c>
      <c r="CY82">
        <f>IF(OR(O82=0,AK82&gt;0),0,COUNTIFS(Rec_Emp,الموظفون!$A$80,Rec_Course,'مصفوفة التدريب'!R$6,Rec_Result,"راسب"))</f>
        <v>0</v>
      </c>
      <c r="CZ82">
        <f>IF(OR(P82=0,AL82&gt;0),0,COUNTIFS(Rec_Emp,الموظفون!$A$80,Rec_Course,'مصفوفة التدريب'!S$6,Rec_Result,"راسب"))</f>
        <v>0</v>
      </c>
      <c r="DA82">
        <f>IF(OR(Q82=0,AM82&gt;0),0,COUNTIFS(Rec_Emp,الموظفون!$A$80,Rec_Course,'مصفوفة التدريب'!T$6,Rec_Result,"راسب"))</f>
        <v>0</v>
      </c>
      <c r="DB82">
        <f>IF(OR(R82=0,AN82&gt;0),0,COUNTIFS(Rec_Emp,الموظفون!$A$80,Rec_Course,'مصفوفة التدريب'!U$6,Rec_Result,"راسب"))</f>
        <v>0</v>
      </c>
      <c r="DC82">
        <f>IF(OR(S82=0,AO82&gt;0),0,COUNTIFS(Rec_Emp,الموظفون!$A$80,Rec_Course,'مصفوفة التدريب'!V$6,Rec_Result,"راسب"))</f>
        <v>0</v>
      </c>
      <c r="DD82">
        <f>IF(OR(T82=0,AP82&gt;0),0,COUNTIFS(Rec_Emp,الموظفون!$A$80,Rec_Course,'مصفوفة التدريب'!W$6,Rec_Result,"راسب"))</f>
        <v>0</v>
      </c>
      <c r="DE82">
        <f>IF(OR(U82=0,AQ82&gt;0),0,COUNTIFS(Rec_Emp,الموظفون!$A$80,Rec_Course,'مصفوفة التدريب'!X$6,Rec_Result,"راسب"))</f>
        <v>0</v>
      </c>
      <c r="DF82">
        <f>IF(OR(V82=0,AR82&gt;0),0,COUNTIFS(Rec_Emp,الموظفون!$A$80,Rec_Course,'مصفوفة التدريب'!Y$6,Rec_Result,"راسب"))</f>
        <v>0</v>
      </c>
      <c r="DG82">
        <f>IF(OR(W82=0,AS82&gt;0),0,COUNTIFS(Rec_Emp,الموظفون!$A$80,Rec_Course,'مصفوفة التدريب'!Z$6,Rec_Result,"راسب"))</f>
        <v>0</v>
      </c>
      <c r="DH82">
        <f>IF(OR(X82=0,AT82&gt;0),0,COUNTIFS(Rec_Emp,الموظفون!$A$80,Rec_Course,'مصفوفة التدريب'!AA$6,Rec_Result,"راسب"))</f>
        <v>0</v>
      </c>
      <c r="DK82">
        <f>IF(OR(E82=0,AA82&gt;0),0,IFERROR(AVERAGEIFS(Plan_End,Plan_Role,الموظفون!$D$80,Plan_Course,'مصفوفة التدريب'!H$6,Plan_Sched,"فترة محددة"),IFERROR(AVERAGEIFS(Plan_End,Plan_Role,"جميع الموظفين",Plan_Course,'مصفوفة التدريب'!H$6,Plan_Sched,"فترة محددة"),0)))</f>
        <v>0</v>
      </c>
      <c r="DL82">
        <f>IF(OR(F82=0,AB82&gt;0),0,IFERROR(AVERAGEIFS(Plan_End,Plan_Role,الموظفون!$D$80,Plan_Course,'مصفوفة التدريب'!I$6,Plan_Sched,"فترة محددة"),IFERROR(AVERAGEIFS(Plan_End,Plan_Role,"جميع الموظفين",Plan_Course,'مصفوفة التدريب'!I$6,Plan_Sched,"فترة محددة"),0)))</f>
        <v>0</v>
      </c>
      <c r="DM82">
        <f>IF(OR(G82=0,AC82&gt;0),0,IFERROR(AVERAGEIFS(Plan_End,Plan_Role,الموظفون!$D$80,Plan_Course,'مصفوفة التدريب'!J$6,Plan_Sched,"فترة محددة"),IFERROR(AVERAGEIFS(Plan_End,Plan_Role,"جميع الموظفين",Plan_Course,'مصفوفة التدريب'!J$6,Plan_Sched,"فترة محددة"),0)))</f>
        <v>0</v>
      </c>
      <c r="DN82">
        <f>IF(OR(H82=0,AD82&gt;0),0,IFERROR(AVERAGEIFS(Plan_End,Plan_Role,الموظفون!$D$80,Plan_Course,'مصفوفة التدريب'!K$6,Plan_Sched,"فترة محددة"),IFERROR(AVERAGEIFS(Plan_End,Plan_Role,"جميع الموظفين",Plan_Course,'مصفوفة التدريب'!K$6,Plan_Sched,"فترة محددة"),0)))</f>
        <v>0</v>
      </c>
      <c r="DO82">
        <f>IF(OR(I82=0,AE82&gt;0),0,IFERROR(AVERAGEIFS(Plan_End,Plan_Role,الموظفون!$D$80,Plan_Course,'مصفوفة التدريب'!L$6,Plan_Sched,"فترة محددة"),IFERROR(AVERAGEIFS(Plan_End,Plan_Role,"جميع الموظفين",Plan_Course,'مصفوفة التدريب'!L$6,Plan_Sched,"فترة محددة"),0)))</f>
        <v>0</v>
      </c>
      <c r="DP82">
        <f>IF(OR(J82=0,AF82&gt;0),0,IFERROR(AVERAGEIFS(Plan_End,Plan_Role,الموظفون!$D$80,Plan_Course,'مصفوفة التدريب'!M$6,Plan_Sched,"فترة محددة"),IFERROR(AVERAGEIFS(Plan_End,Plan_Role,"جميع الموظفين",Plan_Course,'مصفوفة التدريب'!M$6,Plan_Sched,"فترة محددة"),0)))</f>
        <v>0</v>
      </c>
      <c r="DQ82">
        <f>IF(OR(K82=0,AG82&gt;0),0,IFERROR(AVERAGEIFS(Plan_End,Plan_Role,الموظفون!$D$80,Plan_Course,'مصفوفة التدريب'!N$6,Plan_Sched,"فترة محددة"),IFERROR(AVERAGEIFS(Plan_End,Plan_Role,"جميع الموظفين",Plan_Course,'مصفوفة التدريب'!N$6,Plan_Sched,"فترة محددة"),0)))</f>
        <v>0</v>
      </c>
      <c r="DR82">
        <f>IF(OR(L82=0,AH82&gt;0),0,IFERROR(AVERAGEIFS(Plan_End,Plan_Role,الموظفون!$D$80,Plan_Course,'مصفوفة التدريب'!O$6,Plan_Sched,"فترة محددة"),IFERROR(AVERAGEIFS(Plan_End,Plan_Role,"جميع الموظفين",Plan_Course,'مصفوفة التدريب'!O$6,Plan_Sched,"فترة محددة"),0)))</f>
        <v>0</v>
      </c>
      <c r="DS82">
        <f>IF(OR(M82=0,AI82&gt;0),0,IFERROR(AVERAGEIFS(Plan_End,Plan_Role,الموظفون!$D$80,Plan_Course,'مصفوفة التدريب'!P$6,Plan_Sched,"فترة محددة"),IFERROR(AVERAGEIFS(Plan_End,Plan_Role,"جميع الموظفين",Plan_Course,'مصفوفة التدريب'!P$6,Plan_Sched,"فترة محددة"),0)))</f>
        <v>0</v>
      </c>
      <c r="DT82">
        <f>IF(OR(N82=0,AJ82&gt;0),0,IFERROR(AVERAGEIFS(Plan_End,Plan_Role,الموظفون!$D$80,Plan_Course,'مصفوفة التدريب'!Q$6,Plan_Sched,"فترة محددة"),IFERROR(AVERAGEIFS(Plan_End,Plan_Role,"جميع الموظفين",Plan_Course,'مصفوفة التدريب'!Q$6,Plan_Sched,"فترة محددة"),0)))</f>
        <v>0</v>
      </c>
      <c r="DU82">
        <f>IF(OR(O82=0,AK82&gt;0),0,IFERROR(AVERAGEIFS(Plan_End,Plan_Role,الموظفون!$D$80,Plan_Course,'مصفوفة التدريب'!R$6,Plan_Sched,"فترة محددة"),IFERROR(AVERAGEIFS(Plan_End,Plan_Role,"جميع الموظفين",Plan_Course,'مصفوفة التدريب'!R$6,Plan_Sched,"فترة محددة"),0)))</f>
        <v>0</v>
      </c>
      <c r="DV82">
        <f>IF(OR(P82=0,AL82&gt;0),0,IFERROR(AVERAGEIFS(Plan_End,Plan_Role,الموظفون!$D$80,Plan_Course,'مصفوفة التدريب'!S$6,Plan_Sched,"فترة محددة"),IFERROR(AVERAGEIFS(Plan_End,Plan_Role,"جميع الموظفين",Plan_Course,'مصفوفة التدريب'!S$6,Plan_Sched,"فترة محددة"),0)))</f>
        <v>0</v>
      </c>
      <c r="DW82">
        <f>IF(OR(Q82=0,AM82&gt;0),0,IFERROR(AVERAGEIFS(Plan_End,Plan_Role,الموظفون!$D$80,Plan_Course,'مصفوفة التدريب'!T$6,Plan_Sched,"فترة محددة"),IFERROR(AVERAGEIFS(Plan_End,Plan_Role,"جميع الموظفين",Plan_Course,'مصفوفة التدريب'!T$6,Plan_Sched,"فترة محددة"),0)))</f>
        <v>0</v>
      </c>
      <c r="DX82">
        <f>IF(OR(R82=0,AN82&gt;0),0,IFERROR(AVERAGEIFS(Plan_End,Plan_Role,الموظفون!$D$80,Plan_Course,'مصفوفة التدريب'!U$6,Plan_Sched,"فترة محددة"),IFERROR(AVERAGEIFS(Plan_End,Plan_Role,"جميع الموظفين",Plan_Course,'مصفوفة التدريب'!U$6,Plan_Sched,"فترة محددة"),0)))</f>
        <v>0</v>
      </c>
      <c r="DY82">
        <f>IF(OR(S82=0,AO82&gt;0),0,IFERROR(AVERAGEIFS(Plan_End,Plan_Role,الموظفون!$D$80,Plan_Course,'مصفوفة التدريب'!V$6,Plan_Sched,"فترة محددة"),IFERROR(AVERAGEIFS(Plan_End,Plan_Role,"جميع الموظفين",Plan_Course,'مصفوفة التدريب'!V$6,Plan_Sched,"فترة محددة"),0)))</f>
        <v>0</v>
      </c>
      <c r="DZ82">
        <f>IF(OR(T82=0,AP82&gt;0),0,IFERROR(AVERAGEIFS(Plan_End,Plan_Role,الموظفون!$D$80,Plan_Course,'مصفوفة التدريب'!W$6,Plan_Sched,"فترة محددة"),IFERROR(AVERAGEIFS(Plan_End,Plan_Role,"جميع الموظفين",Plan_Course,'مصفوفة التدريب'!W$6,Plan_Sched,"فترة محددة"),0)))</f>
        <v>0</v>
      </c>
      <c r="EA82">
        <f>IF(OR(U82=0,AQ82&gt;0),0,IFERROR(AVERAGEIFS(Plan_End,Plan_Role,الموظفون!$D$80,Plan_Course,'مصفوفة التدريب'!X$6,Plan_Sched,"فترة محددة"),IFERROR(AVERAGEIFS(Plan_End,Plan_Role,"جميع الموظفين",Plan_Course,'مصفوفة التدريب'!X$6,Plan_Sched,"فترة محددة"),0)))</f>
        <v>0</v>
      </c>
      <c r="EB82">
        <f>IF(OR(V82=0,AR82&gt;0),0,IFERROR(AVERAGEIFS(Plan_End,Plan_Role,الموظفون!$D$80,Plan_Course,'مصفوفة التدريب'!Y$6,Plan_Sched,"فترة محددة"),IFERROR(AVERAGEIFS(Plan_End,Plan_Role,"جميع الموظفين",Plan_Course,'مصفوفة التدريب'!Y$6,Plan_Sched,"فترة محددة"),0)))</f>
        <v>0</v>
      </c>
      <c r="EC82">
        <f>IF(OR(W82=0,AS82&gt;0),0,IFERROR(AVERAGEIFS(Plan_End,Plan_Role,الموظفون!$D$80,Plan_Course,'مصفوفة التدريب'!Z$6,Plan_Sched,"فترة محددة"),IFERROR(AVERAGEIFS(Plan_End,Plan_Role,"جميع الموظفين",Plan_Course,'مصفوفة التدريب'!Z$6,Plan_Sched,"فترة محددة"),0)))</f>
        <v>0</v>
      </c>
      <c r="ED82">
        <f>IF(OR(X82=0,AT82&gt;0),0,IFERROR(AVERAGEIFS(Plan_End,Plan_Role,الموظفون!$D$80,Plan_Course,'مصفوفة التدريب'!AA$6,Plan_Sched,"فترة محددة"),IFERROR(AVERAGEIFS(Plan_End,Plan_Role,"جميع الموظفين",Plan_Course,'مصفوفة التدريب'!AA$6,Plan_Sched,"فترة محددة"),0)))</f>
        <v>0</v>
      </c>
      <c r="EG82">
        <f>IF(OR(E82=0,AA82&gt;0),0,IFERROR(AVERAGEIFS(Plan_Days,Plan_Role,الموظفون!$D$80,Plan_Course,'مصفوفة التدريب'!H$6,Plan_Sched,"خلال أيام من التعيين"),IFERROR(AVERAGEIFS(Plan_Days,Plan_Role,"جميع الموظفين",Plan_Course,'مصفوفة التدريب'!H$6,Plan_Sched,"خلال أيام من التعيين"),0)))</f>
        <v>0</v>
      </c>
      <c r="EH82">
        <f>IF(OR(F82=0,AB82&gt;0),0,IFERROR(AVERAGEIFS(Plan_Days,Plan_Role,الموظفون!$D$80,Plan_Course,'مصفوفة التدريب'!I$6,Plan_Sched,"خلال أيام من التعيين"),IFERROR(AVERAGEIFS(Plan_Days,Plan_Role,"جميع الموظفين",Plan_Course,'مصفوفة التدريب'!I$6,Plan_Sched,"خلال أيام من التعيين"),0)))</f>
        <v>0</v>
      </c>
      <c r="EI82">
        <f>IF(OR(G82=0,AC82&gt;0),0,IFERROR(AVERAGEIFS(Plan_Days,Plan_Role,الموظفون!$D$80,Plan_Course,'مصفوفة التدريب'!J$6,Plan_Sched,"خلال أيام من التعيين"),IFERROR(AVERAGEIFS(Plan_Days,Plan_Role,"جميع الموظفين",Plan_Course,'مصفوفة التدريب'!J$6,Plan_Sched,"خلال أيام من التعيين"),0)))</f>
        <v>0</v>
      </c>
      <c r="EJ82">
        <f>IF(OR(H82=0,AD82&gt;0),0,IFERROR(AVERAGEIFS(Plan_Days,Plan_Role,الموظفون!$D$80,Plan_Course,'مصفوفة التدريب'!K$6,Plan_Sched,"خلال أيام من التعيين"),IFERROR(AVERAGEIFS(Plan_Days,Plan_Role,"جميع الموظفين",Plan_Course,'مصفوفة التدريب'!K$6,Plan_Sched,"خلال أيام من التعيين"),0)))</f>
        <v>0</v>
      </c>
      <c r="EK82">
        <f>IF(OR(I82=0,AE82&gt;0),0,IFERROR(AVERAGEIFS(Plan_Days,Plan_Role,الموظفون!$D$80,Plan_Course,'مصفوفة التدريب'!L$6,Plan_Sched,"خلال أيام من التعيين"),IFERROR(AVERAGEIFS(Plan_Days,Plan_Role,"جميع الموظفين",Plan_Course,'مصفوفة التدريب'!L$6,Plan_Sched,"خلال أيام من التعيين"),0)))</f>
        <v>0</v>
      </c>
      <c r="EL82">
        <f>IF(OR(J82=0,AF82&gt;0),0,IFERROR(AVERAGEIFS(Plan_Days,Plan_Role,الموظفون!$D$80,Plan_Course,'مصفوفة التدريب'!M$6,Plan_Sched,"خلال أيام من التعيين"),IFERROR(AVERAGEIFS(Plan_Days,Plan_Role,"جميع الموظفين",Plan_Course,'مصفوفة التدريب'!M$6,Plan_Sched,"خلال أيام من التعيين"),0)))</f>
        <v>0</v>
      </c>
      <c r="EM82">
        <f>IF(OR(K82=0,AG82&gt;0),0,IFERROR(AVERAGEIFS(Plan_Days,Plan_Role,الموظفون!$D$80,Plan_Course,'مصفوفة التدريب'!N$6,Plan_Sched,"خلال أيام من التعيين"),IFERROR(AVERAGEIFS(Plan_Days,Plan_Role,"جميع الموظفين",Plan_Course,'مصفوفة التدريب'!N$6,Plan_Sched,"خلال أيام من التعيين"),0)))</f>
        <v>0</v>
      </c>
      <c r="EN82">
        <f>IF(OR(L82=0,AH82&gt;0),0,IFERROR(AVERAGEIFS(Plan_Days,Plan_Role,الموظفون!$D$80,Plan_Course,'مصفوفة التدريب'!O$6,Plan_Sched,"خلال أيام من التعيين"),IFERROR(AVERAGEIFS(Plan_Days,Plan_Role,"جميع الموظفين",Plan_Course,'مصفوفة التدريب'!O$6,Plan_Sched,"خلال أيام من التعيين"),0)))</f>
        <v>0</v>
      </c>
      <c r="EO82">
        <f>IF(OR(M82=0,AI82&gt;0),0,IFERROR(AVERAGEIFS(Plan_Days,Plan_Role,الموظفون!$D$80,Plan_Course,'مصفوفة التدريب'!P$6,Plan_Sched,"خلال أيام من التعيين"),IFERROR(AVERAGEIFS(Plan_Days,Plan_Role,"جميع الموظفين",Plan_Course,'مصفوفة التدريب'!P$6,Plan_Sched,"خلال أيام من التعيين"),0)))</f>
        <v>0</v>
      </c>
      <c r="EP82">
        <f>IF(OR(N82=0,AJ82&gt;0),0,IFERROR(AVERAGEIFS(Plan_Days,Plan_Role,الموظفون!$D$80,Plan_Course,'مصفوفة التدريب'!Q$6,Plan_Sched,"خلال أيام من التعيين"),IFERROR(AVERAGEIFS(Plan_Days,Plan_Role,"جميع الموظفين",Plan_Course,'مصفوفة التدريب'!Q$6,Plan_Sched,"خلال أيام من التعيين"),0)))</f>
        <v>0</v>
      </c>
      <c r="EQ82">
        <f>IF(OR(O82=0,AK82&gt;0),0,IFERROR(AVERAGEIFS(Plan_Days,Plan_Role,الموظفون!$D$80,Plan_Course,'مصفوفة التدريب'!R$6,Plan_Sched,"خلال أيام من التعيين"),IFERROR(AVERAGEIFS(Plan_Days,Plan_Role,"جميع الموظفين",Plan_Course,'مصفوفة التدريب'!R$6,Plan_Sched,"خلال أيام من التعيين"),0)))</f>
        <v>0</v>
      </c>
      <c r="ER82">
        <f>IF(OR(P82=0,AL82&gt;0),0,IFERROR(AVERAGEIFS(Plan_Days,Plan_Role,الموظفون!$D$80,Plan_Course,'مصفوفة التدريب'!S$6,Plan_Sched,"خلال أيام من التعيين"),IFERROR(AVERAGEIFS(Plan_Days,Plan_Role,"جميع الموظفين",Plan_Course,'مصفوفة التدريب'!S$6,Plan_Sched,"خلال أيام من التعيين"),0)))</f>
        <v>0</v>
      </c>
      <c r="ES82">
        <f>IF(OR(Q82=0,AM82&gt;0),0,IFERROR(AVERAGEIFS(Plan_Days,Plan_Role,الموظفون!$D$80,Plan_Course,'مصفوفة التدريب'!T$6,Plan_Sched,"خلال أيام من التعيين"),IFERROR(AVERAGEIFS(Plan_Days,Plan_Role,"جميع الموظفين",Plan_Course,'مصفوفة التدريب'!T$6,Plan_Sched,"خلال أيام من التعيين"),0)))</f>
        <v>0</v>
      </c>
      <c r="ET82">
        <f>IF(OR(R82=0,AN82&gt;0),0,IFERROR(AVERAGEIFS(Plan_Days,Plan_Role,الموظفون!$D$80,Plan_Course,'مصفوفة التدريب'!U$6,Plan_Sched,"خلال أيام من التعيين"),IFERROR(AVERAGEIFS(Plan_Days,Plan_Role,"جميع الموظفين",Plan_Course,'مصفوفة التدريب'!U$6,Plan_Sched,"خلال أيام من التعيين"),0)))</f>
        <v>0</v>
      </c>
      <c r="EU82">
        <f>IF(OR(S82=0,AO82&gt;0),0,IFERROR(AVERAGEIFS(Plan_Days,Plan_Role,الموظفون!$D$80,Plan_Course,'مصفوفة التدريب'!V$6,Plan_Sched,"خلال أيام من التعيين"),IFERROR(AVERAGEIFS(Plan_Days,Plan_Role,"جميع الموظفين",Plan_Course,'مصفوفة التدريب'!V$6,Plan_Sched,"خلال أيام من التعيين"),0)))</f>
        <v>0</v>
      </c>
      <c r="EV82">
        <f>IF(OR(T82=0,AP82&gt;0),0,IFERROR(AVERAGEIFS(Plan_Days,Plan_Role,الموظفون!$D$80,Plan_Course,'مصفوفة التدريب'!W$6,Plan_Sched,"خلال أيام من التعيين"),IFERROR(AVERAGEIFS(Plan_Days,Plan_Role,"جميع الموظفين",Plan_Course,'مصفوفة التدريب'!W$6,Plan_Sched,"خلال أيام من التعيين"),0)))</f>
        <v>0</v>
      </c>
      <c r="EW82">
        <f>IF(OR(U82=0,AQ82&gt;0),0,IFERROR(AVERAGEIFS(Plan_Days,Plan_Role,الموظفون!$D$80,Plan_Course,'مصفوفة التدريب'!X$6,Plan_Sched,"خلال أيام من التعيين"),IFERROR(AVERAGEIFS(Plan_Days,Plan_Role,"جميع الموظفين",Plan_Course,'مصفوفة التدريب'!X$6,Plan_Sched,"خلال أيام من التعيين"),0)))</f>
        <v>0</v>
      </c>
      <c r="EX82">
        <f>IF(OR(V82=0,AR82&gt;0),0,IFERROR(AVERAGEIFS(Plan_Days,Plan_Role,الموظفون!$D$80,Plan_Course,'مصفوفة التدريب'!Y$6,Plan_Sched,"خلال أيام من التعيين"),IFERROR(AVERAGEIFS(Plan_Days,Plan_Role,"جميع الموظفين",Plan_Course,'مصفوفة التدريب'!Y$6,Plan_Sched,"خلال أيام من التعيين"),0)))</f>
        <v>0</v>
      </c>
      <c r="EY82">
        <f>IF(OR(W82=0,AS82&gt;0),0,IFERROR(AVERAGEIFS(Plan_Days,Plan_Role,الموظفون!$D$80,Plan_Course,'مصفوفة التدريب'!Z$6,Plan_Sched,"خلال أيام من التعيين"),IFERROR(AVERAGEIFS(Plan_Days,Plan_Role,"جميع الموظفين",Plan_Course,'مصفوفة التدريب'!Z$6,Plan_Sched,"خلال أيام من التعيين"),0)))</f>
        <v>0</v>
      </c>
      <c r="EZ82">
        <f>IF(OR(X82=0,AT82&gt;0),0,IFERROR(AVERAGEIFS(Plan_Days,Plan_Role,الموظفون!$D$80,Plan_Course,'مصفوفة التدريب'!AA$6,Plan_Sched,"خلال أيام من التعيين"),IFERROR(AVERAGEIFS(Plan_Days,Plan_Role,"جميع الموظفين",Plan_Course,'مصفوفة التدريب'!AA$6,Plan_Sched,"خلال أيام من التعيين"),0)))</f>
        <v>0</v>
      </c>
      <c r="FC82">
        <f>IF(OR(E82=0,AA82&gt;0),0,MAX(IF(AND(الموظفون!$F$80&lt;&gt;"",DK82&lt;الموظفون!$F$80),0,DK82),IF(AND(الموظفون!$F$80&lt;&gt;"",EG82&gt;0),الموظفون!$F$80+EG82,0)))</f>
        <v>0</v>
      </c>
      <c r="FD82">
        <f>IF(OR(F82=0,AB82&gt;0),0,MAX(IF(AND(الموظفون!$F$80&lt;&gt;"",DL82&lt;الموظفون!$F$80),0,DL82),IF(AND(الموظفون!$F$80&lt;&gt;"",EH82&gt;0),الموظفون!$F$80+EH82,0)))</f>
        <v>0</v>
      </c>
      <c r="FE82">
        <f>IF(OR(G82=0,AC82&gt;0),0,MAX(IF(AND(الموظفون!$F$80&lt;&gt;"",DM82&lt;الموظفون!$F$80),0,DM82),IF(AND(الموظفون!$F$80&lt;&gt;"",EI82&gt;0),الموظفون!$F$80+EI82,0)))</f>
        <v>0</v>
      </c>
      <c r="FF82">
        <f>IF(OR(H82=0,AD82&gt;0),0,MAX(IF(AND(الموظفون!$F$80&lt;&gt;"",DN82&lt;الموظفون!$F$80),0,DN82),IF(AND(الموظفون!$F$80&lt;&gt;"",EJ82&gt;0),الموظفون!$F$80+EJ82,0)))</f>
        <v>0</v>
      </c>
      <c r="FG82">
        <f>IF(OR(I82=0,AE82&gt;0),0,MAX(IF(AND(الموظفون!$F$80&lt;&gt;"",DO82&lt;الموظفون!$F$80),0,DO82),IF(AND(الموظفون!$F$80&lt;&gt;"",EK82&gt;0),الموظفون!$F$80+EK82,0)))</f>
        <v>0</v>
      </c>
      <c r="FH82">
        <f>IF(OR(J82=0,AF82&gt;0),0,MAX(IF(AND(الموظفون!$F$80&lt;&gt;"",DP82&lt;الموظفون!$F$80),0,DP82),IF(AND(الموظفون!$F$80&lt;&gt;"",EL82&gt;0),الموظفون!$F$80+EL82,0)))</f>
        <v>0</v>
      </c>
      <c r="FI82">
        <f>IF(OR(K82=0,AG82&gt;0),0,MAX(IF(AND(الموظفون!$F$80&lt;&gt;"",DQ82&lt;الموظفون!$F$80),0,DQ82),IF(AND(الموظفون!$F$80&lt;&gt;"",EM82&gt;0),الموظفون!$F$80+EM82,0)))</f>
        <v>0</v>
      </c>
      <c r="FJ82">
        <f>IF(OR(L82=0,AH82&gt;0),0,MAX(IF(AND(الموظفون!$F$80&lt;&gt;"",DR82&lt;الموظفون!$F$80),0,DR82),IF(AND(الموظفون!$F$80&lt;&gt;"",EN82&gt;0),الموظفون!$F$80+EN82,0)))</f>
        <v>0</v>
      </c>
      <c r="FK82">
        <f>IF(OR(M82=0,AI82&gt;0),0,MAX(IF(AND(الموظفون!$F$80&lt;&gt;"",DS82&lt;الموظفون!$F$80),0,DS82),IF(AND(الموظفون!$F$80&lt;&gt;"",EO82&gt;0),الموظفون!$F$80+EO82,0)))</f>
        <v>0</v>
      </c>
      <c r="FL82">
        <f>IF(OR(N82=0,AJ82&gt;0),0,MAX(IF(AND(الموظفون!$F$80&lt;&gt;"",DT82&lt;الموظفون!$F$80),0,DT82),IF(AND(الموظفون!$F$80&lt;&gt;"",EP82&gt;0),الموظفون!$F$80+EP82,0)))</f>
        <v>0</v>
      </c>
      <c r="FM82">
        <f>IF(OR(O82=0,AK82&gt;0),0,MAX(IF(AND(الموظفون!$F$80&lt;&gt;"",DU82&lt;الموظفون!$F$80),0,DU82),IF(AND(الموظفون!$F$80&lt;&gt;"",EQ82&gt;0),الموظفون!$F$80+EQ82,0)))</f>
        <v>0</v>
      </c>
      <c r="FN82">
        <f>IF(OR(P82=0,AL82&gt;0),0,MAX(IF(AND(الموظفون!$F$80&lt;&gt;"",DV82&lt;الموظفون!$F$80),0,DV82),IF(AND(الموظفون!$F$80&lt;&gt;"",ER82&gt;0),الموظفون!$F$80+ER82,0)))</f>
        <v>0</v>
      </c>
      <c r="FO82">
        <f>IF(OR(Q82=0,AM82&gt;0),0,MAX(IF(AND(الموظفون!$F$80&lt;&gt;"",DW82&lt;الموظفون!$F$80),0,DW82),IF(AND(الموظفون!$F$80&lt;&gt;"",ES82&gt;0),الموظفون!$F$80+ES82,0)))</f>
        <v>0</v>
      </c>
      <c r="FP82">
        <f>IF(OR(R82=0,AN82&gt;0),0,MAX(IF(AND(الموظفون!$F$80&lt;&gt;"",DX82&lt;الموظفون!$F$80),0,DX82),IF(AND(الموظفون!$F$80&lt;&gt;"",ET82&gt;0),الموظفون!$F$80+ET82,0)))</f>
        <v>0</v>
      </c>
      <c r="FQ82">
        <f>IF(OR(S82=0,AO82&gt;0),0,MAX(IF(AND(الموظفون!$F$80&lt;&gt;"",DY82&lt;الموظفون!$F$80),0,DY82),IF(AND(الموظفون!$F$80&lt;&gt;"",EU82&gt;0),الموظفون!$F$80+EU82,0)))</f>
        <v>0</v>
      </c>
      <c r="FR82">
        <f>IF(OR(T82=0,AP82&gt;0),0,MAX(IF(AND(الموظفون!$F$80&lt;&gt;"",DZ82&lt;الموظفون!$F$80),0,DZ82),IF(AND(الموظفون!$F$80&lt;&gt;"",EV82&gt;0),الموظفون!$F$80+EV82,0)))</f>
        <v>0</v>
      </c>
      <c r="FS82">
        <f>IF(OR(U82=0,AQ82&gt;0),0,MAX(IF(AND(الموظفون!$F$80&lt;&gt;"",EA82&lt;الموظفون!$F$80),0,EA82),IF(AND(الموظفون!$F$80&lt;&gt;"",EW82&gt;0),الموظفون!$F$80+EW82,0)))</f>
        <v>0</v>
      </c>
      <c r="FT82">
        <f>IF(OR(V82=0,AR82&gt;0),0,MAX(IF(AND(الموظفون!$F$80&lt;&gt;"",EB82&lt;الموظفون!$F$80),0,EB82),IF(AND(الموظفون!$F$80&lt;&gt;"",EX82&gt;0),الموظفون!$F$80+EX82,0)))</f>
        <v>0</v>
      </c>
      <c r="FU82">
        <f>IF(OR(W82=0,AS82&gt;0),0,MAX(IF(AND(الموظفون!$F$80&lt;&gt;"",EC82&lt;الموظفون!$F$80),0,EC82),IF(AND(الموظفون!$F$80&lt;&gt;"",EY82&gt;0),الموظفون!$F$80+EY82,0)))</f>
        <v>0</v>
      </c>
      <c r="FV82">
        <f>IF(OR(X82=0,AT82&gt;0),0,MAX(IF(AND(الموظفون!$F$80&lt;&gt;"",ED82&lt;الموظفون!$F$80),0,ED82),IF(AND(الموظفون!$F$80&lt;&gt;"",EZ82&gt;0),الموظفون!$F$80+EZ82,0)))</f>
        <v>0</v>
      </c>
    </row>
    <row r="83" spans="5:178" x14ac:dyDescent="0.3">
      <c r="E83">
        <f>IF(OR(الموظفون!$A$81="",'مصفوفة التدريب'!H$6=""),0,COUNTIFS(Plan_Role,الموظفون!$D$81,Plan_Course,'مصفوفة التدريب'!H$6)+COUNTIFS(Plan_Role,"جميع الموظفين",Plan_Course,'مصفوفة التدريب'!H$6))</f>
        <v>0</v>
      </c>
      <c r="F83">
        <f>IF(OR(الموظفون!$A$81="",'مصفوفة التدريب'!I$6=""),0,COUNTIFS(Plan_Role,الموظفون!$D$81,Plan_Course,'مصفوفة التدريب'!I$6)+COUNTIFS(Plan_Role,"جميع الموظفين",Plan_Course,'مصفوفة التدريب'!I$6))</f>
        <v>0</v>
      </c>
      <c r="G83">
        <f>IF(OR(الموظفون!$A$81="",'مصفوفة التدريب'!J$6=""),0,COUNTIFS(Plan_Role,الموظفون!$D$81,Plan_Course,'مصفوفة التدريب'!J$6)+COUNTIFS(Plan_Role,"جميع الموظفين",Plan_Course,'مصفوفة التدريب'!J$6))</f>
        <v>0</v>
      </c>
      <c r="H83">
        <f>IF(OR(الموظفون!$A$81="",'مصفوفة التدريب'!K$6=""),0,COUNTIFS(Plan_Role,الموظفون!$D$81,Plan_Course,'مصفوفة التدريب'!K$6)+COUNTIFS(Plan_Role,"جميع الموظفين",Plan_Course,'مصفوفة التدريب'!K$6))</f>
        <v>0</v>
      </c>
      <c r="I83">
        <f>IF(OR(الموظفون!$A$81="",'مصفوفة التدريب'!L$6=""),0,COUNTIFS(Plan_Role,الموظفون!$D$81,Plan_Course,'مصفوفة التدريب'!L$6)+COUNTIFS(Plan_Role,"جميع الموظفين",Plan_Course,'مصفوفة التدريب'!L$6))</f>
        <v>0</v>
      </c>
      <c r="J83">
        <f>IF(OR(الموظفون!$A$81="",'مصفوفة التدريب'!M$6=""),0,COUNTIFS(Plan_Role,الموظفون!$D$81,Plan_Course,'مصفوفة التدريب'!M$6)+COUNTIFS(Plan_Role,"جميع الموظفين",Plan_Course,'مصفوفة التدريب'!M$6))</f>
        <v>0</v>
      </c>
      <c r="K83">
        <f>IF(OR(الموظفون!$A$81="",'مصفوفة التدريب'!N$6=""),0,COUNTIFS(Plan_Role,الموظفون!$D$81,Plan_Course,'مصفوفة التدريب'!N$6)+COUNTIFS(Plan_Role,"جميع الموظفين",Plan_Course,'مصفوفة التدريب'!N$6))</f>
        <v>0</v>
      </c>
      <c r="L83">
        <f>IF(OR(الموظفون!$A$81="",'مصفوفة التدريب'!O$6=""),0,COUNTIFS(Plan_Role,الموظفون!$D$81,Plan_Course,'مصفوفة التدريب'!O$6)+COUNTIFS(Plan_Role,"جميع الموظفين",Plan_Course,'مصفوفة التدريب'!O$6))</f>
        <v>0</v>
      </c>
      <c r="M83">
        <f>IF(OR(الموظفون!$A$81="",'مصفوفة التدريب'!P$6=""),0,COUNTIFS(Plan_Role,الموظفون!$D$81,Plan_Course,'مصفوفة التدريب'!P$6)+COUNTIFS(Plan_Role,"جميع الموظفين",Plan_Course,'مصفوفة التدريب'!P$6))</f>
        <v>0</v>
      </c>
      <c r="N83">
        <f>IF(OR(الموظفون!$A$81="",'مصفوفة التدريب'!Q$6=""),0,COUNTIFS(Plan_Role,الموظفون!$D$81,Plan_Course,'مصفوفة التدريب'!Q$6)+COUNTIFS(Plan_Role,"جميع الموظفين",Plan_Course,'مصفوفة التدريب'!Q$6))</f>
        <v>0</v>
      </c>
      <c r="O83">
        <f>IF(OR(الموظفون!$A$81="",'مصفوفة التدريب'!R$6=""),0,COUNTIFS(Plan_Role,الموظفون!$D$81,Plan_Course,'مصفوفة التدريب'!R$6)+COUNTIFS(Plan_Role,"جميع الموظفين",Plan_Course,'مصفوفة التدريب'!R$6))</f>
        <v>0</v>
      </c>
      <c r="P83">
        <f>IF(OR(الموظفون!$A$81="",'مصفوفة التدريب'!S$6=""),0,COUNTIFS(Plan_Role,الموظفون!$D$81,Plan_Course,'مصفوفة التدريب'!S$6)+COUNTIFS(Plan_Role,"جميع الموظفين",Plan_Course,'مصفوفة التدريب'!S$6))</f>
        <v>0</v>
      </c>
      <c r="Q83">
        <f>IF(OR(الموظفون!$A$81="",'مصفوفة التدريب'!T$6=""),0,COUNTIFS(Plan_Role,الموظفون!$D$81,Plan_Course,'مصفوفة التدريب'!T$6)+COUNTIFS(Plan_Role,"جميع الموظفين",Plan_Course,'مصفوفة التدريب'!T$6))</f>
        <v>0</v>
      </c>
      <c r="R83">
        <f>IF(OR(الموظفون!$A$81="",'مصفوفة التدريب'!U$6=""),0,COUNTIFS(Plan_Role,الموظفون!$D$81,Plan_Course,'مصفوفة التدريب'!U$6)+COUNTIFS(Plan_Role,"جميع الموظفين",Plan_Course,'مصفوفة التدريب'!U$6))</f>
        <v>0</v>
      </c>
      <c r="S83">
        <f>IF(OR(الموظفون!$A$81="",'مصفوفة التدريب'!V$6=""),0,COUNTIFS(Plan_Role,الموظفون!$D$81,Plan_Course,'مصفوفة التدريب'!V$6)+COUNTIFS(Plan_Role,"جميع الموظفين",Plan_Course,'مصفوفة التدريب'!V$6))</f>
        <v>0</v>
      </c>
      <c r="T83">
        <f>IF(OR(الموظفون!$A$81="",'مصفوفة التدريب'!W$6=""),0,COUNTIFS(Plan_Role,الموظفون!$D$81,Plan_Course,'مصفوفة التدريب'!W$6)+COUNTIFS(Plan_Role,"جميع الموظفين",Plan_Course,'مصفوفة التدريب'!W$6))</f>
        <v>0</v>
      </c>
      <c r="U83">
        <f>IF(OR(الموظفون!$A$81="",'مصفوفة التدريب'!X$6=""),0,COUNTIFS(Plan_Role,الموظفون!$D$81,Plan_Course,'مصفوفة التدريب'!X$6)+COUNTIFS(Plan_Role,"جميع الموظفين",Plan_Course,'مصفوفة التدريب'!X$6))</f>
        <v>0</v>
      </c>
      <c r="V83">
        <f>IF(OR(الموظفون!$A$81="",'مصفوفة التدريب'!Y$6=""),0,COUNTIFS(Plan_Role,الموظفون!$D$81,Plan_Course,'مصفوفة التدريب'!Y$6)+COUNTIFS(Plan_Role,"جميع الموظفين",Plan_Course,'مصفوفة التدريب'!Y$6))</f>
        <v>0</v>
      </c>
      <c r="W83">
        <f>IF(OR(الموظفون!$A$81="",'مصفوفة التدريب'!Z$6=""),0,COUNTIFS(Plan_Role,الموظفون!$D$81,Plan_Course,'مصفوفة التدريب'!Z$6)+COUNTIFS(Plan_Role,"جميع الموظفين",Plan_Course,'مصفوفة التدريب'!Z$6))</f>
        <v>0</v>
      </c>
      <c r="X83">
        <f>IF(OR(الموظفون!$A$81="",'مصفوفة التدريب'!AA$6=""),0,COUNTIFS(Plan_Role,الموظفون!$D$81,Plan_Course,'مصفوفة التدريب'!AA$6)+COUNTIFS(Plan_Role,"جميع الموظفين",Plan_Course,'مصفوفة التدريب'!AA$6))</f>
        <v>0</v>
      </c>
      <c r="AA83">
        <f>IF(E83=0,0,COUNTIFS(Rec_Emp,الموظفون!$A$81,Rec_Course,'مصفوفة التدريب'!H$6,Rec_Done,1))</f>
        <v>0</v>
      </c>
      <c r="AB83">
        <f>IF(F83=0,0,COUNTIFS(Rec_Emp,الموظفون!$A$81,Rec_Course,'مصفوفة التدريب'!I$6,Rec_Done,1))</f>
        <v>0</v>
      </c>
      <c r="AC83">
        <f>IF(G83=0,0,COUNTIFS(Rec_Emp,الموظفون!$A$81,Rec_Course,'مصفوفة التدريب'!J$6,Rec_Done,1))</f>
        <v>0</v>
      </c>
      <c r="AD83">
        <f>IF(H83=0,0,COUNTIFS(Rec_Emp,الموظفون!$A$81,Rec_Course,'مصفوفة التدريب'!K$6,Rec_Done,1))</f>
        <v>0</v>
      </c>
      <c r="AE83">
        <f>IF(I83=0,0,COUNTIFS(Rec_Emp,الموظفون!$A$81,Rec_Course,'مصفوفة التدريب'!L$6,Rec_Done,1))</f>
        <v>0</v>
      </c>
      <c r="AF83">
        <f>IF(J83=0,0,COUNTIFS(Rec_Emp,الموظفون!$A$81,Rec_Course,'مصفوفة التدريب'!M$6,Rec_Done,1))</f>
        <v>0</v>
      </c>
      <c r="AG83">
        <f>IF(K83=0,0,COUNTIFS(Rec_Emp,الموظفون!$A$81,Rec_Course,'مصفوفة التدريب'!N$6,Rec_Done,1))</f>
        <v>0</v>
      </c>
      <c r="AH83">
        <f>IF(L83=0,0,COUNTIFS(Rec_Emp,الموظفون!$A$81,Rec_Course,'مصفوفة التدريب'!O$6,Rec_Done,1))</f>
        <v>0</v>
      </c>
      <c r="AI83">
        <f>IF(M83=0,0,COUNTIFS(Rec_Emp,الموظفون!$A$81,Rec_Course,'مصفوفة التدريب'!P$6,Rec_Done,1))</f>
        <v>0</v>
      </c>
      <c r="AJ83">
        <f>IF(N83=0,0,COUNTIFS(Rec_Emp,الموظفون!$A$81,Rec_Course,'مصفوفة التدريب'!Q$6,Rec_Done,1))</f>
        <v>0</v>
      </c>
      <c r="AK83">
        <f>IF(O83=0,0,COUNTIFS(Rec_Emp,الموظفون!$A$81,Rec_Course,'مصفوفة التدريب'!R$6,Rec_Done,1))</f>
        <v>0</v>
      </c>
      <c r="AL83">
        <f>IF(P83=0,0,COUNTIFS(Rec_Emp,الموظفون!$A$81,Rec_Course,'مصفوفة التدريب'!S$6,Rec_Done,1))</f>
        <v>0</v>
      </c>
      <c r="AM83">
        <f>IF(Q83=0,0,COUNTIFS(Rec_Emp,الموظفون!$A$81,Rec_Course,'مصفوفة التدريب'!T$6,Rec_Done,1))</f>
        <v>0</v>
      </c>
      <c r="AN83">
        <f>IF(R83=0,0,COUNTIFS(Rec_Emp,الموظفون!$A$81,Rec_Course,'مصفوفة التدريب'!U$6,Rec_Done,1))</f>
        <v>0</v>
      </c>
      <c r="AO83">
        <f>IF(S83=0,0,COUNTIFS(Rec_Emp,الموظفون!$A$81,Rec_Course,'مصفوفة التدريب'!V$6,Rec_Done,1))</f>
        <v>0</v>
      </c>
      <c r="AP83">
        <f>IF(T83=0,0,COUNTIFS(Rec_Emp,الموظفون!$A$81,Rec_Course,'مصفوفة التدريب'!W$6,Rec_Done,1))</f>
        <v>0</v>
      </c>
      <c r="AQ83">
        <f>IF(U83=0,0,COUNTIFS(Rec_Emp,الموظفون!$A$81,Rec_Course,'مصفوفة التدريب'!X$6,Rec_Done,1))</f>
        <v>0</v>
      </c>
      <c r="AR83">
        <f>IF(V83=0,0,COUNTIFS(Rec_Emp,الموظفون!$A$81,Rec_Course,'مصفوفة التدريب'!Y$6,Rec_Done,1))</f>
        <v>0</v>
      </c>
      <c r="AS83">
        <f>IF(W83=0,0,COUNTIFS(Rec_Emp,الموظفون!$A$81,Rec_Course,'مصفوفة التدريب'!Z$6,Rec_Done,1))</f>
        <v>0</v>
      </c>
      <c r="AT83">
        <f>IF(X83=0,0,COUNTIFS(Rec_Emp,الموظفون!$A$81,Rec_Course,'مصفوفة التدريب'!AA$6,Rec_Done,1))</f>
        <v>0</v>
      </c>
      <c r="AW83">
        <f ca="1">IF(AA83=0,0,COUNTIFS(Rec_Emp,الموظفون!$A$81,Rec_Course,'مصفوفة التدريب'!H$6,Rec_Done,1,Rec_Exp,"&gt;="&amp;TODAY()))</f>
        <v>0</v>
      </c>
      <c r="AX83">
        <f ca="1">IF(AB83=0,0,COUNTIFS(Rec_Emp,الموظفون!$A$81,Rec_Course,'مصفوفة التدريب'!I$6,Rec_Done,1,Rec_Exp,"&gt;="&amp;TODAY()))</f>
        <v>0</v>
      </c>
      <c r="AY83">
        <f ca="1">IF(AC83=0,0,COUNTIFS(Rec_Emp,الموظفون!$A$81,Rec_Course,'مصفوفة التدريب'!J$6,Rec_Done,1,Rec_Exp,"&gt;="&amp;TODAY()))</f>
        <v>0</v>
      </c>
      <c r="AZ83">
        <f ca="1">IF(AD83=0,0,COUNTIFS(Rec_Emp,الموظفون!$A$81,Rec_Course,'مصفوفة التدريب'!K$6,Rec_Done,1,Rec_Exp,"&gt;="&amp;TODAY()))</f>
        <v>0</v>
      </c>
      <c r="BA83">
        <f ca="1">IF(AE83=0,0,COUNTIFS(Rec_Emp,الموظفون!$A$81,Rec_Course,'مصفوفة التدريب'!L$6,Rec_Done,1,Rec_Exp,"&gt;="&amp;TODAY()))</f>
        <v>0</v>
      </c>
      <c r="BB83">
        <f ca="1">IF(AF83=0,0,COUNTIFS(Rec_Emp,الموظفون!$A$81,Rec_Course,'مصفوفة التدريب'!M$6,Rec_Done,1,Rec_Exp,"&gt;="&amp;TODAY()))</f>
        <v>0</v>
      </c>
      <c r="BC83">
        <f ca="1">IF(AG83=0,0,COUNTIFS(Rec_Emp,الموظفون!$A$81,Rec_Course,'مصفوفة التدريب'!N$6,Rec_Done,1,Rec_Exp,"&gt;="&amp;TODAY()))</f>
        <v>0</v>
      </c>
      <c r="BD83">
        <f ca="1">IF(AH83=0,0,COUNTIFS(Rec_Emp,الموظفون!$A$81,Rec_Course,'مصفوفة التدريب'!O$6,Rec_Done,1,Rec_Exp,"&gt;="&amp;TODAY()))</f>
        <v>0</v>
      </c>
      <c r="BE83">
        <f ca="1">IF(AI83=0,0,COUNTIFS(Rec_Emp,الموظفون!$A$81,Rec_Course,'مصفوفة التدريب'!P$6,Rec_Done,1,Rec_Exp,"&gt;="&amp;TODAY()))</f>
        <v>0</v>
      </c>
      <c r="BF83">
        <f ca="1">IF(AJ83=0,0,COUNTIFS(Rec_Emp,الموظفون!$A$81,Rec_Course,'مصفوفة التدريب'!Q$6,Rec_Done,1,Rec_Exp,"&gt;="&amp;TODAY()))</f>
        <v>0</v>
      </c>
      <c r="BG83">
        <f ca="1">IF(AK83=0,0,COUNTIFS(Rec_Emp,الموظفون!$A$81,Rec_Course,'مصفوفة التدريب'!R$6,Rec_Done,1,Rec_Exp,"&gt;="&amp;TODAY()))</f>
        <v>0</v>
      </c>
      <c r="BH83">
        <f ca="1">IF(AL83=0,0,COUNTIFS(Rec_Emp,الموظفون!$A$81,Rec_Course,'مصفوفة التدريب'!S$6,Rec_Done,1,Rec_Exp,"&gt;="&amp;TODAY()))</f>
        <v>0</v>
      </c>
      <c r="BI83">
        <f ca="1">IF(AM83=0,0,COUNTIFS(Rec_Emp,الموظفون!$A$81,Rec_Course,'مصفوفة التدريب'!T$6,Rec_Done,1,Rec_Exp,"&gt;="&amp;TODAY()))</f>
        <v>0</v>
      </c>
      <c r="BJ83">
        <f ca="1">IF(AN83=0,0,COUNTIFS(Rec_Emp,الموظفون!$A$81,Rec_Course,'مصفوفة التدريب'!U$6,Rec_Done,1,Rec_Exp,"&gt;="&amp;TODAY()))</f>
        <v>0</v>
      </c>
      <c r="BK83">
        <f ca="1">IF(AO83=0,0,COUNTIFS(Rec_Emp,الموظفون!$A$81,Rec_Course,'مصفوفة التدريب'!V$6,Rec_Done,1,Rec_Exp,"&gt;="&amp;TODAY()))</f>
        <v>0</v>
      </c>
      <c r="BL83">
        <f ca="1">IF(AP83=0,0,COUNTIFS(Rec_Emp,الموظفون!$A$81,Rec_Course,'مصفوفة التدريب'!W$6,Rec_Done,1,Rec_Exp,"&gt;="&amp;TODAY()))</f>
        <v>0</v>
      </c>
      <c r="BM83">
        <f ca="1">IF(AQ83=0,0,COUNTIFS(Rec_Emp,الموظفون!$A$81,Rec_Course,'مصفوفة التدريب'!X$6,Rec_Done,1,Rec_Exp,"&gt;="&amp;TODAY()))</f>
        <v>0</v>
      </c>
      <c r="BN83">
        <f ca="1">IF(AR83=0,0,COUNTIFS(Rec_Emp,الموظفون!$A$81,Rec_Course,'مصفوفة التدريب'!Y$6,Rec_Done,1,Rec_Exp,"&gt;="&amp;TODAY()))</f>
        <v>0</v>
      </c>
      <c r="BO83">
        <f ca="1">IF(AS83=0,0,COUNTIFS(Rec_Emp,الموظفون!$A$81,Rec_Course,'مصفوفة التدريب'!Z$6,Rec_Done,1,Rec_Exp,"&gt;="&amp;TODAY()))</f>
        <v>0</v>
      </c>
      <c r="BP83">
        <f ca="1">IF(AT83=0,0,COUNTIFS(Rec_Emp,الموظفون!$A$81,Rec_Course,'مصفوفة التدريب'!AA$6,Rec_Done,1,Rec_Exp,"&gt;="&amp;TODAY()))</f>
        <v>0</v>
      </c>
      <c r="BS83">
        <f ca="1">IF(AW83=0,0,COUNTIFS(Rec_Emp,الموظفون!$A$81,Rec_Course,'مصفوفة التدريب'!H$6,Rec_Done,1,Rec_Exp,"&gt;"&amp;(TODAY()+WarnDays)))</f>
        <v>0</v>
      </c>
      <c r="BT83">
        <f ca="1">IF(AX83=0,0,COUNTIFS(Rec_Emp,الموظفون!$A$81,Rec_Course,'مصفوفة التدريب'!I$6,Rec_Done,1,Rec_Exp,"&gt;"&amp;(TODAY()+WarnDays)))</f>
        <v>0</v>
      </c>
      <c r="BU83">
        <f ca="1">IF(AY83=0,0,COUNTIFS(Rec_Emp,الموظفون!$A$81,Rec_Course,'مصفوفة التدريب'!J$6,Rec_Done,1,Rec_Exp,"&gt;"&amp;(TODAY()+WarnDays)))</f>
        <v>0</v>
      </c>
      <c r="BV83">
        <f ca="1">IF(AZ83=0,0,COUNTIFS(Rec_Emp,الموظفون!$A$81,Rec_Course,'مصفوفة التدريب'!K$6,Rec_Done,1,Rec_Exp,"&gt;"&amp;(TODAY()+WarnDays)))</f>
        <v>0</v>
      </c>
      <c r="BW83">
        <f ca="1">IF(BA83=0,0,COUNTIFS(Rec_Emp,الموظفون!$A$81,Rec_Course,'مصفوفة التدريب'!L$6,Rec_Done,1,Rec_Exp,"&gt;"&amp;(TODAY()+WarnDays)))</f>
        <v>0</v>
      </c>
      <c r="BX83">
        <f ca="1">IF(BB83=0,0,COUNTIFS(Rec_Emp,الموظفون!$A$81,Rec_Course,'مصفوفة التدريب'!M$6,Rec_Done,1,Rec_Exp,"&gt;"&amp;(TODAY()+WarnDays)))</f>
        <v>0</v>
      </c>
      <c r="BY83">
        <f ca="1">IF(BC83=0,0,COUNTIFS(Rec_Emp,الموظفون!$A$81,Rec_Course,'مصفوفة التدريب'!N$6,Rec_Done,1,Rec_Exp,"&gt;"&amp;(TODAY()+WarnDays)))</f>
        <v>0</v>
      </c>
      <c r="BZ83">
        <f ca="1">IF(BD83=0,0,COUNTIFS(Rec_Emp,الموظفون!$A$81,Rec_Course,'مصفوفة التدريب'!O$6,Rec_Done,1,Rec_Exp,"&gt;"&amp;(TODAY()+WarnDays)))</f>
        <v>0</v>
      </c>
      <c r="CA83">
        <f ca="1">IF(BE83=0,0,COUNTIFS(Rec_Emp,الموظفون!$A$81,Rec_Course,'مصفوفة التدريب'!P$6,Rec_Done,1,Rec_Exp,"&gt;"&amp;(TODAY()+WarnDays)))</f>
        <v>0</v>
      </c>
      <c r="CB83">
        <f ca="1">IF(BF83=0,0,COUNTIFS(Rec_Emp,الموظفون!$A$81,Rec_Course,'مصفوفة التدريب'!Q$6,Rec_Done,1,Rec_Exp,"&gt;"&amp;(TODAY()+WarnDays)))</f>
        <v>0</v>
      </c>
      <c r="CC83">
        <f ca="1">IF(BG83=0,0,COUNTIFS(Rec_Emp,الموظفون!$A$81,Rec_Course,'مصفوفة التدريب'!R$6,Rec_Done,1,Rec_Exp,"&gt;"&amp;(TODAY()+WarnDays)))</f>
        <v>0</v>
      </c>
      <c r="CD83">
        <f ca="1">IF(BH83=0,0,COUNTIFS(Rec_Emp,الموظفون!$A$81,Rec_Course,'مصفوفة التدريب'!S$6,Rec_Done,1,Rec_Exp,"&gt;"&amp;(TODAY()+WarnDays)))</f>
        <v>0</v>
      </c>
      <c r="CE83">
        <f ca="1">IF(BI83=0,0,COUNTIFS(Rec_Emp,الموظفون!$A$81,Rec_Course,'مصفوفة التدريب'!T$6,Rec_Done,1,Rec_Exp,"&gt;"&amp;(TODAY()+WarnDays)))</f>
        <v>0</v>
      </c>
      <c r="CF83">
        <f ca="1">IF(BJ83=0,0,COUNTIFS(Rec_Emp,الموظفون!$A$81,Rec_Course,'مصفوفة التدريب'!U$6,Rec_Done,1,Rec_Exp,"&gt;"&amp;(TODAY()+WarnDays)))</f>
        <v>0</v>
      </c>
      <c r="CG83">
        <f ca="1">IF(BK83=0,0,COUNTIFS(Rec_Emp,الموظفون!$A$81,Rec_Course,'مصفوفة التدريب'!V$6,Rec_Done,1,Rec_Exp,"&gt;"&amp;(TODAY()+WarnDays)))</f>
        <v>0</v>
      </c>
      <c r="CH83">
        <f ca="1">IF(BL83=0,0,COUNTIFS(Rec_Emp,الموظفون!$A$81,Rec_Course,'مصفوفة التدريب'!W$6,Rec_Done,1,Rec_Exp,"&gt;"&amp;(TODAY()+WarnDays)))</f>
        <v>0</v>
      </c>
      <c r="CI83">
        <f ca="1">IF(BM83=0,0,COUNTIFS(Rec_Emp,الموظفون!$A$81,Rec_Course,'مصفوفة التدريب'!X$6,Rec_Done,1,Rec_Exp,"&gt;"&amp;(TODAY()+WarnDays)))</f>
        <v>0</v>
      </c>
      <c r="CJ83">
        <f ca="1">IF(BN83=0,0,COUNTIFS(Rec_Emp,الموظفون!$A$81,Rec_Course,'مصفوفة التدريب'!Y$6,Rec_Done,1,Rec_Exp,"&gt;"&amp;(TODAY()+WarnDays)))</f>
        <v>0</v>
      </c>
      <c r="CK83">
        <f ca="1">IF(BO83=0,0,COUNTIFS(Rec_Emp,الموظفون!$A$81,Rec_Course,'مصفوفة التدريب'!Z$6,Rec_Done,1,Rec_Exp,"&gt;"&amp;(TODAY()+WarnDays)))</f>
        <v>0</v>
      </c>
      <c r="CL83">
        <f ca="1">IF(BP83=0,0,COUNTIFS(Rec_Emp,الموظفون!$A$81,Rec_Course,'مصفوفة التدريب'!AA$6,Rec_Done,1,Rec_Exp,"&gt;"&amp;(TODAY()+WarnDays)))</f>
        <v>0</v>
      </c>
      <c r="CO83">
        <f>IF(OR(E83=0,AA83&gt;0),0,COUNTIFS(Rec_Emp,الموظفون!$A$81,Rec_Course,'مصفوفة التدريب'!H$6,Rec_Result,"راسب"))</f>
        <v>0</v>
      </c>
      <c r="CP83">
        <f>IF(OR(F83=0,AB83&gt;0),0,COUNTIFS(Rec_Emp,الموظفون!$A$81,Rec_Course,'مصفوفة التدريب'!I$6,Rec_Result,"راسب"))</f>
        <v>0</v>
      </c>
      <c r="CQ83">
        <f>IF(OR(G83=0,AC83&gt;0),0,COUNTIFS(Rec_Emp,الموظفون!$A$81,Rec_Course,'مصفوفة التدريب'!J$6,Rec_Result,"راسب"))</f>
        <v>0</v>
      </c>
      <c r="CR83">
        <f>IF(OR(H83=0,AD83&gt;0),0,COUNTIFS(Rec_Emp,الموظفون!$A$81,Rec_Course,'مصفوفة التدريب'!K$6,Rec_Result,"راسب"))</f>
        <v>0</v>
      </c>
      <c r="CS83">
        <f>IF(OR(I83=0,AE83&gt;0),0,COUNTIFS(Rec_Emp,الموظفون!$A$81,Rec_Course,'مصفوفة التدريب'!L$6,Rec_Result,"راسب"))</f>
        <v>0</v>
      </c>
      <c r="CT83">
        <f>IF(OR(J83=0,AF83&gt;0),0,COUNTIFS(Rec_Emp,الموظفون!$A$81,Rec_Course,'مصفوفة التدريب'!M$6,Rec_Result,"راسب"))</f>
        <v>0</v>
      </c>
      <c r="CU83">
        <f>IF(OR(K83=0,AG83&gt;0),0,COUNTIFS(Rec_Emp,الموظفون!$A$81,Rec_Course,'مصفوفة التدريب'!N$6,Rec_Result,"راسب"))</f>
        <v>0</v>
      </c>
      <c r="CV83">
        <f>IF(OR(L83=0,AH83&gt;0),0,COUNTIFS(Rec_Emp,الموظفون!$A$81,Rec_Course,'مصفوفة التدريب'!O$6,Rec_Result,"راسب"))</f>
        <v>0</v>
      </c>
      <c r="CW83">
        <f>IF(OR(M83=0,AI83&gt;0),0,COUNTIFS(Rec_Emp,الموظفون!$A$81,Rec_Course,'مصفوفة التدريب'!P$6,Rec_Result,"راسب"))</f>
        <v>0</v>
      </c>
      <c r="CX83">
        <f>IF(OR(N83=0,AJ83&gt;0),0,COUNTIFS(Rec_Emp,الموظفون!$A$81,Rec_Course,'مصفوفة التدريب'!Q$6,Rec_Result,"راسب"))</f>
        <v>0</v>
      </c>
      <c r="CY83">
        <f>IF(OR(O83=0,AK83&gt;0),0,COUNTIFS(Rec_Emp,الموظفون!$A$81,Rec_Course,'مصفوفة التدريب'!R$6,Rec_Result,"راسب"))</f>
        <v>0</v>
      </c>
      <c r="CZ83">
        <f>IF(OR(P83=0,AL83&gt;0),0,COUNTIFS(Rec_Emp,الموظفون!$A$81,Rec_Course,'مصفوفة التدريب'!S$6,Rec_Result,"راسب"))</f>
        <v>0</v>
      </c>
      <c r="DA83">
        <f>IF(OR(Q83=0,AM83&gt;0),0,COUNTIFS(Rec_Emp,الموظفون!$A$81,Rec_Course,'مصفوفة التدريب'!T$6,Rec_Result,"راسب"))</f>
        <v>0</v>
      </c>
      <c r="DB83">
        <f>IF(OR(R83=0,AN83&gt;0),0,COUNTIFS(Rec_Emp,الموظفون!$A$81,Rec_Course,'مصفوفة التدريب'!U$6,Rec_Result,"راسب"))</f>
        <v>0</v>
      </c>
      <c r="DC83">
        <f>IF(OR(S83=0,AO83&gt;0),0,COUNTIFS(Rec_Emp,الموظفون!$A$81,Rec_Course,'مصفوفة التدريب'!V$6,Rec_Result,"راسب"))</f>
        <v>0</v>
      </c>
      <c r="DD83">
        <f>IF(OR(T83=0,AP83&gt;0),0,COUNTIFS(Rec_Emp,الموظفون!$A$81,Rec_Course,'مصفوفة التدريب'!W$6,Rec_Result,"راسب"))</f>
        <v>0</v>
      </c>
      <c r="DE83">
        <f>IF(OR(U83=0,AQ83&gt;0),0,COUNTIFS(Rec_Emp,الموظفون!$A$81,Rec_Course,'مصفوفة التدريب'!X$6,Rec_Result,"راسب"))</f>
        <v>0</v>
      </c>
      <c r="DF83">
        <f>IF(OR(V83=0,AR83&gt;0),0,COUNTIFS(Rec_Emp,الموظفون!$A$81,Rec_Course,'مصفوفة التدريب'!Y$6,Rec_Result,"راسب"))</f>
        <v>0</v>
      </c>
      <c r="DG83">
        <f>IF(OR(W83=0,AS83&gt;0),0,COUNTIFS(Rec_Emp,الموظفون!$A$81,Rec_Course,'مصفوفة التدريب'!Z$6,Rec_Result,"راسب"))</f>
        <v>0</v>
      </c>
      <c r="DH83">
        <f>IF(OR(X83=0,AT83&gt;0),0,COUNTIFS(Rec_Emp,الموظفون!$A$81,Rec_Course,'مصفوفة التدريب'!AA$6,Rec_Result,"راسب"))</f>
        <v>0</v>
      </c>
      <c r="DK83">
        <f>IF(OR(E83=0,AA83&gt;0),0,IFERROR(AVERAGEIFS(Plan_End,Plan_Role,الموظفون!$D$81,Plan_Course,'مصفوفة التدريب'!H$6,Plan_Sched,"فترة محددة"),IFERROR(AVERAGEIFS(Plan_End,Plan_Role,"جميع الموظفين",Plan_Course,'مصفوفة التدريب'!H$6,Plan_Sched,"فترة محددة"),0)))</f>
        <v>0</v>
      </c>
      <c r="DL83">
        <f>IF(OR(F83=0,AB83&gt;0),0,IFERROR(AVERAGEIFS(Plan_End,Plan_Role,الموظفون!$D$81,Plan_Course,'مصفوفة التدريب'!I$6,Plan_Sched,"فترة محددة"),IFERROR(AVERAGEIFS(Plan_End,Plan_Role,"جميع الموظفين",Plan_Course,'مصفوفة التدريب'!I$6,Plan_Sched,"فترة محددة"),0)))</f>
        <v>0</v>
      </c>
      <c r="DM83">
        <f>IF(OR(G83=0,AC83&gt;0),0,IFERROR(AVERAGEIFS(Plan_End,Plan_Role,الموظفون!$D$81,Plan_Course,'مصفوفة التدريب'!J$6,Plan_Sched,"فترة محددة"),IFERROR(AVERAGEIFS(Plan_End,Plan_Role,"جميع الموظفين",Plan_Course,'مصفوفة التدريب'!J$6,Plan_Sched,"فترة محددة"),0)))</f>
        <v>0</v>
      </c>
      <c r="DN83">
        <f>IF(OR(H83=0,AD83&gt;0),0,IFERROR(AVERAGEIFS(Plan_End,Plan_Role,الموظفون!$D$81,Plan_Course,'مصفوفة التدريب'!K$6,Plan_Sched,"فترة محددة"),IFERROR(AVERAGEIFS(Plan_End,Plan_Role,"جميع الموظفين",Plan_Course,'مصفوفة التدريب'!K$6,Plan_Sched,"فترة محددة"),0)))</f>
        <v>0</v>
      </c>
      <c r="DO83">
        <f>IF(OR(I83=0,AE83&gt;0),0,IFERROR(AVERAGEIFS(Plan_End,Plan_Role,الموظفون!$D$81,Plan_Course,'مصفوفة التدريب'!L$6,Plan_Sched,"فترة محددة"),IFERROR(AVERAGEIFS(Plan_End,Plan_Role,"جميع الموظفين",Plan_Course,'مصفوفة التدريب'!L$6,Plan_Sched,"فترة محددة"),0)))</f>
        <v>0</v>
      </c>
      <c r="DP83">
        <f>IF(OR(J83=0,AF83&gt;0),0,IFERROR(AVERAGEIFS(Plan_End,Plan_Role,الموظفون!$D$81,Plan_Course,'مصفوفة التدريب'!M$6,Plan_Sched,"فترة محددة"),IFERROR(AVERAGEIFS(Plan_End,Plan_Role,"جميع الموظفين",Plan_Course,'مصفوفة التدريب'!M$6,Plan_Sched,"فترة محددة"),0)))</f>
        <v>0</v>
      </c>
      <c r="DQ83">
        <f>IF(OR(K83=0,AG83&gt;0),0,IFERROR(AVERAGEIFS(Plan_End,Plan_Role,الموظفون!$D$81,Plan_Course,'مصفوفة التدريب'!N$6,Plan_Sched,"فترة محددة"),IFERROR(AVERAGEIFS(Plan_End,Plan_Role,"جميع الموظفين",Plan_Course,'مصفوفة التدريب'!N$6,Plan_Sched,"فترة محددة"),0)))</f>
        <v>0</v>
      </c>
      <c r="DR83">
        <f>IF(OR(L83=0,AH83&gt;0),0,IFERROR(AVERAGEIFS(Plan_End,Plan_Role,الموظفون!$D$81,Plan_Course,'مصفوفة التدريب'!O$6,Plan_Sched,"فترة محددة"),IFERROR(AVERAGEIFS(Plan_End,Plan_Role,"جميع الموظفين",Plan_Course,'مصفوفة التدريب'!O$6,Plan_Sched,"فترة محددة"),0)))</f>
        <v>0</v>
      </c>
      <c r="DS83">
        <f>IF(OR(M83=0,AI83&gt;0),0,IFERROR(AVERAGEIFS(Plan_End,Plan_Role,الموظفون!$D$81,Plan_Course,'مصفوفة التدريب'!P$6,Plan_Sched,"فترة محددة"),IFERROR(AVERAGEIFS(Plan_End,Plan_Role,"جميع الموظفين",Plan_Course,'مصفوفة التدريب'!P$6,Plan_Sched,"فترة محددة"),0)))</f>
        <v>0</v>
      </c>
      <c r="DT83">
        <f>IF(OR(N83=0,AJ83&gt;0),0,IFERROR(AVERAGEIFS(Plan_End,Plan_Role,الموظفون!$D$81,Plan_Course,'مصفوفة التدريب'!Q$6,Plan_Sched,"فترة محددة"),IFERROR(AVERAGEIFS(Plan_End,Plan_Role,"جميع الموظفين",Plan_Course,'مصفوفة التدريب'!Q$6,Plan_Sched,"فترة محددة"),0)))</f>
        <v>0</v>
      </c>
      <c r="DU83">
        <f>IF(OR(O83=0,AK83&gt;0),0,IFERROR(AVERAGEIFS(Plan_End,Plan_Role,الموظفون!$D$81,Plan_Course,'مصفوفة التدريب'!R$6,Plan_Sched,"فترة محددة"),IFERROR(AVERAGEIFS(Plan_End,Plan_Role,"جميع الموظفين",Plan_Course,'مصفوفة التدريب'!R$6,Plan_Sched,"فترة محددة"),0)))</f>
        <v>0</v>
      </c>
      <c r="DV83">
        <f>IF(OR(P83=0,AL83&gt;0),0,IFERROR(AVERAGEIFS(Plan_End,Plan_Role,الموظفون!$D$81,Plan_Course,'مصفوفة التدريب'!S$6,Plan_Sched,"فترة محددة"),IFERROR(AVERAGEIFS(Plan_End,Plan_Role,"جميع الموظفين",Plan_Course,'مصفوفة التدريب'!S$6,Plan_Sched,"فترة محددة"),0)))</f>
        <v>0</v>
      </c>
      <c r="DW83">
        <f>IF(OR(Q83=0,AM83&gt;0),0,IFERROR(AVERAGEIFS(Plan_End,Plan_Role,الموظفون!$D$81,Plan_Course,'مصفوفة التدريب'!T$6,Plan_Sched,"فترة محددة"),IFERROR(AVERAGEIFS(Plan_End,Plan_Role,"جميع الموظفين",Plan_Course,'مصفوفة التدريب'!T$6,Plan_Sched,"فترة محددة"),0)))</f>
        <v>0</v>
      </c>
      <c r="DX83">
        <f>IF(OR(R83=0,AN83&gt;0),0,IFERROR(AVERAGEIFS(Plan_End,Plan_Role,الموظفون!$D$81,Plan_Course,'مصفوفة التدريب'!U$6,Plan_Sched,"فترة محددة"),IFERROR(AVERAGEIFS(Plan_End,Plan_Role,"جميع الموظفين",Plan_Course,'مصفوفة التدريب'!U$6,Plan_Sched,"فترة محددة"),0)))</f>
        <v>0</v>
      </c>
      <c r="DY83">
        <f>IF(OR(S83=0,AO83&gt;0),0,IFERROR(AVERAGEIFS(Plan_End,Plan_Role,الموظفون!$D$81,Plan_Course,'مصفوفة التدريب'!V$6,Plan_Sched,"فترة محددة"),IFERROR(AVERAGEIFS(Plan_End,Plan_Role,"جميع الموظفين",Plan_Course,'مصفوفة التدريب'!V$6,Plan_Sched,"فترة محددة"),0)))</f>
        <v>0</v>
      </c>
      <c r="DZ83">
        <f>IF(OR(T83=0,AP83&gt;0),0,IFERROR(AVERAGEIFS(Plan_End,Plan_Role,الموظفون!$D$81,Plan_Course,'مصفوفة التدريب'!W$6,Plan_Sched,"فترة محددة"),IFERROR(AVERAGEIFS(Plan_End,Plan_Role,"جميع الموظفين",Plan_Course,'مصفوفة التدريب'!W$6,Plan_Sched,"فترة محددة"),0)))</f>
        <v>0</v>
      </c>
      <c r="EA83">
        <f>IF(OR(U83=0,AQ83&gt;0),0,IFERROR(AVERAGEIFS(Plan_End,Plan_Role,الموظفون!$D$81,Plan_Course,'مصفوفة التدريب'!X$6,Plan_Sched,"فترة محددة"),IFERROR(AVERAGEIFS(Plan_End,Plan_Role,"جميع الموظفين",Plan_Course,'مصفوفة التدريب'!X$6,Plan_Sched,"فترة محددة"),0)))</f>
        <v>0</v>
      </c>
      <c r="EB83">
        <f>IF(OR(V83=0,AR83&gt;0),0,IFERROR(AVERAGEIFS(Plan_End,Plan_Role,الموظفون!$D$81,Plan_Course,'مصفوفة التدريب'!Y$6,Plan_Sched,"فترة محددة"),IFERROR(AVERAGEIFS(Plan_End,Plan_Role,"جميع الموظفين",Plan_Course,'مصفوفة التدريب'!Y$6,Plan_Sched,"فترة محددة"),0)))</f>
        <v>0</v>
      </c>
      <c r="EC83">
        <f>IF(OR(W83=0,AS83&gt;0),0,IFERROR(AVERAGEIFS(Plan_End,Plan_Role,الموظفون!$D$81,Plan_Course,'مصفوفة التدريب'!Z$6,Plan_Sched,"فترة محددة"),IFERROR(AVERAGEIFS(Plan_End,Plan_Role,"جميع الموظفين",Plan_Course,'مصفوفة التدريب'!Z$6,Plan_Sched,"فترة محددة"),0)))</f>
        <v>0</v>
      </c>
      <c r="ED83">
        <f>IF(OR(X83=0,AT83&gt;0),0,IFERROR(AVERAGEIFS(Plan_End,Plan_Role,الموظفون!$D$81,Plan_Course,'مصفوفة التدريب'!AA$6,Plan_Sched,"فترة محددة"),IFERROR(AVERAGEIFS(Plan_End,Plan_Role,"جميع الموظفين",Plan_Course,'مصفوفة التدريب'!AA$6,Plan_Sched,"فترة محددة"),0)))</f>
        <v>0</v>
      </c>
      <c r="EG83">
        <f>IF(OR(E83=0,AA83&gt;0),0,IFERROR(AVERAGEIFS(Plan_Days,Plan_Role,الموظفون!$D$81,Plan_Course,'مصفوفة التدريب'!H$6,Plan_Sched,"خلال أيام من التعيين"),IFERROR(AVERAGEIFS(Plan_Days,Plan_Role,"جميع الموظفين",Plan_Course,'مصفوفة التدريب'!H$6,Plan_Sched,"خلال أيام من التعيين"),0)))</f>
        <v>0</v>
      </c>
      <c r="EH83">
        <f>IF(OR(F83=0,AB83&gt;0),0,IFERROR(AVERAGEIFS(Plan_Days,Plan_Role,الموظفون!$D$81,Plan_Course,'مصفوفة التدريب'!I$6,Plan_Sched,"خلال أيام من التعيين"),IFERROR(AVERAGEIFS(Plan_Days,Plan_Role,"جميع الموظفين",Plan_Course,'مصفوفة التدريب'!I$6,Plan_Sched,"خلال أيام من التعيين"),0)))</f>
        <v>0</v>
      </c>
      <c r="EI83">
        <f>IF(OR(G83=0,AC83&gt;0),0,IFERROR(AVERAGEIFS(Plan_Days,Plan_Role,الموظفون!$D$81,Plan_Course,'مصفوفة التدريب'!J$6,Plan_Sched,"خلال أيام من التعيين"),IFERROR(AVERAGEIFS(Plan_Days,Plan_Role,"جميع الموظفين",Plan_Course,'مصفوفة التدريب'!J$6,Plan_Sched,"خلال أيام من التعيين"),0)))</f>
        <v>0</v>
      </c>
      <c r="EJ83">
        <f>IF(OR(H83=0,AD83&gt;0),0,IFERROR(AVERAGEIFS(Plan_Days,Plan_Role,الموظفون!$D$81,Plan_Course,'مصفوفة التدريب'!K$6,Plan_Sched,"خلال أيام من التعيين"),IFERROR(AVERAGEIFS(Plan_Days,Plan_Role,"جميع الموظفين",Plan_Course,'مصفوفة التدريب'!K$6,Plan_Sched,"خلال أيام من التعيين"),0)))</f>
        <v>0</v>
      </c>
      <c r="EK83">
        <f>IF(OR(I83=0,AE83&gt;0),0,IFERROR(AVERAGEIFS(Plan_Days,Plan_Role,الموظفون!$D$81,Plan_Course,'مصفوفة التدريب'!L$6,Plan_Sched,"خلال أيام من التعيين"),IFERROR(AVERAGEIFS(Plan_Days,Plan_Role,"جميع الموظفين",Plan_Course,'مصفوفة التدريب'!L$6,Plan_Sched,"خلال أيام من التعيين"),0)))</f>
        <v>0</v>
      </c>
      <c r="EL83">
        <f>IF(OR(J83=0,AF83&gt;0),0,IFERROR(AVERAGEIFS(Plan_Days,Plan_Role,الموظفون!$D$81,Plan_Course,'مصفوفة التدريب'!M$6,Plan_Sched,"خلال أيام من التعيين"),IFERROR(AVERAGEIFS(Plan_Days,Plan_Role,"جميع الموظفين",Plan_Course,'مصفوفة التدريب'!M$6,Plan_Sched,"خلال أيام من التعيين"),0)))</f>
        <v>0</v>
      </c>
      <c r="EM83">
        <f>IF(OR(K83=0,AG83&gt;0),0,IFERROR(AVERAGEIFS(Plan_Days,Plan_Role,الموظفون!$D$81,Plan_Course,'مصفوفة التدريب'!N$6,Plan_Sched,"خلال أيام من التعيين"),IFERROR(AVERAGEIFS(Plan_Days,Plan_Role,"جميع الموظفين",Plan_Course,'مصفوفة التدريب'!N$6,Plan_Sched,"خلال أيام من التعيين"),0)))</f>
        <v>0</v>
      </c>
      <c r="EN83">
        <f>IF(OR(L83=0,AH83&gt;0),0,IFERROR(AVERAGEIFS(Plan_Days,Plan_Role,الموظفون!$D$81,Plan_Course,'مصفوفة التدريب'!O$6,Plan_Sched,"خلال أيام من التعيين"),IFERROR(AVERAGEIFS(Plan_Days,Plan_Role,"جميع الموظفين",Plan_Course,'مصفوفة التدريب'!O$6,Plan_Sched,"خلال أيام من التعيين"),0)))</f>
        <v>0</v>
      </c>
      <c r="EO83">
        <f>IF(OR(M83=0,AI83&gt;0),0,IFERROR(AVERAGEIFS(Plan_Days,Plan_Role,الموظفون!$D$81,Plan_Course,'مصفوفة التدريب'!P$6,Plan_Sched,"خلال أيام من التعيين"),IFERROR(AVERAGEIFS(Plan_Days,Plan_Role,"جميع الموظفين",Plan_Course,'مصفوفة التدريب'!P$6,Plan_Sched,"خلال أيام من التعيين"),0)))</f>
        <v>0</v>
      </c>
      <c r="EP83">
        <f>IF(OR(N83=0,AJ83&gt;0),0,IFERROR(AVERAGEIFS(Plan_Days,Plan_Role,الموظفون!$D$81,Plan_Course,'مصفوفة التدريب'!Q$6,Plan_Sched,"خلال أيام من التعيين"),IFERROR(AVERAGEIFS(Plan_Days,Plan_Role,"جميع الموظفين",Plan_Course,'مصفوفة التدريب'!Q$6,Plan_Sched,"خلال أيام من التعيين"),0)))</f>
        <v>0</v>
      </c>
      <c r="EQ83">
        <f>IF(OR(O83=0,AK83&gt;0),0,IFERROR(AVERAGEIFS(Plan_Days,Plan_Role,الموظفون!$D$81,Plan_Course,'مصفوفة التدريب'!R$6,Plan_Sched,"خلال أيام من التعيين"),IFERROR(AVERAGEIFS(Plan_Days,Plan_Role,"جميع الموظفين",Plan_Course,'مصفوفة التدريب'!R$6,Plan_Sched,"خلال أيام من التعيين"),0)))</f>
        <v>0</v>
      </c>
      <c r="ER83">
        <f>IF(OR(P83=0,AL83&gt;0),0,IFERROR(AVERAGEIFS(Plan_Days,Plan_Role,الموظفون!$D$81,Plan_Course,'مصفوفة التدريب'!S$6,Plan_Sched,"خلال أيام من التعيين"),IFERROR(AVERAGEIFS(Plan_Days,Plan_Role,"جميع الموظفين",Plan_Course,'مصفوفة التدريب'!S$6,Plan_Sched,"خلال أيام من التعيين"),0)))</f>
        <v>0</v>
      </c>
      <c r="ES83">
        <f>IF(OR(Q83=0,AM83&gt;0),0,IFERROR(AVERAGEIFS(Plan_Days,Plan_Role,الموظفون!$D$81,Plan_Course,'مصفوفة التدريب'!T$6,Plan_Sched,"خلال أيام من التعيين"),IFERROR(AVERAGEIFS(Plan_Days,Plan_Role,"جميع الموظفين",Plan_Course,'مصفوفة التدريب'!T$6,Plan_Sched,"خلال أيام من التعيين"),0)))</f>
        <v>0</v>
      </c>
      <c r="ET83">
        <f>IF(OR(R83=0,AN83&gt;0),0,IFERROR(AVERAGEIFS(Plan_Days,Plan_Role,الموظفون!$D$81,Plan_Course,'مصفوفة التدريب'!U$6,Plan_Sched,"خلال أيام من التعيين"),IFERROR(AVERAGEIFS(Plan_Days,Plan_Role,"جميع الموظفين",Plan_Course,'مصفوفة التدريب'!U$6,Plan_Sched,"خلال أيام من التعيين"),0)))</f>
        <v>0</v>
      </c>
      <c r="EU83">
        <f>IF(OR(S83=0,AO83&gt;0),0,IFERROR(AVERAGEIFS(Plan_Days,Plan_Role,الموظفون!$D$81,Plan_Course,'مصفوفة التدريب'!V$6,Plan_Sched,"خلال أيام من التعيين"),IFERROR(AVERAGEIFS(Plan_Days,Plan_Role,"جميع الموظفين",Plan_Course,'مصفوفة التدريب'!V$6,Plan_Sched,"خلال أيام من التعيين"),0)))</f>
        <v>0</v>
      </c>
      <c r="EV83">
        <f>IF(OR(T83=0,AP83&gt;0),0,IFERROR(AVERAGEIFS(Plan_Days,Plan_Role,الموظفون!$D$81,Plan_Course,'مصفوفة التدريب'!W$6,Plan_Sched,"خلال أيام من التعيين"),IFERROR(AVERAGEIFS(Plan_Days,Plan_Role,"جميع الموظفين",Plan_Course,'مصفوفة التدريب'!W$6,Plan_Sched,"خلال أيام من التعيين"),0)))</f>
        <v>0</v>
      </c>
      <c r="EW83">
        <f>IF(OR(U83=0,AQ83&gt;0),0,IFERROR(AVERAGEIFS(Plan_Days,Plan_Role,الموظفون!$D$81,Plan_Course,'مصفوفة التدريب'!X$6,Plan_Sched,"خلال أيام من التعيين"),IFERROR(AVERAGEIFS(Plan_Days,Plan_Role,"جميع الموظفين",Plan_Course,'مصفوفة التدريب'!X$6,Plan_Sched,"خلال أيام من التعيين"),0)))</f>
        <v>0</v>
      </c>
      <c r="EX83">
        <f>IF(OR(V83=0,AR83&gt;0),0,IFERROR(AVERAGEIFS(Plan_Days,Plan_Role,الموظفون!$D$81,Plan_Course,'مصفوفة التدريب'!Y$6,Plan_Sched,"خلال أيام من التعيين"),IFERROR(AVERAGEIFS(Plan_Days,Plan_Role,"جميع الموظفين",Plan_Course,'مصفوفة التدريب'!Y$6,Plan_Sched,"خلال أيام من التعيين"),0)))</f>
        <v>0</v>
      </c>
      <c r="EY83">
        <f>IF(OR(W83=0,AS83&gt;0),0,IFERROR(AVERAGEIFS(Plan_Days,Plan_Role,الموظفون!$D$81,Plan_Course,'مصفوفة التدريب'!Z$6,Plan_Sched,"خلال أيام من التعيين"),IFERROR(AVERAGEIFS(Plan_Days,Plan_Role,"جميع الموظفين",Plan_Course,'مصفوفة التدريب'!Z$6,Plan_Sched,"خلال أيام من التعيين"),0)))</f>
        <v>0</v>
      </c>
      <c r="EZ83">
        <f>IF(OR(X83=0,AT83&gt;0),0,IFERROR(AVERAGEIFS(Plan_Days,Plan_Role,الموظفون!$D$81,Plan_Course,'مصفوفة التدريب'!AA$6,Plan_Sched,"خلال أيام من التعيين"),IFERROR(AVERAGEIFS(Plan_Days,Plan_Role,"جميع الموظفين",Plan_Course,'مصفوفة التدريب'!AA$6,Plan_Sched,"خلال أيام من التعيين"),0)))</f>
        <v>0</v>
      </c>
      <c r="FC83">
        <f>IF(OR(E83=0,AA83&gt;0),0,MAX(IF(AND(الموظفون!$F$81&lt;&gt;"",DK83&lt;الموظفون!$F$81),0,DK83),IF(AND(الموظفون!$F$81&lt;&gt;"",EG83&gt;0),الموظفون!$F$81+EG83,0)))</f>
        <v>0</v>
      </c>
      <c r="FD83">
        <f>IF(OR(F83=0,AB83&gt;0),0,MAX(IF(AND(الموظفون!$F$81&lt;&gt;"",DL83&lt;الموظفون!$F$81),0,DL83),IF(AND(الموظفون!$F$81&lt;&gt;"",EH83&gt;0),الموظفون!$F$81+EH83,0)))</f>
        <v>0</v>
      </c>
      <c r="FE83">
        <f>IF(OR(G83=0,AC83&gt;0),0,MAX(IF(AND(الموظفون!$F$81&lt;&gt;"",DM83&lt;الموظفون!$F$81),0,DM83),IF(AND(الموظفون!$F$81&lt;&gt;"",EI83&gt;0),الموظفون!$F$81+EI83,0)))</f>
        <v>0</v>
      </c>
      <c r="FF83">
        <f>IF(OR(H83=0,AD83&gt;0),0,MAX(IF(AND(الموظفون!$F$81&lt;&gt;"",DN83&lt;الموظفون!$F$81),0,DN83),IF(AND(الموظفون!$F$81&lt;&gt;"",EJ83&gt;0),الموظفون!$F$81+EJ83,0)))</f>
        <v>0</v>
      </c>
      <c r="FG83">
        <f>IF(OR(I83=0,AE83&gt;0),0,MAX(IF(AND(الموظفون!$F$81&lt;&gt;"",DO83&lt;الموظفون!$F$81),0,DO83),IF(AND(الموظفون!$F$81&lt;&gt;"",EK83&gt;0),الموظفون!$F$81+EK83,0)))</f>
        <v>0</v>
      </c>
      <c r="FH83">
        <f>IF(OR(J83=0,AF83&gt;0),0,MAX(IF(AND(الموظفون!$F$81&lt;&gt;"",DP83&lt;الموظفون!$F$81),0,DP83),IF(AND(الموظفون!$F$81&lt;&gt;"",EL83&gt;0),الموظفون!$F$81+EL83,0)))</f>
        <v>0</v>
      </c>
      <c r="FI83">
        <f>IF(OR(K83=0,AG83&gt;0),0,MAX(IF(AND(الموظفون!$F$81&lt;&gt;"",DQ83&lt;الموظفون!$F$81),0,DQ83),IF(AND(الموظفون!$F$81&lt;&gt;"",EM83&gt;0),الموظفون!$F$81+EM83,0)))</f>
        <v>0</v>
      </c>
      <c r="FJ83">
        <f>IF(OR(L83=0,AH83&gt;0),0,MAX(IF(AND(الموظفون!$F$81&lt;&gt;"",DR83&lt;الموظفون!$F$81),0,DR83),IF(AND(الموظفون!$F$81&lt;&gt;"",EN83&gt;0),الموظفون!$F$81+EN83,0)))</f>
        <v>0</v>
      </c>
      <c r="FK83">
        <f>IF(OR(M83=0,AI83&gt;0),0,MAX(IF(AND(الموظفون!$F$81&lt;&gt;"",DS83&lt;الموظفون!$F$81),0,DS83),IF(AND(الموظفون!$F$81&lt;&gt;"",EO83&gt;0),الموظفون!$F$81+EO83,0)))</f>
        <v>0</v>
      </c>
      <c r="FL83">
        <f>IF(OR(N83=0,AJ83&gt;0),0,MAX(IF(AND(الموظفون!$F$81&lt;&gt;"",DT83&lt;الموظفون!$F$81),0,DT83),IF(AND(الموظفون!$F$81&lt;&gt;"",EP83&gt;0),الموظفون!$F$81+EP83,0)))</f>
        <v>0</v>
      </c>
      <c r="FM83">
        <f>IF(OR(O83=0,AK83&gt;0),0,MAX(IF(AND(الموظفون!$F$81&lt;&gt;"",DU83&lt;الموظفون!$F$81),0,DU83),IF(AND(الموظفون!$F$81&lt;&gt;"",EQ83&gt;0),الموظفون!$F$81+EQ83,0)))</f>
        <v>0</v>
      </c>
      <c r="FN83">
        <f>IF(OR(P83=0,AL83&gt;0),0,MAX(IF(AND(الموظفون!$F$81&lt;&gt;"",DV83&lt;الموظفون!$F$81),0,DV83),IF(AND(الموظفون!$F$81&lt;&gt;"",ER83&gt;0),الموظفون!$F$81+ER83,0)))</f>
        <v>0</v>
      </c>
      <c r="FO83">
        <f>IF(OR(Q83=0,AM83&gt;0),0,MAX(IF(AND(الموظفون!$F$81&lt;&gt;"",DW83&lt;الموظفون!$F$81),0,DW83),IF(AND(الموظفون!$F$81&lt;&gt;"",ES83&gt;0),الموظفون!$F$81+ES83,0)))</f>
        <v>0</v>
      </c>
      <c r="FP83">
        <f>IF(OR(R83=0,AN83&gt;0),0,MAX(IF(AND(الموظفون!$F$81&lt;&gt;"",DX83&lt;الموظفون!$F$81),0,DX83),IF(AND(الموظفون!$F$81&lt;&gt;"",ET83&gt;0),الموظفون!$F$81+ET83,0)))</f>
        <v>0</v>
      </c>
      <c r="FQ83">
        <f>IF(OR(S83=0,AO83&gt;0),0,MAX(IF(AND(الموظفون!$F$81&lt;&gt;"",DY83&lt;الموظفون!$F$81),0,DY83),IF(AND(الموظفون!$F$81&lt;&gt;"",EU83&gt;0),الموظفون!$F$81+EU83,0)))</f>
        <v>0</v>
      </c>
      <c r="FR83">
        <f>IF(OR(T83=0,AP83&gt;0),0,MAX(IF(AND(الموظفون!$F$81&lt;&gt;"",DZ83&lt;الموظفون!$F$81),0,DZ83),IF(AND(الموظفون!$F$81&lt;&gt;"",EV83&gt;0),الموظفون!$F$81+EV83,0)))</f>
        <v>0</v>
      </c>
      <c r="FS83">
        <f>IF(OR(U83=0,AQ83&gt;0),0,MAX(IF(AND(الموظفون!$F$81&lt;&gt;"",EA83&lt;الموظفون!$F$81),0,EA83),IF(AND(الموظفون!$F$81&lt;&gt;"",EW83&gt;0),الموظفون!$F$81+EW83,0)))</f>
        <v>0</v>
      </c>
      <c r="FT83">
        <f>IF(OR(V83=0,AR83&gt;0),0,MAX(IF(AND(الموظفون!$F$81&lt;&gt;"",EB83&lt;الموظفون!$F$81),0,EB83),IF(AND(الموظفون!$F$81&lt;&gt;"",EX83&gt;0),الموظفون!$F$81+EX83,0)))</f>
        <v>0</v>
      </c>
      <c r="FU83">
        <f>IF(OR(W83=0,AS83&gt;0),0,MAX(IF(AND(الموظفون!$F$81&lt;&gt;"",EC83&lt;الموظفون!$F$81),0,EC83),IF(AND(الموظفون!$F$81&lt;&gt;"",EY83&gt;0),الموظفون!$F$81+EY83,0)))</f>
        <v>0</v>
      </c>
      <c r="FV83">
        <f>IF(OR(X83=0,AT83&gt;0),0,MAX(IF(AND(الموظفون!$F$81&lt;&gt;"",ED83&lt;الموظفون!$F$81),0,ED83),IF(AND(الموظفون!$F$81&lt;&gt;"",EZ83&gt;0),الموظفون!$F$81+EZ83,0)))</f>
        <v>0</v>
      </c>
    </row>
    <row r="84" spans="5:178" x14ac:dyDescent="0.3">
      <c r="E84">
        <f>IF(OR(الموظفون!$A$82="",'مصفوفة التدريب'!H$6=""),0,COUNTIFS(Plan_Role,الموظفون!$D$82,Plan_Course,'مصفوفة التدريب'!H$6)+COUNTIFS(Plan_Role,"جميع الموظفين",Plan_Course,'مصفوفة التدريب'!H$6))</f>
        <v>0</v>
      </c>
      <c r="F84">
        <f>IF(OR(الموظفون!$A$82="",'مصفوفة التدريب'!I$6=""),0,COUNTIFS(Plan_Role,الموظفون!$D$82,Plan_Course,'مصفوفة التدريب'!I$6)+COUNTIFS(Plan_Role,"جميع الموظفين",Plan_Course,'مصفوفة التدريب'!I$6))</f>
        <v>0</v>
      </c>
      <c r="G84">
        <f>IF(OR(الموظفون!$A$82="",'مصفوفة التدريب'!J$6=""),0,COUNTIFS(Plan_Role,الموظفون!$D$82,Plan_Course,'مصفوفة التدريب'!J$6)+COUNTIFS(Plan_Role,"جميع الموظفين",Plan_Course,'مصفوفة التدريب'!J$6))</f>
        <v>0</v>
      </c>
      <c r="H84">
        <f>IF(OR(الموظفون!$A$82="",'مصفوفة التدريب'!K$6=""),0,COUNTIFS(Plan_Role,الموظفون!$D$82,Plan_Course,'مصفوفة التدريب'!K$6)+COUNTIFS(Plan_Role,"جميع الموظفين",Plan_Course,'مصفوفة التدريب'!K$6))</f>
        <v>0</v>
      </c>
      <c r="I84">
        <f>IF(OR(الموظفون!$A$82="",'مصفوفة التدريب'!L$6=""),0,COUNTIFS(Plan_Role,الموظفون!$D$82,Plan_Course,'مصفوفة التدريب'!L$6)+COUNTIFS(Plan_Role,"جميع الموظفين",Plan_Course,'مصفوفة التدريب'!L$6))</f>
        <v>0</v>
      </c>
      <c r="J84">
        <f>IF(OR(الموظفون!$A$82="",'مصفوفة التدريب'!M$6=""),0,COUNTIFS(Plan_Role,الموظفون!$D$82,Plan_Course,'مصفوفة التدريب'!M$6)+COUNTIFS(Plan_Role,"جميع الموظفين",Plan_Course,'مصفوفة التدريب'!M$6))</f>
        <v>0</v>
      </c>
      <c r="K84">
        <f>IF(OR(الموظفون!$A$82="",'مصفوفة التدريب'!N$6=""),0,COUNTIFS(Plan_Role,الموظفون!$D$82,Plan_Course,'مصفوفة التدريب'!N$6)+COUNTIFS(Plan_Role,"جميع الموظفين",Plan_Course,'مصفوفة التدريب'!N$6))</f>
        <v>0</v>
      </c>
      <c r="L84">
        <f>IF(OR(الموظفون!$A$82="",'مصفوفة التدريب'!O$6=""),0,COUNTIFS(Plan_Role,الموظفون!$D$82,Plan_Course,'مصفوفة التدريب'!O$6)+COUNTIFS(Plan_Role,"جميع الموظفين",Plan_Course,'مصفوفة التدريب'!O$6))</f>
        <v>0</v>
      </c>
      <c r="M84">
        <f>IF(OR(الموظفون!$A$82="",'مصفوفة التدريب'!P$6=""),0,COUNTIFS(Plan_Role,الموظفون!$D$82,Plan_Course,'مصفوفة التدريب'!P$6)+COUNTIFS(Plan_Role,"جميع الموظفين",Plan_Course,'مصفوفة التدريب'!P$6))</f>
        <v>0</v>
      </c>
      <c r="N84">
        <f>IF(OR(الموظفون!$A$82="",'مصفوفة التدريب'!Q$6=""),0,COUNTIFS(Plan_Role,الموظفون!$D$82,Plan_Course,'مصفوفة التدريب'!Q$6)+COUNTIFS(Plan_Role,"جميع الموظفين",Plan_Course,'مصفوفة التدريب'!Q$6))</f>
        <v>0</v>
      </c>
      <c r="O84">
        <f>IF(OR(الموظفون!$A$82="",'مصفوفة التدريب'!R$6=""),0,COUNTIFS(Plan_Role,الموظفون!$D$82,Plan_Course,'مصفوفة التدريب'!R$6)+COUNTIFS(Plan_Role,"جميع الموظفين",Plan_Course,'مصفوفة التدريب'!R$6))</f>
        <v>0</v>
      </c>
      <c r="P84">
        <f>IF(OR(الموظفون!$A$82="",'مصفوفة التدريب'!S$6=""),0,COUNTIFS(Plan_Role,الموظفون!$D$82,Plan_Course,'مصفوفة التدريب'!S$6)+COUNTIFS(Plan_Role,"جميع الموظفين",Plan_Course,'مصفوفة التدريب'!S$6))</f>
        <v>0</v>
      </c>
      <c r="Q84">
        <f>IF(OR(الموظفون!$A$82="",'مصفوفة التدريب'!T$6=""),0,COUNTIFS(Plan_Role,الموظفون!$D$82,Plan_Course,'مصفوفة التدريب'!T$6)+COUNTIFS(Plan_Role,"جميع الموظفين",Plan_Course,'مصفوفة التدريب'!T$6))</f>
        <v>0</v>
      </c>
      <c r="R84">
        <f>IF(OR(الموظفون!$A$82="",'مصفوفة التدريب'!U$6=""),0,COUNTIFS(Plan_Role,الموظفون!$D$82,Plan_Course,'مصفوفة التدريب'!U$6)+COUNTIFS(Plan_Role,"جميع الموظفين",Plan_Course,'مصفوفة التدريب'!U$6))</f>
        <v>0</v>
      </c>
      <c r="S84">
        <f>IF(OR(الموظفون!$A$82="",'مصفوفة التدريب'!V$6=""),0,COUNTIFS(Plan_Role,الموظفون!$D$82,Plan_Course,'مصفوفة التدريب'!V$6)+COUNTIFS(Plan_Role,"جميع الموظفين",Plan_Course,'مصفوفة التدريب'!V$6))</f>
        <v>0</v>
      </c>
      <c r="T84">
        <f>IF(OR(الموظفون!$A$82="",'مصفوفة التدريب'!W$6=""),0,COUNTIFS(Plan_Role,الموظفون!$D$82,Plan_Course,'مصفوفة التدريب'!W$6)+COUNTIFS(Plan_Role,"جميع الموظفين",Plan_Course,'مصفوفة التدريب'!W$6))</f>
        <v>0</v>
      </c>
      <c r="U84">
        <f>IF(OR(الموظفون!$A$82="",'مصفوفة التدريب'!X$6=""),0,COUNTIFS(Plan_Role,الموظفون!$D$82,Plan_Course,'مصفوفة التدريب'!X$6)+COUNTIFS(Plan_Role,"جميع الموظفين",Plan_Course,'مصفوفة التدريب'!X$6))</f>
        <v>0</v>
      </c>
      <c r="V84">
        <f>IF(OR(الموظفون!$A$82="",'مصفوفة التدريب'!Y$6=""),0,COUNTIFS(Plan_Role,الموظفون!$D$82,Plan_Course,'مصفوفة التدريب'!Y$6)+COUNTIFS(Plan_Role,"جميع الموظفين",Plan_Course,'مصفوفة التدريب'!Y$6))</f>
        <v>0</v>
      </c>
      <c r="W84">
        <f>IF(OR(الموظفون!$A$82="",'مصفوفة التدريب'!Z$6=""),0,COUNTIFS(Plan_Role,الموظفون!$D$82,Plan_Course,'مصفوفة التدريب'!Z$6)+COUNTIFS(Plan_Role,"جميع الموظفين",Plan_Course,'مصفوفة التدريب'!Z$6))</f>
        <v>0</v>
      </c>
      <c r="X84">
        <f>IF(OR(الموظفون!$A$82="",'مصفوفة التدريب'!AA$6=""),0,COUNTIFS(Plan_Role,الموظفون!$D$82,Plan_Course,'مصفوفة التدريب'!AA$6)+COUNTIFS(Plan_Role,"جميع الموظفين",Plan_Course,'مصفوفة التدريب'!AA$6))</f>
        <v>0</v>
      </c>
      <c r="AA84">
        <f>IF(E84=0,0,COUNTIFS(Rec_Emp,الموظفون!$A$82,Rec_Course,'مصفوفة التدريب'!H$6,Rec_Done,1))</f>
        <v>0</v>
      </c>
      <c r="AB84">
        <f>IF(F84=0,0,COUNTIFS(Rec_Emp,الموظفون!$A$82,Rec_Course,'مصفوفة التدريب'!I$6,Rec_Done,1))</f>
        <v>0</v>
      </c>
      <c r="AC84">
        <f>IF(G84=0,0,COUNTIFS(Rec_Emp,الموظفون!$A$82,Rec_Course,'مصفوفة التدريب'!J$6,Rec_Done,1))</f>
        <v>0</v>
      </c>
      <c r="AD84">
        <f>IF(H84=0,0,COUNTIFS(Rec_Emp,الموظفون!$A$82,Rec_Course,'مصفوفة التدريب'!K$6,Rec_Done,1))</f>
        <v>0</v>
      </c>
      <c r="AE84">
        <f>IF(I84=0,0,COUNTIFS(Rec_Emp,الموظفون!$A$82,Rec_Course,'مصفوفة التدريب'!L$6,Rec_Done,1))</f>
        <v>0</v>
      </c>
      <c r="AF84">
        <f>IF(J84=0,0,COUNTIFS(Rec_Emp,الموظفون!$A$82,Rec_Course,'مصفوفة التدريب'!M$6,Rec_Done,1))</f>
        <v>0</v>
      </c>
      <c r="AG84">
        <f>IF(K84=0,0,COUNTIFS(Rec_Emp,الموظفون!$A$82,Rec_Course,'مصفوفة التدريب'!N$6,Rec_Done,1))</f>
        <v>0</v>
      </c>
      <c r="AH84">
        <f>IF(L84=0,0,COUNTIFS(Rec_Emp,الموظفون!$A$82,Rec_Course,'مصفوفة التدريب'!O$6,Rec_Done,1))</f>
        <v>0</v>
      </c>
      <c r="AI84">
        <f>IF(M84=0,0,COUNTIFS(Rec_Emp,الموظفون!$A$82,Rec_Course,'مصفوفة التدريب'!P$6,Rec_Done,1))</f>
        <v>0</v>
      </c>
      <c r="AJ84">
        <f>IF(N84=0,0,COUNTIFS(Rec_Emp,الموظفون!$A$82,Rec_Course,'مصفوفة التدريب'!Q$6,Rec_Done,1))</f>
        <v>0</v>
      </c>
      <c r="AK84">
        <f>IF(O84=0,0,COUNTIFS(Rec_Emp,الموظفون!$A$82,Rec_Course,'مصفوفة التدريب'!R$6,Rec_Done,1))</f>
        <v>0</v>
      </c>
      <c r="AL84">
        <f>IF(P84=0,0,COUNTIFS(Rec_Emp,الموظفون!$A$82,Rec_Course,'مصفوفة التدريب'!S$6,Rec_Done,1))</f>
        <v>0</v>
      </c>
      <c r="AM84">
        <f>IF(Q84=0,0,COUNTIFS(Rec_Emp,الموظفون!$A$82,Rec_Course,'مصفوفة التدريب'!T$6,Rec_Done,1))</f>
        <v>0</v>
      </c>
      <c r="AN84">
        <f>IF(R84=0,0,COUNTIFS(Rec_Emp,الموظفون!$A$82,Rec_Course,'مصفوفة التدريب'!U$6,Rec_Done,1))</f>
        <v>0</v>
      </c>
      <c r="AO84">
        <f>IF(S84=0,0,COUNTIFS(Rec_Emp,الموظفون!$A$82,Rec_Course,'مصفوفة التدريب'!V$6,Rec_Done,1))</f>
        <v>0</v>
      </c>
      <c r="AP84">
        <f>IF(T84=0,0,COUNTIFS(Rec_Emp,الموظفون!$A$82,Rec_Course,'مصفوفة التدريب'!W$6,Rec_Done,1))</f>
        <v>0</v>
      </c>
      <c r="AQ84">
        <f>IF(U84=0,0,COUNTIFS(Rec_Emp,الموظفون!$A$82,Rec_Course,'مصفوفة التدريب'!X$6,Rec_Done,1))</f>
        <v>0</v>
      </c>
      <c r="AR84">
        <f>IF(V84=0,0,COUNTIFS(Rec_Emp,الموظفون!$A$82,Rec_Course,'مصفوفة التدريب'!Y$6,Rec_Done,1))</f>
        <v>0</v>
      </c>
      <c r="AS84">
        <f>IF(W84=0,0,COUNTIFS(Rec_Emp,الموظفون!$A$82,Rec_Course,'مصفوفة التدريب'!Z$6,Rec_Done,1))</f>
        <v>0</v>
      </c>
      <c r="AT84">
        <f>IF(X84=0,0,COUNTIFS(Rec_Emp,الموظفون!$A$82,Rec_Course,'مصفوفة التدريب'!AA$6,Rec_Done,1))</f>
        <v>0</v>
      </c>
      <c r="AW84">
        <f ca="1">IF(AA84=0,0,COUNTIFS(Rec_Emp,الموظفون!$A$82,Rec_Course,'مصفوفة التدريب'!H$6,Rec_Done,1,Rec_Exp,"&gt;="&amp;TODAY()))</f>
        <v>0</v>
      </c>
      <c r="AX84">
        <f ca="1">IF(AB84=0,0,COUNTIFS(Rec_Emp,الموظفون!$A$82,Rec_Course,'مصفوفة التدريب'!I$6,Rec_Done,1,Rec_Exp,"&gt;="&amp;TODAY()))</f>
        <v>0</v>
      </c>
      <c r="AY84">
        <f ca="1">IF(AC84=0,0,COUNTIFS(Rec_Emp,الموظفون!$A$82,Rec_Course,'مصفوفة التدريب'!J$6,Rec_Done,1,Rec_Exp,"&gt;="&amp;TODAY()))</f>
        <v>0</v>
      </c>
      <c r="AZ84">
        <f ca="1">IF(AD84=0,0,COUNTIFS(Rec_Emp,الموظفون!$A$82,Rec_Course,'مصفوفة التدريب'!K$6,Rec_Done,1,Rec_Exp,"&gt;="&amp;TODAY()))</f>
        <v>0</v>
      </c>
      <c r="BA84">
        <f ca="1">IF(AE84=0,0,COUNTIFS(Rec_Emp,الموظفون!$A$82,Rec_Course,'مصفوفة التدريب'!L$6,Rec_Done,1,Rec_Exp,"&gt;="&amp;TODAY()))</f>
        <v>0</v>
      </c>
      <c r="BB84">
        <f ca="1">IF(AF84=0,0,COUNTIFS(Rec_Emp,الموظفون!$A$82,Rec_Course,'مصفوفة التدريب'!M$6,Rec_Done,1,Rec_Exp,"&gt;="&amp;TODAY()))</f>
        <v>0</v>
      </c>
      <c r="BC84">
        <f ca="1">IF(AG84=0,0,COUNTIFS(Rec_Emp,الموظفون!$A$82,Rec_Course,'مصفوفة التدريب'!N$6,Rec_Done,1,Rec_Exp,"&gt;="&amp;TODAY()))</f>
        <v>0</v>
      </c>
      <c r="BD84">
        <f ca="1">IF(AH84=0,0,COUNTIFS(Rec_Emp,الموظفون!$A$82,Rec_Course,'مصفوفة التدريب'!O$6,Rec_Done,1,Rec_Exp,"&gt;="&amp;TODAY()))</f>
        <v>0</v>
      </c>
      <c r="BE84">
        <f ca="1">IF(AI84=0,0,COUNTIFS(Rec_Emp,الموظفون!$A$82,Rec_Course,'مصفوفة التدريب'!P$6,Rec_Done,1,Rec_Exp,"&gt;="&amp;TODAY()))</f>
        <v>0</v>
      </c>
      <c r="BF84">
        <f ca="1">IF(AJ84=0,0,COUNTIFS(Rec_Emp,الموظفون!$A$82,Rec_Course,'مصفوفة التدريب'!Q$6,Rec_Done,1,Rec_Exp,"&gt;="&amp;TODAY()))</f>
        <v>0</v>
      </c>
      <c r="BG84">
        <f ca="1">IF(AK84=0,0,COUNTIFS(Rec_Emp,الموظفون!$A$82,Rec_Course,'مصفوفة التدريب'!R$6,Rec_Done,1,Rec_Exp,"&gt;="&amp;TODAY()))</f>
        <v>0</v>
      </c>
      <c r="BH84">
        <f ca="1">IF(AL84=0,0,COUNTIFS(Rec_Emp,الموظفون!$A$82,Rec_Course,'مصفوفة التدريب'!S$6,Rec_Done,1,Rec_Exp,"&gt;="&amp;TODAY()))</f>
        <v>0</v>
      </c>
      <c r="BI84">
        <f ca="1">IF(AM84=0,0,COUNTIFS(Rec_Emp,الموظفون!$A$82,Rec_Course,'مصفوفة التدريب'!T$6,Rec_Done,1,Rec_Exp,"&gt;="&amp;TODAY()))</f>
        <v>0</v>
      </c>
      <c r="BJ84">
        <f ca="1">IF(AN84=0,0,COUNTIFS(Rec_Emp,الموظفون!$A$82,Rec_Course,'مصفوفة التدريب'!U$6,Rec_Done,1,Rec_Exp,"&gt;="&amp;TODAY()))</f>
        <v>0</v>
      </c>
      <c r="BK84">
        <f ca="1">IF(AO84=0,0,COUNTIFS(Rec_Emp,الموظفون!$A$82,Rec_Course,'مصفوفة التدريب'!V$6,Rec_Done,1,Rec_Exp,"&gt;="&amp;TODAY()))</f>
        <v>0</v>
      </c>
      <c r="BL84">
        <f ca="1">IF(AP84=0,0,COUNTIFS(Rec_Emp,الموظفون!$A$82,Rec_Course,'مصفوفة التدريب'!W$6,Rec_Done,1,Rec_Exp,"&gt;="&amp;TODAY()))</f>
        <v>0</v>
      </c>
      <c r="BM84">
        <f ca="1">IF(AQ84=0,0,COUNTIFS(Rec_Emp,الموظفون!$A$82,Rec_Course,'مصفوفة التدريب'!X$6,Rec_Done,1,Rec_Exp,"&gt;="&amp;TODAY()))</f>
        <v>0</v>
      </c>
      <c r="BN84">
        <f ca="1">IF(AR84=0,0,COUNTIFS(Rec_Emp,الموظفون!$A$82,Rec_Course,'مصفوفة التدريب'!Y$6,Rec_Done,1,Rec_Exp,"&gt;="&amp;TODAY()))</f>
        <v>0</v>
      </c>
      <c r="BO84">
        <f ca="1">IF(AS84=0,0,COUNTIFS(Rec_Emp,الموظفون!$A$82,Rec_Course,'مصفوفة التدريب'!Z$6,Rec_Done,1,Rec_Exp,"&gt;="&amp;TODAY()))</f>
        <v>0</v>
      </c>
      <c r="BP84">
        <f ca="1">IF(AT84=0,0,COUNTIFS(Rec_Emp,الموظفون!$A$82,Rec_Course,'مصفوفة التدريب'!AA$6,Rec_Done,1,Rec_Exp,"&gt;="&amp;TODAY()))</f>
        <v>0</v>
      </c>
      <c r="BS84">
        <f ca="1">IF(AW84=0,0,COUNTIFS(Rec_Emp,الموظفون!$A$82,Rec_Course,'مصفوفة التدريب'!H$6,Rec_Done,1,Rec_Exp,"&gt;"&amp;(TODAY()+WarnDays)))</f>
        <v>0</v>
      </c>
      <c r="BT84">
        <f ca="1">IF(AX84=0,0,COUNTIFS(Rec_Emp,الموظفون!$A$82,Rec_Course,'مصفوفة التدريب'!I$6,Rec_Done,1,Rec_Exp,"&gt;"&amp;(TODAY()+WarnDays)))</f>
        <v>0</v>
      </c>
      <c r="BU84">
        <f ca="1">IF(AY84=0,0,COUNTIFS(Rec_Emp,الموظفون!$A$82,Rec_Course,'مصفوفة التدريب'!J$6,Rec_Done,1,Rec_Exp,"&gt;"&amp;(TODAY()+WarnDays)))</f>
        <v>0</v>
      </c>
      <c r="BV84">
        <f ca="1">IF(AZ84=0,0,COUNTIFS(Rec_Emp,الموظفون!$A$82,Rec_Course,'مصفوفة التدريب'!K$6,Rec_Done,1,Rec_Exp,"&gt;"&amp;(TODAY()+WarnDays)))</f>
        <v>0</v>
      </c>
      <c r="BW84">
        <f ca="1">IF(BA84=0,0,COUNTIFS(Rec_Emp,الموظفون!$A$82,Rec_Course,'مصفوفة التدريب'!L$6,Rec_Done,1,Rec_Exp,"&gt;"&amp;(TODAY()+WarnDays)))</f>
        <v>0</v>
      </c>
      <c r="BX84">
        <f ca="1">IF(BB84=0,0,COUNTIFS(Rec_Emp,الموظفون!$A$82,Rec_Course,'مصفوفة التدريب'!M$6,Rec_Done,1,Rec_Exp,"&gt;"&amp;(TODAY()+WarnDays)))</f>
        <v>0</v>
      </c>
      <c r="BY84">
        <f ca="1">IF(BC84=0,0,COUNTIFS(Rec_Emp,الموظفون!$A$82,Rec_Course,'مصفوفة التدريب'!N$6,Rec_Done,1,Rec_Exp,"&gt;"&amp;(TODAY()+WarnDays)))</f>
        <v>0</v>
      </c>
      <c r="BZ84">
        <f ca="1">IF(BD84=0,0,COUNTIFS(Rec_Emp,الموظفون!$A$82,Rec_Course,'مصفوفة التدريب'!O$6,Rec_Done,1,Rec_Exp,"&gt;"&amp;(TODAY()+WarnDays)))</f>
        <v>0</v>
      </c>
      <c r="CA84">
        <f ca="1">IF(BE84=0,0,COUNTIFS(Rec_Emp,الموظفون!$A$82,Rec_Course,'مصفوفة التدريب'!P$6,Rec_Done,1,Rec_Exp,"&gt;"&amp;(TODAY()+WarnDays)))</f>
        <v>0</v>
      </c>
      <c r="CB84">
        <f ca="1">IF(BF84=0,0,COUNTIFS(Rec_Emp,الموظفون!$A$82,Rec_Course,'مصفوفة التدريب'!Q$6,Rec_Done,1,Rec_Exp,"&gt;"&amp;(TODAY()+WarnDays)))</f>
        <v>0</v>
      </c>
      <c r="CC84">
        <f ca="1">IF(BG84=0,0,COUNTIFS(Rec_Emp,الموظفون!$A$82,Rec_Course,'مصفوفة التدريب'!R$6,Rec_Done,1,Rec_Exp,"&gt;"&amp;(TODAY()+WarnDays)))</f>
        <v>0</v>
      </c>
      <c r="CD84">
        <f ca="1">IF(BH84=0,0,COUNTIFS(Rec_Emp,الموظفون!$A$82,Rec_Course,'مصفوفة التدريب'!S$6,Rec_Done,1,Rec_Exp,"&gt;"&amp;(TODAY()+WarnDays)))</f>
        <v>0</v>
      </c>
      <c r="CE84">
        <f ca="1">IF(BI84=0,0,COUNTIFS(Rec_Emp,الموظفون!$A$82,Rec_Course,'مصفوفة التدريب'!T$6,Rec_Done,1,Rec_Exp,"&gt;"&amp;(TODAY()+WarnDays)))</f>
        <v>0</v>
      </c>
      <c r="CF84">
        <f ca="1">IF(BJ84=0,0,COUNTIFS(Rec_Emp,الموظفون!$A$82,Rec_Course,'مصفوفة التدريب'!U$6,Rec_Done,1,Rec_Exp,"&gt;"&amp;(TODAY()+WarnDays)))</f>
        <v>0</v>
      </c>
      <c r="CG84">
        <f ca="1">IF(BK84=0,0,COUNTIFS(Rec_Emp,الموظفون!$A$82,Rec_Course,'مصفوفة التدريب'!V$6,Rec_Done,1,Rec_Exp,"&gt;"&amp;(TODAY()+WarnDays)))</f>
        <v>0</v>
      </c>
      <c r="CH84">
        <f ca="1">IF(BL84=0,0,COUNTIFS(Rec_Emp,الموظفون!$A$82,Rec_Course,'مصفوفة التدريب'!W$6,Rec_Done,1,Rec_Exp,"&gt;"&amp;(TODAY()+WarnDays)))</f>
        <v>0</v>
      </c>
      <c r="CI84">
        <f ca="1">IF(BM84=0,0,COUNTIFS(Rec_Emp,الموظفون!$A$82,Rec_Course,'مصفوفة التدريب'!X$6,Rec_Done,1,Rec_Exp,"&gt;"&amp;(TODAY()+WarnDays)))</f>
        <v>0</v>
      </c>
      <c r="CJ84">
        <f ca="1">IF(BN84=0,0,COUNTIFS(Rec_Emp,الموظفون!$A$82,Rec_Course,'مصفوفة التدريب'!Y$6,Rec_Done,1,Rec_Exp,"&gt;"&amp;(TODAY()+WarnDays)))</f>
        <v>0</v>
      </c>
      <c r="CK84">
        <f ca="1">IF(BO84=0,0,COUNTIFS(Rec_Emp,الموظفون!$A$82,Rec_Course,'مصفوفة التدريب'!Z$6,Rec_Done,1,Rec_Exp,"&gt;"&amp;(TODAY()+WarnDays)))</f>
        <v>0</v>
      </c>
      <c r="CL84">
        <f ca="1">IF(BP84=0,0,COUNTIFS(Rec_Emp,الموظفون!$A$82,Rec_Course,'مصفوفة التدريب'!AA$6,Rec_Done,1,Rec_Exp,"&gt;"&amp;(TODAY()+WarnDays)))</f>
        <v>0</v>
      </c>
      <c r="CO84">
        <f>IF(OR(E84=0,AA84&gt;0),0,COUNTIFS(Rec_Emp,الموظفون!$A$82,Rec_Course,'مصفوفة التدريب'!H$6,Rec_Result,"راسب"))</f>
        <v>0</v>
      </c>
      <c r="CP84">
        <f>IF(OR(F84=0,AB84&gt;0),0,COUNTIFS(Rec_Emp,الموظفون!$A$82,Rec_Course,'مصفوفة التدريب'!I$6,Rec_Result,"راسب"))</f>
        <v>0</v>
      </c>
      <c r="CQ84">
        <f>IF(OR(G84=0,AC84&gt;0),0,COUNTIFS(Rec_Emp,الموظفون!$A$82,Rec_Course,'مصفوفة التدريب'!J$6,Rec_Result,"راسب"))</f>
        <v>0</v>
      </c>
      <c r="CR84">
        <f>IF(OR(H84=0,AD84&gt;0),0,COUNTIFS(Rec_Emp,الموظفون!$A$82,Rec_Course,'مصفوفة التدريب'!K$6,Rec_Result,"راسب"))</f>
        <v>0</v>
      </c>
      <c r="CS84">
        <f>IF(OR(I84=0,AE84&gt;0),0,COUNTIFS(Rec_Emp,الموظفون!$A$82,Rec_Course,'مصفوفة التدريب'!L$6,Rec_Result,"راسب"))</f>
        <v>0</v>
      </c>
      <c r="CT84">
        <f>IF(OR(J84=0,AF84&gt;0),0,COUNTIFS(Rec_Emp,الموظفون!$A$82,Rec_Course,'مصفوفة التدريب'!M$6,Rec_Result,"راسب"))</f>
        <v>0</v>
      </c>
      <c r="CU84">
        <f>IF(OR(K84=0,AG84&gt;0),0,COUNTIFS(Rec_Emp,الموظفون!$A$82,Rec_Course,'مصفوفة التدريب'!N$6,Rec_Result,"راسب"))</f>
        <v>0</v>
      </c>
      <c r="CV84">
        <f>IF(OR(L84=0,AH84&gt;0),0,COUNTIFS(Rec_Emp,الموظفون!$A$82,Rec_Course,'مصفوفة التدريب'!O$6,Rec_Result,"راسب"))</f>
        <v>0</v>
      </c>
      <c r="CW84">
        <f>IF(OR(M84=0,AI84&gt;0),0,COUNTIFS(Rec_Emp,الموظفون!$A$82,Rec_Course,'مصفوفة التدريب'!P$6,Rec_Result,"راسب"))</f>
        <v>0</v>
      </c>
      <c r="CX84">
        <f>IF(OR(N84=0,AJ84&gt;0),0,COUNTIFS(Rec_Emp,الموظفون!$A$82,Rec_Course,'مصفوفة التدريب'!Q$6,Rec_Result,"راسب"))</f>
        <v>0</v>
      </c>
      <c r="CY84">
        <f>IF(OR(O84=0,AK84&gt;0),0,COUNTIFS(Rec_Emp,الموظفون!$A$82,Rec_Course,'مصفوفة التدريب'!R$6,Rec_Result,"راسب"))</f>
        <v>0</v>
      </c>
      <c r="CZ84">
        <f>IF(OR(P84=0,AL84&gt;0),0,COUNTIFS(Rec_Emp,الموظفون!$A$82,Rec_Course,'مصفوفة التدريب'!S$6,Rec_Result,"راسب"))</f>
        <v>0</v>
      </c>
      <c r="DA84">
        <f>IF(OR(Q84=0,AM84&gt;0),0,COUNTIFS(Rec_Emp,الموظفون!$A$82,Rec_Course,'مصفوفة التدريب'!T$6,Rec_Result,"راسب"))</f>
        <v>0</v>
      </c>
      <c r="DB84">
        <f>IF(OR(R84=0,AN84&gt;0),0,COUNTIFS(Rec_Emp,الموظفون!$A$82,Rec_Course,'مصفوفة التدريب'!U$6,Rec_Result,"راسب"))</f>
        <v>0</v>
      </c>
      <c r="DC84">
        <f>IF(OR(S84=0,AO84&gt;0),0,COUNTIFS(Rec_Emp,الموظفون!$A$82,Rec_Course,'مصفوفة التدريب'!V$6,Rec_Result,"راسب"))</f>
        <v>0</v>
      </c>
      <c r="DD84">
        <f>IF(OR(T84=0,AP84&gt;0),0,COUNTIFS(Rec_Emp,الموظفون!$A$82,Rec_Course,'مصفوفة التدريب'!W$6,Rec_Result,"راسب"))</f>
        <v>0</v>
      </c>
      <c r="DE84">
        <f>IF(OR(U84=0,AQ84&gt;0),0,COUNTIFS(Rec_Emp,الموظفون!$A$82,Rec_Course,'مصفوفة التدريب'!X$6,Rec_Result,"راسب"))</f>
        <v>0</v>
      </c>
      <c r="DF84">
        <f>IF(OR(V84=0,AR84&gt;0),0,COUNTIFS(Rec_Emp,الموظفون!$A$82,Rec_Course,'مصفوفة التدريب'!Y$6,Rec_Result,"راسب"))</f>
        <v>0</v>
      </c>
      <c r="DG84">
        <f>IF(OR(W84=0,AS84&gt;0),0,COUNTIFS(Rec_Emp,الموظفون!$A$82,Rec_Course,'مصفوفة التدريب'!Z$6,Rec_Result,"راسب"))</f>
        <v>0</v>
      </c>
      <c r="DH84">
        <f>IF(OR(X84=0,AT84&gt;0),0,COUNTIFS(Rec_Emp,الموظفون!$A$82,Rec_Course,'مصفوفة التدريب'!AA$6,Rec_Result,"راسب"))</f>
        <v>0</v>
      </c>
      <c r="DK84">
        <f>IF(OR(E84=0,AA84&gt;0),0,IFERROR(AVERAGEIFS(Plan_End,Plan_Role,الموظفون!$D$82,Plan_Course,'مصفوفة التدريب'!H$6,Plan_Sched,"فترة محددة"),IFERROR(AVERAGEIFS(Plan_End,Plan_Role,"جميع الموظفين",Plan_Course,'مصفوفة التدريب'!H$6,Plan_Sched,"فترة محددة"),0)))</f>
        <v>0</v>
      </c>
      <c r="DL84">
        <f>IF(OR(F84=0,AB84&gt;0),0,IFERROR(AVERAGEIFS(Plan_End,Plan_Role,الموظفون!$D$82,Plan_Course,'مصفوفة التدريب'!I$6,Plan_Sched,"فترة محددة"),IFERROR(AVERAGEIFS(Plan_End,Plan_Role,"جميع الموظفين",Plan_Course,'مصفوفة التدريب'!I$6,Plan_Sched,"فترة محددة"),0)))</f>
        <v>0</v>
      </c>
      <c r="DM84">
        <f>IF(OR(G84=0,AC84&gt;0),0,IFERROR(AVERAGEIFS(Plan_End,Plan_Role,الموظفون!$D$82,Plan_Course,'مصفوفة التدريب'!J$6,Plan_Sched,"فترة محددة"),IFERROR(AVERAGEIFS(Plan_End,Plan_Role,"جميع الموظفين",Plan_Course,'مصفوفة التدريب'!J$6,Plan_Sched,"فترة محددة"),0)))</f>
        <v>0</v>
      </c>
      <c r="DN84">
        <f>IF(OR(H84=0,AD84&gt;0),0,IFERROR(AVERAGEIFS(Plan_End,Plan_Role,الموظفون!$D$82,Plan_Course,'مصفوفة التدريب'!K$6,Plan_Sched,"فترة محددة"),IFERROR(AVERAGEIFS(Plan_End,Plan_Role,"جميع الموظفين",Plan_Course,'مصفوفة التدريب'!K$6,Plan_Sched,"فترة محددة"),0)))</f>
        <v>0</v>
      </c>
      <c r="DO84">
        <f>IF(OR(I84=0,AE84&gt;0),0,IFERROR(AVERAGEIFS(Plan_End,Plan_Role,الموظفون!$D$82,Plan_Course,'مصفوفة التدريب'!L$6,Plan_Sched,"فترة محددة"),IFERROR(AVERAGEIFS(Plan_End,Plan_Role,"جميع الموظفين",Plan_Course,'مصفوفة التدريب'!L$6,Plan_Sched,"فترة محددة"),0)))</f>
        <v>0</v>
      </c>
      <c r="DP84">
        <f>IF(OR(J84=0,AF84&gt;0),0,IFERROR(AVERAGEIFS(Plan_End,Plan_Role,الموظفون!$D$82,Plan_Course,'مصفوفة التدريب'!M$6,Plan_Sched,"فترة محددة"),IFERROR(AVERAGEIFS(Plan_End,Plan_Role,"جميع الموظفين",Plan_Course,'مصفوفة التدريب'!M$6,Plan_Sched,"فترة محددة"),0)))</f>
        <v>0</v>
      </c>
      <c r="DQ84">
        <f>IF(OR(K84=0,AG84&gt;0),0,IFERROR(AVERAGEIFS(Plan_End,Plan_Role,الموظفون!$D$82,Plan_Course,'مصفوفة التدريب'!N$6,Plan_Sched,"فترة محددة"),IFERROR(AVERAGEIFS(Plan_End,Plan_Role,"جميع الموظفين",Plan_Course,'مصفوفة التدريب'!N$6,Plan_Sched,"فترة محددة"),0)))</f>
        <v>0</v>
      </c>
      <c r="DR84">
        <f>IF(OR(L84=0,AH84&gt;0),0,IFERROR(AVERAGEIFS(Plan_End,Plan_Role,الموظفون!$D$82,Plan_Course,'مصفوفة التدريب'!O$6,Plan_Sched,"فترة محددة"),IFERROR(AVERAGEIFS(Plan_End,Plan_Role,"جميع الموظفين",Plan_Course,'مصفوفة التدريب'!O$6,Plan_Sched,"فترة محددة"),0)))</f>
        <v>0</v>
      </c>
      <c r="DS84">
        <f>IF(OR(M84=0,AI84&gt;0),0,IFERROR(AVERAGEIFS(Plan_End,Plan_Role,الموظفون!$D$82,Plan_Course,'مصفوفة التدريب'!P$6,Plan_Sched,"فترة محددة"),IFERROR(AVERAGEIFS(Plan_End,Plan_Role,"جميع الموظفين",Plan_Course,'مصفوفة التدريب'!P$6,Plan_Sched,"فترة محددة"),0)))</f>
        <v>0</v>
      </c>
      <c r="DT84">
        <f>IF(OR(N84=0,AJ84&gt;0),0,IFERROR(AVERAGEIFS(Plan_End,Plan_Role,الموظفون!$D$82,Plan_Course,'مصفوفة التدريب'!Q$6,Plan_Sched,"فترة محددة"),IFERROR(AVERAGEIFS(Plan_End,Plan_Role,"جميع الموظفين",Plan_Course,'مصفوفة التدريب'!Q$6,Plan_Sched,"فترة محددة"),0)))</f>
        <v>0</v>
      </c>
      <c r="DU84">
        <f>IF(OR(O84=0,AK84&gt;0),0,IFERROR(AVERAGEIFS(Plan_End,Plan_Role,الموظفون!$D$82,Plan_Course,'مصفوفة التدريب'!R$6,Plan_Sched,"فترة محددة"),IFERROR(AVERAGEIFS(Plan_End,Plan_Role,"جميع الموظفين",Plan_Course,'مصفوفة التدريب'!R$6,Plan_Sched,"فترة محددة"),0)))</f>
        <v>0</v>
      </c>
      <c r="DV84">
        <f>IF(OR(P84=0,AL84&gt;0),0,IFERROR(AVERAGEIFS(Plan_End,Plan_Role,الموظفون!$D$82,Plan_Course,'مصفوفة التدريب'!S$6,Plan_Sched,"فترة محددة"),IFERROR(AVERAGEIFS(Plan_End,Plan_Role,"جميع الموظفين",Plan_Course,'مصفوفة التدريب'!S$6,Plan_Sched,"فترة محددة"),0)))</f>
        <v>0</v>
      </c>
      <c r="DW84">
        <f>IF(OR(Q84=0,AM84&gt;0),0,IFERROR(AVERAGEIFS(Plan_End,Plan_Role,الموظفون!$D$82,Plan_Course,'مصفوفة التدريب'!T$6,Plan_Sched,"فترة محددة"),IFERROR(AVERAGEIFS(Plan_End,Plan_Role,"جميع الموظفين",Plan_Course,'مصفوفة التدريب'!T$6,Plan_Sched,"فترة محددة"),0)))</f>
        <v>0</v>
      </c>
      <c r="DX84">
        <f>IF(OR(R84=0,AN84&gt;0),0,IFERROR(AVERAGEIFS(Plan_End,Plan_Role,الموظفون!$D$82,Plan_Course,'مصفوفة التدريب'!U$6,Plan_Sched,"فترة محددة"),IFERROR(AVERAGEIFS(Plan_End,Plan_Role,"جميع الموظفين",Plan_Course,'مصفوفة التدريب'!U$6,Plan_Sched,"فترة محددة"),0)))</f>
        <v>0</v>
      </c>
      <c r="DY84">
        <f>IF(OR(S84=0,AO84&gt;0),0,IFERROR(AVERAGEIFS(Plan_End,Plan_Role,الموظفون!$D$82,Plan_Course,'مصفوفة التدريب'!V$6,Plan_Sched,"فترة محددة"),IFERROR(AVERAGEIFS(Plan_End,Plan_Role,"جميع الموظفين",Plan_Course,'مصفوفة التدريب'!V$6,Plan_Sched,"فترة محددة"),0)))</f>
        <v>0</v>
      </c>
      <c r="DZ84">
        <f>IF(OR(T84=0,AP84&gt;0),0,IFERROR(AVERAGEIFS(Plan_End,Plan_Role,الموظفون!$D$82,Plan_Course,'مصفوفة التدريب'!W$6,Plan_Sched,"فترة محددة"),IFERROR(AVERAGEIFS(Plan_End,Plan_Role,"جميع الموظفين",Plan_Course,'مصفوفة التدريب'!W$6,Plan_Sched,"فترة محددة"),0)))</f>
        <v>0</v>
      </c>
      <c r="EA84">
        <f>IF(OR(U84=0,AQ84&gt;0),0,IFERROR(AVERAGEIFS(Plan_End,Plan_Role,الموظفون!$D$82,Plan_Course,'مصفوفة التدريب'!X$6,Plan_Sched,"فترة محددة"),IFERROR(AVERAGEIFS(Plan_End,Plan_Role,"جميع الموظفين",Plan_Course,'مصفوفة التدريب'!X$6,Plan_Sched,"فترة محددة"),0)))</f>
        <v>0</v>
      </c>
      <c r="EB84">
        <f>IF(OR(V84=0,AR84&gt;0),0,IFERROR(AVERAGEIFS(Plan_End,Plan_Role,الموظفون!$D$82,Plan_Course,'مصفوفة التدريب'!Y$6,Plan_Sched,"فترة محددة"),IFERROR(AVERAGEIFS(Plan_End,Plan_Role,"جميع الموظفين",Plan_Course,'مصفوفة التدريب'!Y$6,Plan_Sched,"فترة محددة"),0)))</f>
        <v>0</v>
      </c>
      <c r="EC84">
        <f>IF(OR(W84=0,AS84&gt;0),0,IFERROR(AVERAGEIFS(Plan_End,Plan_Role,الموظفون!$D$82,Plan_Course,'مصفوفة التدريب'!Z$6,Plan_Sched,"فترة محددة"),IFERROR(AVERAGEIFS(Plan_End,Plan_Role,"جميع الموظفين",Plan_Course,'مصفوفة التدريب'!Z$6,Plan_Sched,"فترة محددة"),0)))</f>
        <v>0</v>
      </c>
      <c r="ED84">
        <f>IF(OR(X84=0,AT84&gt;0),0,IFERROR(AVERAGEIFS(Plan_End,Plan_Role,الموظفون!$D$82,Plan_Course,'مصفوفة التدريب'!AA$6,Plan_Sched,"فترة محددة"),IFERROR(AVERAGEIFS(Plan_End,Plan_Role,"جميع الموظفين",Plan_Course,'مصفوفة التدريب'!AA$6,Plan_Sched,"فترة محددة"),0)))</f>
        <v>0</v>
      </c>
      <c r="EG84">
        <f>IF(OR(E84=0,AA84&gt;0),0,IFERROR(AVERAGEIFS(Plan_Days,Plan_Role,الموظفون!$D$82,Plan_Course,'مصفوفة التدريب'!H$6,Plan_Sched,"خلال أيام من التعيين"),IFERROR(AVERAGEIFS(Plan_Days,Plan_Role,"جميع الموظفين",Plan_Course,'مصفوفة التدريب'!H$6,Plan_Sched,"خلال أيام من التعيين"),0)))</f>
        <v>0</v>
      </c>
      <c r="EH84">
        <f>IF(OR(F84=0,AB84&gt;0),0,IFERROR(AVERAGEIFS(Plan_Days,Plan_Role,الموظفون!$D$82,Plan_Course,'مصفوفة التدريب'!I$6,Plan_Sched,"خلال أيام من التعيين"),IFERROR(AVERAGEIFS(Plan_Days,Plan_Role,"جميع الموظفين",Plan_Course,'مصفوفة التدريب'!I$6,Plan_Sched,"خلال أيام من التعيين"),0)))</f>
        <v>0</v>
      </c>
      <c r="EI84">
        <f>IF(OR(G84=0,AC84&gt;0),0,IFERROR(AVERAGEIFS(Plan_Days,Plan_Role,الموظفون!$D$82,Plan_Course,'مصفوفة التدريب'!J$6,Plan_Sched,"خلال أيام من التعيين"),IFERROR(AVERAGEIFS(Plan_Days,Plan_Role,"جميع الموظفين",Plan_Course,'مصفوفة التدريب'!J$6,Plan_Sched,"خلال أيام من التعيين"),0)))</f>
        <v>0</v>
      </c>
      <c r="EJ84">
        <f>IF(OR(H84=0,AD84&gt;0),0,IFERROR(AVERAGEIFS(Plan_Days,Plan_Role,الموظفون!$D$82,Plan_Course,'مصفوفة التدريب'!K$6,Plan_Sched,"خلال أيام من التعيين"),IFERROR(AVERAGEIFS(Plan_Days,Plan_Role,"جميع الموظفين",Plan_Course,'مصفوفة التدريب'!K$6,Plan_Sched,"خلال أيام من التعيين"),0)))</f>
        <v>0</v>
      </c>
      <c r="EK84">
        <f>IF(OR(I84=0,AE84&gt;0),0,IFERROR(AVERAGEIFS(Plan_Days,Plan_Role,الموظفون!$D$82,Plan_Course,'مصفوفة التدريب'!L$6,Plan_Sched,"خلال أيام من التعيين"),IFERROR(AVERAGEIFS(Plan_Days,Plan_Role,"جميع الموظفين",Plan_Course,'مصفوفة التدريب'!L$6,Plan_Sched,"خلال أيام من التعيين"),0)))</f>
        <v>0</v>
      </c>
      <c r="EL84">
        <f>IF(OR(J84=0,AF84&gt;0),0,IFERROR(AVERAGEIFS(Plan_Days,Plan_Role,الموظفون!$D$82,Plan_Course,'مصفوفة التدريب'!M$6,Plan_Sched,"خلال أيام من التعيين"),IFERROR(AVERAGEIFS(Plan_Days,Plan_Role,"جميع الموظفين",Plan_Course,'مصفوفة التدريب'!M$6,Plan_Sched,"خلال أيام من التعيين"),0)))</f>
        <v>0</v>
      </c>
      <c r="EM84">
        <f>IF(OR(K84=0,AG84&gt;0),0,IFERROR(AVERAGEIFS(Plan_Days,Plan_Role,الموظفون!$D$82,Plan_Course,'مصفوفة التدريب'!N$6,Plan_Sched,"خلال أيام من التعيين"),IFERROR(AVERAGEIFS(Plan_Days,Plan_Role,"جميع الموظفين",Plan_Course,'مصفوفة التدريب'!N$6,Plan_Sched,"خلال أيام من التعيين"),0)))</f>
        <v>0</v>
      </c>
      <c r="EN84">
        <f>IF(OR(L84=0,AH84&gt;0),0,IFERROR(AVERAGEIFS(Plan_Days,Plan_Role,الموظفون!$D$82,Plan_Course,'مصفوفة التدريب'!O$6,Plan_Sched,"خلال أيام من التعيين"),IFERROR(AVERAGEIFS(Plan_Days,Plan_Role,"جميع الموظفين",Plan_Course,'مصفوفة التدريب'!O$6,Plan_Sched,"خلال أيام من التعيين"),0)))</f>
        <v>0</v>
      </c>
      <c r="EO84">
        <f>IF(OR(M84=0,AI84&gt;0),0,IFERROR(AVERAGEIFS(Plan_Days,Plan_Role,الموظفون!$D$82,Plan_Course,'مصفوفة التدريب'!P$6,Plan_Sched,"خلال أيام من التعيين"),IFERROR(AVERAGEIFS(Plan_Days,Plan_Role,"جميع الموظفين",Plan_Course,'مصفوفة التدريب'!P$6,Plan_Sched,"خلال أيام من التعيين"),0)))</f>
        <v>0</v>
      </c>
      <c r="EP84">
        <f>IF(OR(N84=0,AJ84&gt;0),0,IFERROR(AVERAGEIFS(Plan_Days,Plan_Role,الموظفون!$D$82,Plan_Course,'مصفوفة التدريب'!Q$6,Plan_Sched,"خلال أيام من التعيين"),IFERROR(AVERAGEIFS(Plan_Days,Plan_Role,"جميع الموظفين",Plan_Course,'مصفوفة التدريب'!Q$6,Plan_Sched,"خلال أيام من التعيين"),0)))</f>
        <v>0</v>
      </c>
      <c r="EQ84">
        <f>IF(OR(O84=0,AK84&gt;0),0,IFERROR(AVERAGEIFS(Plan_Days,Plan_Role,الموظفون!$D$82,Plan_Course,'مصفوفة التدريب'!R$6,Plan_Sched,"خلال أيام من التعيين"),IFERROR(AVERAGEIFS(Plan_Days,Plan_Role,"جميع الموظفين",Plan_Course,'مصفوفة التدريب'!R$6,Plan_Sched,"خلال أيام من التعيين"),0)))</f>
        <v>0</v>
      </c>
      <c r="ER84">
        <f>IF(OR(P84=0,AL84&gt;0),0,IFERROR(AVERAGEIFS(Plan_Days,Plan_Role,الموظفون!$D$82,Plan_Course,'مصفوفة التدريب'!S$6,Plan_Sched,"خلال أيام من التعيين"),IFERROR(AVERAGEIFS(Plan_Days,Plan_Role,"جميع الموظفين",Plan_Course,'مصفوفة التدريب'!S$6,Plan_Sched,"خلال أيام من التعيين"),0)))</f>
        <v>0</v>
      </c>
      <c r="ES84">
        <f>IF(OR(Q84=0,AM84&gt;0),0,IFERROR(AVERAGEIFS(Plan_Days,Plan_Role,الموظفون!$D$82,Plan_Course,'مصفوفة التدريب'!T$6,Plan_Sched,"خلال أيام من التعيين"),IFERROR(AVERAGEIFS(Plan_Days,Plan_Role,"جميع الموظفين",Plan_Course,'مصفوفة التدريب'!T$6,Plan_Sched,"خلال أيام من التعيين"),0)))</f>
        <v>0</v>
      </c>
      <c r="ET84">
        <f>IF(OR(R84=0,AN84&gt;0),0,IFERROR(AVERAGEIFS(Plan_Days,Plan_Role,الموظفون!$D$82,Plan_Course,'مصفوفة التدريب'!U$6,Plan_Sched,"خلال أيام من التعيين"),IFERROR(AVERAGEIFS(Plan_Days,Plan_Role,"جميع الموظفين",Plan_Course,'مصفوفة التدريب'!U$6,Plan_Sched,"خلال أيام من التعيين"),0)))</f>
        <v>0</v>
      </c>
      <c r="EU84">
        <f>IF(OR(S84=0,AO84&gt;0),0,IFERROR(AVERAGEIFS(Plan_Days,Plan_Role,الموظفون!$D$82,Plan_Course,'مصفوفة التدريب'!V$6,Plan_Sched,"خلال أيام من التعيين"),IFERROR(AVERAGEIFS(Plan_Days,Plan_Role,"جميع الموظفين",Plan_Course,'مصفوفة التدريب'!V$6,Plan_Sched,"خلال أيام من التعيين"),0)))</f>
        <v>0</v>
      </c>
      <c r="EV84">
        <f>IF(OR(T84=0,AP84&gt;0),0,IFERROR(AVERAGEIFS(Plan_Days,Plan_Role,الموظفون!$D$82,Plan_Course,'مصفوفة التدريب'!W$6,Plan_Sched,"خلال أيام من التعيين"),IFERROR(AVERAGEIFS(Plan_Days,Plan_Role,"جميع الموظفين",Plan_Course,'مصفوفة التدريب'!W$6,Plan_Sched,"خلال أيام من التعيين"),0)))</f>
        <v>0</v>
      </c>
      <c r="EW84">
        <f>IF(OR(U84=0,AQ84&gt;0),0,IFERROR(AVERAGEIFS(Plan_Days,Plan_Role,الموظفون!$D$82,Plan_Course,'مصفوفة التدريب'!X$6,Plan_Sched,"خلال أيام من التعيين"),IFERROR(AVERAGEIFS(Plan_Days,Plan_Role,"جميع الموظفين",Plan_Course,'مصفوفة التدريب'!X$6,Plan_Sched,"خلال أيام من التعيين"),0)))</f>
        <v>0</v>
      </c>
      <c r="EX84">
        <f>IF(OR(V84=0,AR84&gt;0),0,IFERROR(AVERAGEIFS(Plan_Days,Plan_Role,الموظفون!$D$82,Plan_Course,'مصفوفة التدريب'!Y$6,Plan_Sched,"خلال أيام من التعيين"),IFERROR(AVERAGEIFS(Plan_Days,Plan_Role,"جميع الموظفين",Plan_Course,'مصفوفة التدريب'!Y$6,Plan_Sched,"خلال أيام من التعيين"),0)))</f>
        <v>0</v>
      </c>
      <c r="EY84">
        <f>IF(OR(W84=0,AS84&gt;0),0,IFERROR(AVERAGEIFS(Plan_Days,Plan_Role,الموظفون!$D$82,Plan_Course,'مصفوفة التدريب'!Z$6,Plan_Sched,"خلال أيام من التعيين"),IFERROR(AVERAGEIFS(Plan_Days,Plan_Role,"جميع الموظفين",Plan_Course,'مصفوفة التدريب'!Z$6,Plan_Sched,"خلال أيام من التعيين"),0)))</f>
        <v>0</v>
      </c>
      <c r="EZ84">
        <f>IF(OR(X84=0,AT84&gt;0),0,IFERROR(AVERAGEIFS(Plan_Days,Plan_Role,الموظفون!$D$82,Plan_Course,'مصفوفة التدريب'!AA$6,Plan_Sched,"خلال أيام من التعيين"),IFERROR(AVERAGEIFS(Plan_Days,Plan_Role,"جميع الموظفين",Plan_Course,'مصفوفة التدريب'!AA$6,Plan_Sched,"خلال أيام من التعيين"),0)))</f>
        <v>0</v>
      </c>
      <c r="FC84">
        <f>IF(OR(E84=0,AA84&gt;0),0,MAX(IF(AND(الموظفون!$F$82&lt;&gt;"",DK84&lt;الموظفون!$F$82),0,DK84),IF(AND(الموظفون!$F$82&lt;&gt;"",EG84&gt;0),الموظفون!$F$82+EG84,0)))</f>
        <v>0</v>
      </c>
      <c r="FD84">
        <f>IF(OR(F84=0,AB84&gt;0),0,MAX(IF(AND(الموظفون!$F$82&lt;&gt;"",DL84&lt;الموظفون!$F$82),0,DL84),IF(AND(الموظفون!$F$82&lt;&gt;"",EH84&gt;0),الموظفون!$F$82+EH84,0)))</f>
        <v>0</v>
      </c>
      <c r="FE84">
        <f>IF(OR(G84=0,AC84&gt;0),0,MAX(IF(AND(الموظفون!$F$82&lt;&gt;"",DM84&lt;الموظفون!$F$82),0,DM84),IF(AND(الموظفون!$F$82&lt;&gt;"",EI84&gt;0),الموظفون!$F$82+EI84,0)))</f>
        <v>0</v>
      </c>
      <c r="FF84">
        <f>IF(OR(H84=0,AD84&gt;0),0,MAX(IF(AND(الموظفون!$F$82&lt;&gt;"",DN84&lt;الموظفون!$F$82),0,DN84),IF(AND(الموظفون!$F$82&lt;&gt;"",EJ84&gt;0),الموظفون!$F$82+EJ84,0)))</f>
        <v>0</v>
      </c>
      <c r="FG84">
        <f>IF(OR(I84=0,AE84&gt;0),0,MAX(IF(AND(الموظفون!$F$82&lt;&gt;"",DO84&lt;الموظفون!$F$82),0,DO84),IF(AND(الموظفون!$F$82&lt;&gt;"",EK84&gt;0),الموظفون!$F$82+EK84,0)))</f>
        <v>0</v>
      </c>
      <c r="FH84">
        <f>IF(OR(J84=0,AF84&gt;0),0,MAX(IF(AND(الموظفون!$F$82&lt;&gt;"",DP84&lt;الموظفون!$F$82),0,DP84),IF(AND(الموظفون!$F$82&lt;&gt;"",EL84&gt;0),الموظفون!$F$82+EL84,0)))</f>
        <v>0</v>
      </c>
      <c r="FI84">
        <f>IF(OR(K84=0,AG84&gt;0),0,MAX(IF(AND(الموظفون!$F$82&lt;&gt;"",DQ84&lt;الموظفون!$F$82),0,DQ84),IF(AND(الموظفون!$F$82&lt;&gt;"",EM84&gt;0),الموظفون!$F$82+EM84,0)))</f>
        <v>0</v>
      </c>
      <c r="FJ84">
        <f>IF(OR(L84=0,AH84&gt;0),0,MAX(IF(AND(الموظفون!$F$82&lt;&gt;"",DR84&lt;الموظفون!$F$82),0,DR84),IF(AND(الموظفون!$F$82&lt;&gt;"",EN84&gt;0),الموظفون!$F$82+EN84,0)))</f>
        <v>0</v>
      </c>
      <c r="FK84">
        <f>IF(OR(M84=0,AI84&gt;0),0,MAX(IF(AND(الموظفون!$F$82&lt;&gt;"",DS84&lt;الموظفون!$F$82),0,DS84),IF(AND(الموظفون!$F$82&lt;&gt;"",EO84&gt;0),الموظفون!$F$82+EO84,0)))</f>
        <v>0</v>
      </c>
      <c r="FL84">
        <f>IF(OR(N84=0,AJ84&gt;0),0,MAX(IF(AND(الموظفون!$F$82&lt;&gt;"",DT84&lt;الموظفون!$F$82),0,DT84),IF(AND(الموظفون!$F$82&lt;&gt;"",EP84&gt;0),الموظفون!$F$82+EP84,0)))</f>
        <v>0</v>
      </c>
      <c r="FM84">
        <f>IF(OR(O84=0,AK84&gt;0),0,MAX(IF(AND(الموظفون!$F$82&lt;&gt;"",DU84&lt;الموظفون!$F$82),0,DU84),IF(AND(الموظفون!$F$82&lt;&gt;"",EQ84&gt;0),الموظفون!$F$82+EQ84,0)))</f>
        <v>0</v>
      </c>
      <c r="FN84">
        <f>IF(OR(P84=0,AL84&gt;0),0,MAX(IF(AND(الموظفون!$F$82&lt;&gt;"",DV84&lt;الموظفون!$F$82),0,DV84),IF(AND(الموظفون!$F$82&lt;&gt;"",ER84&gt;0),الموظفون!$F$82+ER84,0)))</f>
        <v>0</v>
      </c>
      <c r="FO84">
        <f>IF(OR(Q84=0,AM84&gt;0),0,MAX(IF(AND(الموظفون!$F$82&lt;&gt;"",DW84&lt;الموظفون!$F$82),0,DW84),IF(AND(الموظفون!$F$82&lt;&gt;"",ES84&gt;0),الموظفون!$F$82+ES84,0)))</f>
        <v>0</v>
      </c>
      <c r="FP84">
        <f>IF(OR(R84=0,AN84&gt;0),0,MAX(IF(AND(الموظفون!$F$82&lt;&gt;"",DX84&lt;الموظفون!$F$82),0,DX84),IF(AND(الموظفون!$F$82&lt;&gt;"",ET84&gt;0),الموظفون!$F$82+ET84,0)))</f>
        <v>0</v>
      </c>
      <c r="FQ84">
        <f>IF(OR(S84=0,AO84&gt;0),0,MAX(IF(AND(الموظفون!$F$82&lt;&gt;"",DY84&lt;الموظفون!$F$82),0,DY84),IF(AND(الموظفون!$F$82&lt;&gt;"",EU84&gt;0),الموظفون!$F$82+EU84,0)))</f>
        <v>0</v>
      </c>
      <c r="FR84">
        <f>IF(OR(T84=0,AP84&gt;0),0,MAX(IF(AND(الموظفون!$F$82&lt;&gt;"",DZ84&lt;الموظفون!$F$82),0,DZ84),IF(AND(الموظفون!$F$82&lt;&gt;"",EV84&gt;0),الموظفون!$F$82+EV84,0)))</f>
        <v>0</v>
      </c>
      <c r="FS84">
        <f>IF(OR(U84=0,AQ84&gt;0),0,MAX(IF(AND(الموظفون!$F$82&lt;&gt;"",EA84&lt;الموظفون!$F$82),0,EA84),IF(AND(الموظفون!$F$82&lt;&gt;"",EW84&gt;0),الموظفون!$F$82+EW84,0)))</f>
        <v>0</v>
      </c>
      <c r="FT84">
        <f>IF(OR(V84=0,AR84&gt;0),0,MAX(IF(AND(الموظفون!$F$82&lt;&gt;"",EB84&lt;الموظفون!$F$82),0,EB84),IF(AND(الموظفون!$F$82&lt;&gt;"",EX84&gt;0),الموظفون!$F$82+EX84,0)))</f>
        <v>0</v>
      </c>
      <c r="FU84">
        <f>IF(OR(W84=0,AS84&gt;0),0,MAX(IF(AND(الموظفون!$F$82&lt;&gt;"",EC84&lt;الموظفون!$F$82),0,EC84),IF(AND(الموظفون!$F$82&lt;&gt;"",EY84&gt;0),الموظفون!$F$82+EY84,0)))</f>
        <v>0</v>
      </c>
      <c r="FV84">
        <f>IF(OR(X84=0,AT84&gt;0),0,MAX(IF(AND(الموظفون!$F$82&lt;&gt;"",ED84&lt;الموظفون!$F$82),0,ED84),IF(AND(الموظفون!$F$82&lt;&gt;"",EZ84&gt;0),الموظفون!$F$82+EZ84,0)))</f>
        <v>0</v>
      </c>
    </row>
    <row r="85" spans="5:178" x14ac:dyDescent="0.3">
      <c r="E85">
        <f>IF(OR(الموظفون!$A$83="",'مصفوفة التدريب'!H$6=""),0,COUNTIFS(Plan_Role,الموظفون!$D$83,Plan_Course,'مصفوفة التدريب'!H$6)+COUNTIFS(Plan_Role,"جميع الموظفين",Plan_Course,'مصفوفة التدريب'!H$6))</f>
        <v>0</v>
      </c>
      <c r="F85">
        <f>IF(OR(الموظفون!$A$83="",'مصفوفة التدريب'!I$6=""),0,COUNTIFS(Plan_Role,الموظفون!$D$83,Plan_Course,'مصفوفة التدريب'!I$6)+COUNTIFS(Plan_Role,"جميع الموظفين",Plan_Course,'مصفوفة التدريب'!I$6))</f>
        <v>0</v>
      </c>
      <c r="G85">
        <f>IF(OR(الموظفون!$A$83="",'مصفوفة التدريب'!J$6=""),0,COUNTIFS(Plan_Role,الموظفون!$D$83,Plan_Course,'مصفوفة التدريب'!J$6)+COUNTIFS(Plan_Role,"جميع الموظفين",Plan_Course,'مصفوفة التدريب'!J$6))</f>
        <v>0</v>
      </c>
      <c r="H85">
        <f>IF(OR(الموظفون!$A$83="",'مصفوفة التدريب'!K$6=""),0,COUNTIFS(Plan_Role,الموظفون!$D$83,Plan_Course,'مصفوفة التدريب'!K$6)+COUNTIFS(Plan_Role,"جميع الموظفين",Plan_Course,'مصفوفة التدريب'!K$6))</f>
        <v>0</v>
      </c>
      <c r="I85">
        <f>IF(OR(الموظفون!$A$83="",'مصفوفة التدريب'!L$6=""),0,COUNTIFS(Plan_Role,الموظفون!$D$83,Plan_Course,'مصفوفة التدريب'!L$6)+COUNTIFS(Plan_Role,"جميع الموظفين",Plan_Course,'مصفوفة التدريب'!L$6))</f>
        <v>0</v>
      </c>
      <c r="J85">
        <f>IF(OR(الموظفون!$A$83="",'مصفوفة التدريب'!M$6=""),0,COUNTIFS(Plan_Role,الموظفون!$D$83,Plan_Course,'مصفوفة التدريب'!M$6)+COUNTIFS(Plan_Role,"جميع الموظفين",Plan_Course,'مصفوفة التدريب'!M$6))</f>
        <v>0</v>
      </c>
      <c r="K85">
        <f>IF(OR(الموظفون!$A$83="",'مصفوفة التدريب'!N$6=""),0,COUNTIFS(Plan_Role,الموظفون!$D$83,Plan_Course,'مصفوفة التدريب'!N$6)+COUNTIFS(Plan_Role,"جميع الموظفين",Plan_Course,'مصفوفة التدريب'!N$6))</f>
        <v>0</v>
      </c>
      <c r="L85">
        <f>IF(OR(الموظفون!$A$83="",'مصفوفة التدريب'!O$6=""),0,COUNTIFS(Plan_Role,الموظفون!$D$83,Plan_Course,'مصفوفة التدريب'!O$6)+COUNTIFS(Plan_Role,"جميع الموظفين",Plan_Course,'مصفوفة التدريب'!O$6))</f>
        <v>0</v>
      </c>
      <c r="M85">
        <f>IF(OR(الموظفون!$A$83="",'مصفوفة التدريب'!P$6=""),0,COUNTIFS(Plan_Role,الموظفون!$D$83,Plan_Course,'مصفوفة التدريب'!P$6)+COUNTIFS(Plan_Role,"جميع الموظفين",Plan_Course,'مصفوفة التدريب'!P$6))</f>
        <v>0</v>
      </c>
      <c r="N85">
        <f>IF(OR(الموظفون!$A$83="",'مصفوفة التدريب'!Q$6=""),0,COUNTIFS(Plan_Role,الموظفون!$D$83,Plan_Course,'مصفوفة التدريب'!Q$6)+COUNTIFS(Plan_Role,"جميع الموظفين",Plan_Course,'مصفوفة التدريب'!Q$6))</f>
        <v>0</v>
      </c>
      <c r="O85">
        <f>IF(OR(الموظفون!$A$83="",'مصفوفة التدريب'!R$6=""),0,COUNTIFS(Plan_Role,الموظفون!$D$83,Plan_Course,'مصفوفة التدريب'!R$6)+COUNTIFS(Plan_Role,"جميع الموظفين",Plan_Course,'مصفوفة التدريب'!R$6))</f>
        <v>0</v>
      </c>
      <c r="P85">
        <f>IF(OR(الموظفون!$A$83="",'مصفوفة التدريب'!S$6=""),0,COUNTIFS(Plan_Role,الموظفون!$D$83,Plan_Course,'مصفوفة التدريب'!S$6)+COUNTIFS(Plan_Role,"جميع الموظفين",Plan_Course,'مصفوفة التدريب'!S$6))</f>
        <v>0</v>
      </c>
      <c r="Q85">
        <f>IF(OR(الموظفون!$A$83="",'مصفوفة التدريب'!T$6=""),0,COUNTIFS(Plan_Role,الموظفون!$D$83,Plan_Course,'مصفوفة التدريب'!T$6)+COUNTIFS(Plan_Role,"جميع الموظفين",Plan_Course,'مصفوفة التدريب'!T$6))</f>
        <v>0</v>
      </c>
      <c r="R85">
        <f>IF(OR(الموظفون!$A$83="",'مصفوفة التدريب'!U$6=""),0,COUNTIFS(Plan_Role,الموظفون!$D$83,Plan_Course,'مصفوفة التدريب'!U$6)+COUNTIFS(Plan_Role,"جميع الموظفين",Plan_Course,'مصفوفة التدريب'!U$6))</f>
        <v>0</v>
      </c>
      <c r="S85">
        <f>IF(OR(الموظفون!$A$83="",'مصفوفة التدريب'!V$6=""),0,COUNTIFS(Plan_Role,الموظفون!$D$83,Plan_Course,'مصفوفة التدريب'!V$6)+COUNTIFS(Plan_Role,"جميع الموظفين",Plan_Course,'مصفوفة التدريب'!V$6))</f>
        <v>0</v>
      </c>
      <c r="T85">
        <f>IF(OR(الموظفون!$A$83="",'مصفوفة التدريب'!W$6=""),0,COUNTIFS(Plan_Role,الموظفون!$D$83,Plan_Course,'مصفوفة التدريب'!W$6)+COUNTIFS(Plan_Role,"جميع الموظفين",Plan_Course,'مصفوفة التدريب'!W$6))</f>
        <v>0</v>
      </c>
      <c r="U85">
        <f>IF(OR(الموظفون!$A$83="",'مصفوفة التدريب'!X$6=""),0,COUNTIFS(Plan_Role,الموظفون!$D$83,Plan_Course,'مصفوفة التدريب'!X$6)+COUNTIFS(Plan_Role,"جميع الموظفين",Plan_Course,'مصفوفة التدريب'!X$6))</f>
        <v>0</v>
      </c>
      <c r="V85">
        <f>IF(OR(الموظفون!$A$83="",'مصفوفة التدريب'!Y$6=""),0,COUNTIFS(Plan_Role,الموظفون!$D$83,Plan_Course,'مصفوفة التدريب'!Y$6)+COUNTIFS(Plan_Role,"جميع الموظفين",Plan_Course,'مصفوفة التدريب'!Y$6))</f>
        <v>0</v>
      </c>
      <c r="W85">
        <f>IF(OR(الموظفون!$A$83="",'مصفوفة التدريب'!Z$6=""),0,COUNTIFS(Plan_Role,الموظفون!$D$83,Plan_Course,'مصفوفة التدريب'!Z$6)+COUNTIFS(Plan_Role,"جميع الموظفين",Plan_Course,'مصفوفة التدريب'!Z$6))</f>
        <v>0</v>
      </c>
      <c r="X85">
        <f>IF(OR(الموظفون!$A$83="",'مصفوفة التدريب'!AA$6=""),0,COUNTIFS(Plan_Role,الموظفون!$D$83,Plan_Course,'مصفوفة التدريب'!AA$6)+COUNTIFS(Plan_Role,"جميع الموظفين",Plan_Course,'مصفوفة التدريب'!AA$6))</f>
        <v>0</v>
      </c>
      <c r="AA85">
        <f>IF(E85=0,0,COUNTIFS(Rec_Emp,الموظفون!$A$83,Rec_Course,'مصفوفة التدريب'!H$6,Rec_Done,1))</f>
        <v>0</v>
      </c>
      <c r="AB85">
        <f>IF(F85=0,0,COUNTIFS(Rec_Emp,الموظفون!$A$83,Rec_Course,'مصفوفة التدريب'!I$6,Rec_Done,1))</f>
        <v>0</v>
      </c>
      <c r="AC85">
        <f>IF(G85=0,0,COUNTIFS(Rec_Emp,الموظفون!$A$83,Rec_Course,'مصفوفة التدريب'!J$6,Rec_Done,1))</f>
        <v>0</v>
      </c>
      <c r="AD85">
        <f>IF(H85=0,0,COUNTIFS(Rec_Emp,الموظفون!$A$83,Rec_Course,'مصفوفة التدريب'!K$6,Rec_Done,1))</f>
        <v>0</v>
      </c>
      <c r="AE85">
        <f>IF(I85=0,0,COUNTIFS(Rec_Emp,الموظفون!$A$83,Rec_Course,'مصفوفة التدريب'!L$6,Rec_Done,1))</f>
        <v>0</v>
      </c>
      <c r="AF85">
        <f>IF(J85=0,0,COUNTIFS(Rec_Emp,الموظفون!$A$83,Rec_Course,'مصفوفة التدريب'!M$6,Rec_Done,1))</f>
        <v>0</v>
      </c>
      <c r="AG85">
        <f>IF(K85=0,0,COUNTIFS(Rec_Emp,الموظفون!$A$83,Rec_Course,'مصفوفة التدريب'!N$6,Rec_Done,1))</f>
        <v>0</v>
      </c>
      <c r="AH85">
        <f>IF(L85=0,0,COUNTIFS(Rec_Emp,الموظفون!$A$83,Rec_Course,'مصفوفة التدريب'!O$6,Rec_Done,1))</f>
        <v>0</v>
      </c>
      <c r="AI85">
        <f>IF(M85=0,0,COUNTIFS(Rec_Emp,الموظفون!$A$83,Rec_Course,'مصفوفة التدريب'!P$6,Rec_Done,1))</f>
        <v>0</v>
      </c>
      <c r="AJ85">
        <f>IF(N85=0,0,COUNTIFS(Rec_Emp,الموظفون!$A$83,Rec_Course,'مصفوفة التدريب'!Q$6,Rec_Done,1))</f>
        <v>0</v>
      </c>
      <c r="AK85">
        <f>IF(O85=0,0,COUNTIFS(Rec_Emp,الموظفون!$A$83,Rec_Course,'مصفوفة التدريب'!R$6,Rec_Done,1))</f>
        <v>0</v>
      </c>
      <c r="AL85">
        <f>IF(P85=0,0,COUNTIFS(Rec_Emp,الموظفون!$A$83,Rec_Course,'مصفوفة التدريب'!S$6,Rec_Done,1))</f>
        <v>0</v>
      </c>
      <c r="AM85">
        <f>IF(Q85=0,0,COUNTIFS(Rec_Emp,الموظفون!$A$83,Rec_Course,'مصفوفة التدريب'!T$6,Rec_Done,1))</f>
        <v>0</v>
      </c>
      <c r="AN85">
        <f>IF(R85=0,0,COUNTIFS(Rec_Emp,الموظفون!$A$83,Rec_Course,'مصفوفة التدريب'!U$6,Rec_Done,1))</f>
        <v>0</v>
      </c>
      <c r="AO85">
        <f>IF(S85=0,0,COUNTIFS(Rec_Emp,الموظفون!$A$83,Rec_Course,'مصفوفة التدريب'!V$6,Rec_Done,1))</f>
        <v>0</v>
      </c>
      <c r="AP85">
        <f>IF(T85=0,0,COUNTIFS(Rec_Emp,الموظفون!$A$83,Rec_Course,'مصفوفة التدريب'!W$6,Rec_Done,1))</f>
        <v>0</v>
      </c>
      <c r="AQ85">
        <f>IF(U85=0,0,COUNTIFS(Rec_Emp,الموظفون!$A$83,Rec_Course,'مصفوفة التدريب'!X$6,Rec_Done,1))</f>
        <v>0</v>
      </c>
      <c r="AR85">
        <f>IF(V85=0,0,COUNTIFS(Rec_Emp,الموظفون!$A$83,Rec_Course,'مصفوفة التدريب'!Y$6,Rec_Done,1))</f>
        <v>0</v>
      </c>
      <c r="AS85">
        <f>IF(W85=0,0,COUNTIFS(Rec_Emp,الموظفون!$A$83,Rec_Course,'مصفوفة التدريب'!Z$6,Rec_Done,1))</f>
        <v>0</v>
      </c>
      <c r="AT85">
        <f>IF(X85=0,0,COUNTIFS(Rec_Emp,الموظفون!$A$83,Rec_Course,'مصفوفة التدريب'!AA$6,Rec_Done,1))</f>
        <v>0</v>
      </c>
      <c r="AW85">
        <f ca="1">IF(AA85=0,0,COUNTIFS(Rec_Emp,الموظفون!$A$83,Rec_Course,'مصفوفة التدريب'!H$6,Rec_Done,1,Rec_Exp,"&gt;="&amp;TODAY()))</f>
        <v>0</v>
      </c>
      <c r="AX85">
        <f ca="1">IF(AB85=0,0,COUNTIFS(Rec_Emp,الموظفون!$A$83,Rec_Course,'مصفوفة التدريب'!I$6,Rec_Done,1,Rec_Exp,"&gt;="&amp;TODAY()))</f>
        <v>0</v>
      </c>
      <c r="AY85">
        <f ca="1">IF(AC85=0,0,COUNTIFS(Rec_Emp,الموظفون!$A$83,Rec_Course,'مصفوفة التدريب'!J$6,Rec_Done,1,Rec_Exp,"&gt;="&amp;TODAY()))</f>
        <v>0</v>
      </c>
      <c r="AZ85">
        <f ca="1">IF(AD85=0,0,COUNTIFS(Rec_Emp,الموظفون!$A$83,Rec_Course,'مصفوفة التدريب'!K$6,Rec_Done,1,Rec_Exp,"&gt;="&amp;TODAY()))</f>
        <v>0</v>
      </c>
      <c r="BA85">
        <f ca="1">IF(AE85=0,0,COUNTIFS(Rec_Emp,الموظفون!$A$83,Rec_Course,'مصفوفة التدريب'!L$6,Rec_Done,1,Rec_Exp,"&gt;="&amp;TODAY()))</f>
        <v>0</v>
      </c>
      <c r="BB85">
        <f ca="1">IF(AF85=0,0,COUNTIFS(Rec_Emp,الموظفون!$A$83,Rec_Course,'مصفوفة التدريب'!M$6,Rec_Done,1,Rec_Exp,"&gt;="&amp;TODAY()))</f>
        <v>0</v>
      </c>
      <c r="BC85">
        <f ca="1">IF(AG85=0,0,COUNTIFS(Rec_Emp,الموظفون!$A$83,Rec_Course,'مصفوفة التدريب'!N$6,Rec_Done,1,Rec_Exp,"&gt;="&amp;TODAY()))</f>
        <v>0</v>
      </c>
      <c r="BD85">
        <f ca="1">IF(AH85=0,0,COUNTIFS(Rec_Emp,الموظفون!$A$83,Rec_Course,'مصفوفة التدريب'!O$6,Rec_Done,1,Rec_Exp,"&gt;="&amp;TODAY()))</f>
        <v>0</v>
      </c>
      <c r="BE85">
        <f ca="1">IF(AI85=0,0,COUNTIFS(Rec_Emp,الموظفون!$A$83,Rec_Course,'مصفوفة التدريب'!P$6,Rec_Done,1,Rec_Exp,"&gt;="&amp;TODAY()))</f>
        <v>0</v>
      </c>
      <c r="BF85">
        <f ca="1">IF(AJ85=0,0,COUNTIFS(Rec_Emp,الموظفون!$A$83,Rec_Course,'مصفوفة التدريب'!Q$6,Rec_Done,1,Rec_Exp,"&gt;="&amp;TODAY()))</f>
        <v>0</v>
      </c>
      <c r="BG85">
        <f ca="1">IF(AK85=0,0,COUNTIFS(Rec_Emp,الموظفون!$A$83,Rec_Course,'مصفوفة التدريب'!R$6,Rec_Done,1,Rec_Exp,"&gt;="&amp;TODAY()))</f>
        <v>0</v>
      </c>
      <c r="BH85">
        <f ca="1">IF(AL85=0,0,COUNTIFS(Rec_Emp,الموظفون!$A$83,Rec_Course,'مصفوفة التدريب'!S$6,Rec_Done,1,Rec_Exp,"&gt;="&amp;TODAY()))</f>
        <v>0</v>
      </c>
      <c r="BI85">
        <f ca="1">IF(AM85=0,0,COUNTIFS(Rec_Emp,الموظفون!$A$83,Rec_Course,'مصفوفة التدريب'!T$6,Rec_Done,1,Rec_Exp,"&gt;="&amp;TODAY()))</f>
        <v>0</v>
      </c>
      <c r="BJ85">
        <f ca="1">IF(AN85=0,0,COUNTIFS(Rec_Emp,الموظفون!$A$83,Rec_Course,'مصفوفة التدريب'!U$6,Rec_Done,1,Rec_Exp,"&gt;="&amp;TODAY()))</f>
        <v>0</v>
      </c>
      <c r="BK85">
        <f ca="1">IF(AO85=0,0,COUNTIFS(Rec_Emp,الموظفون!$A$83,Rec_Course,'مصفوفة التدريب'!V$6,Rec_Done,1,Rec_Exp,"&gt;="&amp;TODAY()))</f>
        <v>0</v>
      </c>
      <c r="BL85">
        <f ca="1">IF(AP85=0,0,COUNTIFS(Rec_Emp,الموظفون!$A$83,Rec_Course,'مصفوفة التدريب'!W$6,Rec_Done,1,Rec_Exp,"&gt;="&amp;TODAY()))</f>
        <v>0</v>
      </c>
      <c r="BM85">
        <f ca="1">IF(AQ85=0,0,COUNTIFS(Rec_Emp,الموظفون!$A$83,Rec_Course,'مصفوفة التدريب'!X$6,Rec_Done,1,Rec_Exp,"&gt;="&amp;TODAY()))</f>
        <v>0</v>
      </c>
      <c r="BN85">
        <f ca="1">IF(AR85=0,0,COUNTIFS(Rec_Emp,الموظفون!$A$83,Rec_Course,'مصفوفة التدريب'!Y$6,Rec_Done,1,Rec_Exp,"&gt;="&amp;TODAY()))</f>
        <v>0</v>
      </c>
      <c r="BO85">
        <f ca="1">IF(AS85=0,0,COUNTIFS(Rec_Emp,الموظفون!$A$83,Rec_Course,'مصفوفة التدريب'!Z$6,Rec_Done,1,Rec_Exp,"&gt;="&amp;TODAY()))</f>
        <v>0</v>
      </c>
      <c r="BP85">
        <f ca="1">IF(AT85=0,0,COUNTIFS(Rec_Emp,الموظفون!$A$83,Rec_Course,'مصفوفة التدريب'!AA$6,Rec_Done,1,Rec_Exp,"&gt;="&amp;TODAY()))</f>
        <v>0</v>
      </c>
      <c r="BS85">
        <f ca="1">IF(AW85=0,0,COUNTIFS(Rec_Emp,الموظفون!$A$83,Rec_Course,'مصفوفة التدريب'!H$6,Rec_Done,1,Rec_Exp,"&gt;"&amp;(TODAY()+WarnDays)))</f>
        <v>0</v>
      </c>
      <c r="BT85">
        <f ca="1">IF(AX85=0,0,COUNTIFS(Rec_Emp,الموظفون!$A$83,Rec_Course,'مصفوفة التدريب'!I$6,Rec_Done,1,Rec_Exp,"&gt;"&amp;(TODAY()+WarnDays)))</f>
        <v>0</v>
      </c>
      <c r="BU85">
        <f ca="1">IF(AY85=0,0,COUNTIFS(Rec_Emp,الموظفون!$A$83,Rec_Course,'مصفوفة التدريب'!J$6,Rec_Done,1,Rec_Exp,"&gt;"&amp;(TODAY()+WarnDays)))</f>
        <v>0</v>
      </c>
      <c r="BV85">
        <f ca="1">IF(AZ85=0,0,COUNTIFS(Rec_Emp,الموظفون!$A$83,Rec_Course,'مصفوفة التدريب'!K$6,Rec_Done,1,Rec_Exp,"&gt;"&amp;(TODAY()+WarnDays)))</f>
        <v>0</v>
      </c>
      <c r="BW85">
        <f ca="1">IF(BA85=0,0,COUNTIFS(Rec_Emp,الموظفون!$A$83,Rec_Course,'مصفوفة التدريب'!L$6,Rec_Done,1,Rec_Exp,"&gt;"&amp;(TODAY()+WarnDays)))</f>
        <v>0</v>
      </c>
      <c r="BX85">
        <f ca="1">IF(BB85=0,0,COUNTIFS(Rec_Emp,الموظفون!$A$83,Rec_Course,'مصفوفة التدريب'!M$6,Rec_Done,1,Rec_Exp,"&gt;"&amp;(TODAY()+WarnDays)))</f>
        <v>0</v>
      </c>
      <c r="BY85">
        <f ca="1">IF(BC85=0,0,COUNTIFS(Rec_Emp,الموظفون!$A$83,Rec_Course,'مصفوفة التدريب'!N$6,Rec_Done,1,Rec_Exp,"&gt;"&amp;(TODAY()+WarnDays)))</f>
        <v>0</v>
      </c>
      <c r="BZ85">
        <f ca="1">IF(BD85=0,0,COUNTIFS(Rec_Emp,الموظفون!$A$83,Rec_Course,'مصفوفة التدريب'!O$6,Rec_Done,1,Rec_Exp,"&gt;"&amp;(TODAY()+WarnDays)))</f>
        <v>0</v>
      </c>
      <c r="CA85">
        <f ca="1">IF(BE85=0,0,COUNTIFS(Rec_Emp,الموظفون!$A$83,Rec_Course,'مصفوفة التدريب'!P$6,Rec_Done,1,Rec_Exp,"&gt;"&amp;(TODAY()+WarnDays)))</f>
        <v>0</v>
      </c>
      <c r="CB85">
        <f ca="1">IF(BF85=0,0,COUNTIFS(Rec_Emp,الموظفون!$A$83,Rec_Course,'مصفوفة التدريب'!Q$6,Rec_Done,1,Rec_Exp,"&gt;"&amp;(TODAY()+WarnDays)))</f>
        <v>0</v>
      </c>
      <c r="CC85">
        <f ca="1">IF(BG85=0,0,COUNTIFS(Rec_Emp,الموظفون!$A$83,Rec_Course,'مصفوفة التدريب'!R$6,Rec_Done,1,Rec_Exp,"&gt;"&amp;(TODAY()+WarnDays)))</f>
        <v>0</v>
      </c>
      <c r="CD85">
        <f ca="1">IF(BH85=0,0,COUNTIFS(Rec_Emp,الموظفون!$A$83,Rec_Course,'مصفوفة التدريب'!S$6,Rec_Done,1,Rec_Exp,"&gt;"&amp;(TODAY()+WarnDays)))</f>
        <v>0</v>
      </c>
      <c r="CE85">
        <f ca="1">IF(BI85=0,0,COUNTIFS(Rec_Emp,الموظفون!$A$83,Rec_Course,'مصفوفة التدريب'!T$6,Rec_Done,1,Rec_Exp,"&gt;"&amp;(TODAY()+WarnDays)))</f>
        <v>0</v>
      </c>
      <c r="CF85">
        <f ca="1">IF(BJ85=0,0,COUNTIFS(Rec_Emp,الموظفون!$A$83,Rec_Course,'مصفوفة التدريب'!U$6,Rec_Done,1,Rec_Exp,"&gt;"&amp;(TODAY()+WarnDays)))</f>
        <v>0</v>
      </c>
      <c r="CG85">
        <f ca="1">IF(BK85=0,0,COUNTIFS(Rec_Emp,الموظفون!$A$83,Rec_Course,'مصفوفة التدريب'!V$6,Rec_Done,1,Rec_Exp,"&gt;"&amp;(TODAY()+WarnDays)))</f>
        <v>0</v>
      </c>
      <c r="CH85">
        <f ca="1">IF(BL85=0,0,COUNTIFS(Rec_Emp,الموظفون!$A$83,Rec_Course,'مصفوفة التدريب'!W$6,Rec_Done,1,Rec_Exp,"&gt;"&amp;(TODAY()+WarnDays)))</f>
        <v>0</v>
      </c>
      <c r="CI85">
        <f ca="1">IF(BM85=0,0,COUNTIFS(Rec_Emp,الموظفون!$A$83,Rec_Course,'مصفوفة التدريب'!X$6,Rec_Done,1,Rec_Exp,"&gt;"&amp;(TODAY()+WarnDays)))</f>
        <v>0</v>
      </c>
      <c r="CJ85">
        <f ca="1">IF(BN85=0,0,COUNTIFS(Rec_Emp,الموظفون!$A$83,Rec_Course,'مصفوفة التدريب'!Y$6,Rec_Done,1,Rec_Exp,"&gt;"&amp;(TODAY()+WarnDays)))</f>
        <v>0</v>
      </c>
      <c r="CK85">
        <f ca="1">IF(BO85=0,0,COUNTIFS(Rec_Emp,الموظفون!$A$83,Rec_Course,'مصفوفة التدريب'!Z$6,Rec_Done,1,Rec_Exp,"&gt;"&amp;(TODAY()+WarnDays)))</f>
        <v>0</v>
      </c>
      <c r="CL85">
        <f ca="1">IF(BP85=0,0,COUNTIFS(Rec_Emp,الموظفون!$A$83,Rec_Course,'مصفوفة التدريب'!AA$6,Rec_Done,1,Rec_Exp,"&gt;"&amp;(TODAY()+WarnDays)))</f>
        <v>0</v>
      </c>
      <c r="CO85">
        <f>IF(OR(E85=0,AA85&gt;0),0,COUNTIFS(Rec_Emp,الموظفون!$A$83,Rec_Course,'مصفوفة التدريب'!H$6,Rec_Result,"راسب"))</f>
        <v>0</v>
      </c>
      <c r="CP85">
        <f>IF(OR(F85=0,AB85&gt;0),0,COUNTIFS(Rec_Emp,الموظفون!$A$83,Rec_Course,'مصفوفة التدريب'!I$6,Rec_Result,"راسب"))</f>
        <v>0</v>
      </c>
      <c r="CQ85">
        <f>IF(OR(G85=0,AC85&gt;0),0,COUNTIFS(Rec_Emp,الموظفون!$A$83,Rec_Course,'مصفوفة التدريب'!J$6,Rec_Result,"راسب"))</f>
        <v>0</v>
      </c>
      <c r="CR85">
        <f>IF(OR(H85=0,AD85&gt;0),0,COUNTIFS(Rec_Emp,الموظفون!$A$83,Rec_Course,'مصفوفة التدريب'!K$6,Rec_Result,"راسب"))</f>
        <v>0</v>
      </c>
      <c r="CS85">
        <f>IF(OR(I85=0,AE85&gt;0),0,COUNTIFS(Rec_Emp,الموظفون!$A$83,Rec_Course,'مصفوفة التدريب'!L$6,Rec_Result,"راسب"))</f>
        <v>0</v>
      </c>
      <c r="CT85">
        <f>IF(OR(J85=0,AF85&gt;0),0,COUNTIFS(Rec_Emp,الموظفون!$A$83,Rec_Course,'مصفوفة التدريب'!M$6,Rec_Result,"راسب"))</f>
        <v>0</v>
      </c>
      <c r="CU85">
        <f>IF(OR(K85=0,AG85&gt;0),0,COUNTIFS(Rec_Emp,الموظفون!$A$83,Rec_Course,'مصفوفة التدريب'!N$6,Rec_Result,"راسب"))</f>
        <v>0</v>
      </c>
      <c r="CV85">
        <f>IF(OR(L85=0,AH85&gt;0),0,COUNTIFS(Rec_Emp,الموظفون!$A$83,Rec_Course,'مصفوفة التدريب'!O$6,Rec_Result,"راسب"))</f>
        <v>0</v>
      </c>
      <c r="CW85">
        <f>IF(OR(M85=0,AI85&gt;0),0,COUNTIFS(Rec_Emp,الموظفون!$A$83,Rec_Course,'مصفوفة التدريب'!P$6,Rec_Result,"راسب"))</f>
        <v>0</v>
      </c>
      <c r="CX85">
        <f>IF(OR(N85=0,AJ85&gt;0),0,COUNTIFS(Rec_Emp,الموظفون!$A$83,Rec_Course,'مصفوفة التدريب'!Q$6,Rec_Result,"راسب"))</f>
        <v>0</v>
      </c>
      <c r="CY85">
        <f>IF(OR(O85=0,AK85&gt;0),0,COUNTIFS(Rec_Emp,الموظفون!$A$83,Rec_Course,'مصفوفة التدريب'!R$6,Rec_Result,"راسب"))</f>
        <v>0</v>
      </c>
      <c r="CZ85">
        <f>IF(OR(P85=0,AL85&gt;0),0,COUNTIFS(Rec_Emp,الموظفون!$A$83,Rec_Course,'مصفوفة التدريب'!S$6,Rec_Result,"راسب"))</f>
        <v>0</v>
      </c>
      <c r="DA85">
        <f>IF(OR(Q85=0,AM85&gt;0),0,COUNTIFS(Rec_Emp,الموظفون!$A$83,Rec_Course,'مصفوفة التدريب'!T$6,Rec_Result,"راسب"))</f>
        <v>0</v>
      </c>
      <c r="DB85">
        <f>IF(OR(R85=0,AN85&gt;0),0,COUNTIFS(Rec_Emp,الموظفون!$A$83,Rec_Course,'مصفوفة التدريب'!U$6,Rec_Result,"راسب"))</f>
        <v>0</v>
      </c>
      <c r="DC85">
        <f>IF(OR(S85=0,AO85&gt;0),0,COUNTIFS(Rec_Emp,الموظفون!$A$83,Rec_Course,'مصفوفة التدريب'!V$6,Rec_Result,"راسب"))</f>
        <v>0</v>
      </c>
      <c r="DD85">
        <f>IF(OR(T85=0,AP85&gt;0),0,COUNTIFS(Rec_Emp,الموظفون!$A$83,Rec_Course,'مصفوفة التدريب'!W$6,Rec_Result,"راسب"))</f>
        <v>0</v>
      </c>
      <c r="DE85">
        <f>IF(OR(U85=0,AQ85&gt;0),0,COUNTIFS(Rec_Emp,الموظفون!$A$83,Rec_Course,'مصفوفة التدريب'!X$6,Rec_Result,"راسب"))</f>
        <v>0</v>
      </c>
      <c r="DF85">
        <f>IF(OR(V85=0,AR85&gt;0),0,COUNTIFS(Rec_Emp,الموظفون!$A$83,Rec_Course,'مصفوفة التدريب'!Y$6,Rec_Result,"راسب"))</f>
        <v>0</v>
      </c>
      <c r="DG85">
        <f>IF(OR(W85=0,AS85&gt;0),0,COUNTIFS(Rec_Emp,الموظفون!$A$83,Rec_Course,'مصفوفة التدريب'!Z$6,Rec_Result,"راسب"))</f>
        <v>0</v>
      </c>
      <c r="DH85">
        <f>IF(OR(X85=0,AT85&gt;0),0,COUNTIFS(Rec_Emp,الموظفون!$A$83,Rec_Course,'مصفوفة التدريب'!AA$6,Rec_Result,"راسب"))</f>
        <v>0</v>
      </c>
      <c r="DK85">
        <f>IF(OR(E85=0,AA85&gt;0),0,IFERROR(AVERAGEIFS(Plan_End,Plan_Role,الموظفون!$D$83,Plan_Course,'مصفوفة التدريب'!H$6,Plan_Sched,"فترة محددة"),IFERROR(AVERAGEIFS(Plan_End,Plan_Role,"جميع الموظفين",Plan_Course,'مصفوفة التدريب'!H$6,Plan_Sched,"فترة محددة"),0)))</f>
        <v>0</v>
      </c>
      <c r="DL85">
        <f>IF(OR(F85=0,AB85&gt;0),0,IFERROR(AVERAGEIFS(Plan_End,Plan_Role,الموظفون!$D$83,Plan_Course,'مصفوفة التدريب'!I$6,Plan_Sched,"فترة محددة"),IFERROR(AVERAGEIFS(Plan_End,Plan_Role,"جميع الموظفين",Plan_Course,'مصفوفة التدريب'!I$6,Plan_Sched,"فترة محددة"),0)))</f>
        <v>0</v>
      </c>
      <c r="DM85">
        <f>IF(OR(G85=0,AC85&gt;0),0,IFERROR(AVERAGEIFS(Plan_End,Plan_Role,الموظفون!$D$83,Plan_Course,'مصفوفة التدريب'!J$6,Plan_Sched,"فترة محددة"),IFERROR(AVERAGEIFS(Plan_End,Plan_Role,"جميع الموظفين",Plan_Course,'مصفوفة التدريب'!J$6,Plan_Sched,"فترة محددة"),0)))</f>
        <v>0</v>
      </c>
      <c r="DN85">
        <f>IF(OR(H85=0,AD85&gt;0),0,IFERROR(AVERAGEIFS(Plan_End,Plan_Role,الموظفون!$D$83,Plan_Course,'مصفوفة التدريب'!K$6,Plan_Sched,"فترة محددة"),IFERROR(AVERAGEIFS(Plan_End,Plan_Role,"جميع الموظفين",Plan_Course,'مصفوفة التدريب'!K$6,Plan_Sched,"فترة محددة"),0)))</f>
        <v>0</v>
      </c>
      <c r="DO85">
        <f>IF(OR(I85=0,AE85&gt;0),0,IFERROR(AVERAGEIFS(Plan_End,Plan_Role,الموظفون!$D$83,Plan_Course,'مصفوفة التدريب'!L$6,Plan_Sched,"فترة محددة"),IFERROR(AVERAGEIFS(Plan_End,Plan_Role,"جميع الموظفين",Plan_Course,'مصفوفة التدريب'!L$6,Plan_Sched,"فترة محددة"),0)))</f>
        <v>0</v>
      </c>
      <c r="DP85">
        <f>IF(OR(J85=0,AF85&gt;0),0,IFERROR(AVERAGEIFS(Plan_End,Plan_Role,الموظفون!$D$83,Plan_Course,'مصفوفة التدريب'!M$6,Plan_Sched,"فترة محددة"),IFERROR(AVERAGEIFS(Plan_End,Plan_Role,"جميع الموظفين",Plan_Course,'مصفوفة التدريب'!M$6,Plan_Sched,"فترة محددة"),0)))</f>
        <v>0</v>
      </c>
      <c r="DQ85">
        <f>IF(OR(K85=0,AG85&gt;0),0,IFERROR(AVERAGEIFS(Plan_End,Plan_Role,الموظفون!$D$83,Plan_Course,'مصفوفة التدريب'!N$6,Plan_Sched,"فترة محددة"),IFERROR(AVERAGEIFS(Plan_End,Plan_Role,"جميع الموظفين",Plan_Course,'مصفوفة التدريب'!N$6,Plan_Sched,"فترة محددة"),0)))</f>
        <v>0</v>
      </c>
      <c r="DR85">
        <f>IF(OR(L85=0,AH85&gt;0),0,IFERROR(AVERAGEIFS(Plan_End,Plan_Role,الموظفون!$D$83,Plan_Course,'مصفوفة التدريب'!O$6,Plan_Sched,"فترة محددة"),IFERROR(AVERAGEIFS(Plan_End,Plan_Role,"جميع الموظفين",Plan_Course,'مصفوفة التدريب'!O$6,Plan_Sched,"فترة محددة"),0)))</f>
        <v>0</v>
      </c>
      <c r="DS85">
        <f>IF(OR(M85=0,AI85&gt;0),0,IFERROR(AVERAGEIFS(Plan_End,Plan_Role,الموظفون!$D$83,Plan_Course,'مصفوفة التدريب'!P$6,Plan_Sched,"فترة محددة"),IFERROR(AVERAGEIFS(Plan_End,Plan_Role,"جميع الموظفين",Plan_Course,'مصفوفة التدريب'!P$6,Plan_Sched,"فترة محددة"),0)))</f>
        <v>0</v>
      </c>
      <c r="DT85">
        <f>IF(OR(N85=0,AJ85&gt;0),0,IFERROR(AVERAGEIFS(Plan_End,Plan_Role,الموظفون!$D$83,Plan_Course,'مصفوفة التدريب'!Q$6,Plan_Sched,"فترة محددة"),IFERROR(AVERAGEIFS(Plan_End,Plan_Role,"جميع الموظفين",Plan_Course,'مصفوفة التدريب'!Q$6,Plan_Sched,"فترة محددة"),0)))</f>
        <v>0</v>
      </c>
      <c r="DU85">
        <f>IF(OR(O85=0,AK85&gt;0),0,IFERROR(AVERAGEIFS(Plan_End,Plan_Role,الموظفون!$D$83,Plan_Course,'مصفوفة التدريب'!R$6,Plan_Sched,"فترة محددة"),IFERROR(AVERAGEIFS(Plan_End,Plan_Role,"جميع الموظفين",Plan_Course,'مصفوفة التدريب'!R$6,Plan_Sched,"فترة محددة"),0)))</f>
        <v>0</v>
      </c>
      <c r="DV85">
        <f>IF(OR(P85=0,AL85&gt;0),0,IFERROR(AVERAGEIFS(Plan_End,Plan_Role,الموظفون!$D$83,Plan_Course,'مصفوفة التدريب'!S$6,Plan_Sched,"فترة محددة"),IFERROR(AVERAGEIFS(Plan_End,Plan_Role,"جميع الموظفين",Plan_Course,'مصفوفة التدريب'!S$6,Plan_Sched,"فترة محددة"),0)))</f>
        <v>0</v>
      </c>
      <c r="DW85">
        <f>IF(OR(Q85=0,AM85&gt;0),0,IFERROR(AVERAGEIFS(Plan_End,Plan_Role,الموظفون!$D$83,Plan_Course,'مصفوفة التدريب'!T$6,Plan_Sched,"فترة محددة"),IFERROR(AVERAGEIFS(Plan_End,Plan_Role,"جميع الموظفين",Plan_Course,'مصفوفة التدريب'!T$6,Plan_Sched,"فترة محددة"),0)))</f>
        <v>0</v>
      </c>
      <c r="DX85">
        <f>IF(OR(R85=0,AN85&gt;0),0,IFERROR(AVERAGEIFS(Plan_End,Plan_Role,الموظفون!$D$83,Plan_Course,'مصفوفة التدريب'!U$6,Plan_Sched,"فترة محددة"),IFERROR(AVERAGEIFS(Plan_End,Plan_Role,"جميع الموظفين",Plan_Course,'مصفوفة التدريب'!U$6,Plan_Sched,"فترة محددة"),0)))</f>
        <v>0</v>
      </c>
      <c r="DY85">
        <f>IF(OR(S85=0,AO85&gt;0),0,IFERROR(AVERAGEIFS(Plan_End,Plan_Role,الموظفون!$D$83,Plan_Course,'مصفوفة التدريب'!V$6,Plan_Sched,"فترة محددة"),IFERROR(AVERAGEIFS(Plan_End,Plan_Role,"جميع الموظفين",Plan_Course,'مصفوفة التدريب'!V$6,Plan_Sched,"فترة محددة"),0)))</f>
        <v>0</v>
      </c>
      <c r="DZ85">
        <f>IF(OR(T85=0,AP85&gt;0),0,IFERROR(AVERAGEIFS(Plan_End,Plan_Role,الموظفون!$D$83,Plan_Course,'مصفوفة التدريب'!W$6,Plan_Sched,"فترة محددة"),IFERROR(AVERAGEIFS(Plan_End,Plan_Role,"جميع الموظفين",Plan_Course,'مصفوفة التدريب'!W$6,Plan_Sched,"فترة محددة"),0)))</f>
        <v>0</v>
      </c>
      <c r="EA85">
        <f>IF(OR(U85=0,AQ85&gt;0),0,IFERROR(AVERAGEIFS(Plan_End,Plan_Role,الموظفون!$D$83,Plan_Course,'مصفوفة التدريب'!X$6,Plan_Sched,"فترة محددة"),IFERROR(AVERAGEIFS(Plan_End,Plan_Role,"جميع الموظفين",Plan_Course,'مصفوفة التدريب'!X$6,Plan_Sched,"فترة محددة"),0)))</f>
        <v>0</v>
      </c>
      <c r="EB85">
        <f>IF(OR(V85=0,AR85&gt;0),0,IFERROR(AVERAGEIFS(Plan_End,Plan_Role,الموظفون!$D$83,Plan_Course,'مصفوفة التدريب'!Y$6,Plan_Sched,"فترة محددة"),IFERROR(AVERAGEIFS(Plan_End,Plan_Role,"جميع الموظفين",Plan_Course,'مصفوفة التدريب'!Y$6,Plan_Sched,"فترة محددة"),0)))</f>
        <v>0</v>
      </c>
      <c r="EC85">
        <f>IF(OR(W85=0,AS85&gt;0),0,IFERROR(AVERAGEIFS(Plan_End,Plan_Role,الموظفون!$D$83,Plan_Course,'مصفوفة التدريب'!Z$6,Plan_Sched,"فترة محددة"),IFERROR(AVERAGEIFS(Plan_End,Plan_Role,"جميع الموظفين",Plan_Course,'مصفوفة التدريب'!Z$6,Plan_Sched,"فترة محددة"),0)))</f>
        <v>0</v>
      </c>
      <c r="ED85">
        <f>IF(OR(X85=0,AT85&gt;0),0,IFERROR(AVERAGEIFS(Plan_End,Plan_Role,الموظفون!$D$83,Plan_Course,'مصفوفة التدريب'!AA$6,Plan_Sched,"فترة محددة"),IFERROR(AVERAGEIFS(Plan_End,Plan_Role,"جميع الموظفين",Plan_Course,'مصفوفة التدريب'!AA$6,Plan_Sched,"فترة محددة"),0)))</f>
        <v>0</v>
      </c>
      <c r="EG85">
        <f>IF(OR(E85=0,AA85&gt;0),0,IFERROR(AVERAGEIFS(Plan_Days,Plan_Role,الموظفون!$D$83,Plan_Course,'مصفوفة التدريب'!H$6,Plan_Sched,"خلال أيام من التعيين"),IFERROR(AVERAGEIFS(Plan_Days,Plan_Role,"جميع الموظفين",Plan_Course,'مصفوفة التدريب'!H$6,Plan_Sched,"خلال أيام من التعيين"),0)))</f>
        <v>0</v>
      </c>
      <c r="EH85">
        <f>IF(OR(F85=0,AB85&gt;0),0,IFERROR(AVERAGEIFS(Plan_Days,Plan_Role,الموظفون!$D$83,Plan_Course,'مصفوفة التدريب'!I$6,Plan_Sched,"خلال أيام من التعيين"),IFERROR(AVERAGEIFS(Plan_Days,Plan_Role,"جميع الموظفين",Plan_Course,'مصفوفة التدريب'!I$6,Plan_Sched,"خلال أيام من التعيين"),0)))</f>
        <v>0</v>
      </c>
      <c r="EI85">
        <f>IF(OR(G85=0,AC85&gt;0),0,IFERROR(AVERAGEIFS(Plan_Days,Plan_Role,الموظفون!$D$83,Plan_Course,'مصفوفة التدريب'!J$6,Plan_Sched,"خلال أيام من التعيين"),IFERROR(AVERAGEIFS(Plan_Days,Plan_Role,"جميع الموظفين",Plan_Course,'مصفوفة التدريب'!J$6,Plan_Sched,"خلال أيام من التعيين"),0)))</f>
        <v>0</v>
      </c>
      <c r="EJ85">
        <f>IF(OR(H85=0,AD85&gt;0),0,IFERROR(AVERAGEIFS(Plan_Days,Plan_Role,الموظفون!$D$83,Plan_Course,'مصفوفة التدريب'!K$6,Plan_Sched,"خلال أيام من التعيين"),IFERROR(AVERAGEIFS(Plan_Days,Plan_Role,"جميع الموظفين",Plan_Course,'مصفوفة التدريب'!K$6,Plan_Sched,"خلال أيام من التعيين"),0)))</f>
        <v>0</v>
      </c>
      <c r="EK85">
        <f>IF(OR(I85=0,AE85&gt;0),0,IFERROR(AVERAGEIFS(Plan_Days,Plan_Role,الموظفون!$D$83,Plan_Course,'مصفوفة التدريب'!L$6,Plan_Sched,"خلال أيام من التعيين"),IFERROR(AVERAGEIFS(Plan_Days,Plan_Role,"جميع الموظفين",Plan_Course,'مصفوفة التدريب'!L$6,Plan_Sched,"خلال أيام من التعيين"),0)))</f>
        <v>0</v>
      </c>
      <c r="EL85">
        <f>IF(OR(J85=0,AF85&gt;0),0,IFERROR(AVERAGEIFS(Plan_Days,Plan_Role,الموظفون!$D$83,Plan_Course,'مصفوفة التدريب'!M$6,Plan_Sched,"خلال أيام من التعيين"),IFERROR(AVERAGEIFS(Plan_Days,Plan_Role,"جميع الموظفين",Plan_Course,'مصفوفة التدريب'!M$6,Plan_Sched,"خلال أيام من التعيين"),0)))</f>
        <v>0</v>
      </c>
      <c r="EM85">
        <f>IF(OR(K85=0,AG85&gt;0),0,IFERROR(AVERAGEIFS(Plan_Days,Plan_Role,الموظفون!$D$83,Plan_Course,'مصفوفة التدريب'!N$6,Plan_Sched,"خلال أيام من التعيين"),IFERROR(AVERAGEIFS(Plan_Days,Plan_Role,"جميع الموظفين",Plan_Course,'مصفوفة التدريب'!N$6,Plan_Sched,"خلال أيام من التعيين"),0)))</f>
        <v>0</v>
      </c>
      <c r="EN85">
        <f>IF(OR(L85=0,AH85&gt;0),0,IFERROR(AVERAGEIFS(Plan_Days,Plan_Role,الموظفون!$D$83,Plan_Course,'مصفوفة التدريب'!O$6,Plan_Sched,"خلال أيام من التعيين"),IFERROR(AVERAGEIFS(Plan_Days,Plan_Role,"جميع الموظفين",Plan_Course,'مصفوفة التدريب'!O$6,Plan_Sched,"خلال أيام من التعيين"),0)))</f>
        <v>0</v>
      </c>
      <c r="EO85">
        <f>IF(OR(M85=0,AI85&gt;0),0,IFERROR(AVERAGEIFS(Plan_Days,Plan_Role,الموظفون!$D$83,Plan_Course,'مصفوفة التدريب'!P$6,Plan_Sched,"خلال أيام من التعيين"),IFERROR(AVERAGEIFS(Plan_Days,Plan_Role,"جميع الموظفين",Plan_Course,'مصفوفة التدريب'!P$6,Plan_Sched,"خلال أيام من التعيين"),0)))</f>
        <v>0</v>
      </c>
      <c r="EP85">
        <f>IF(OR(N85=0,AJ85&gt;0),0,IFERROR(AVERAGEIFS(Plan_Days,Plan_Role,الموظفون!$D$83,Plan_Course,'مصفوفة التدريب'!Q$6,Plan_Sched,"خلال أيام من التعيين"),IFERROR(AVERAGEIFS(Plan_Days,Plan_Role,"جميع الموظفين",Plan_Course,'مصفوفة التدريب'!Q$6,Plan_Sched,"خلال أيام من التعيين"),0)))</f>
        <v>0</v>
      </c>
      <c r="EQ85">
        <f>IF(OR(O85=0,AK85&gt;0),0,IFERROR(AVERAGEIFS(Plan_Days,Plan_Role,الموظفون!$D$83,Plan_Course,'مصفوفة التدريب'!R$6,Plan_Sched,"خلال أيام من التعيين"),IFERROR(AVERAGEIFS(Plan_Days,Plan_Role,"جميع الموظفين",Plan_Course,'مصفوفة التدريب'!R$6,Plan_Sched,"خلال أيام من التعيين"),0)))</f>
        <v>0</v>
      </c>
      <c r="ER85">
        <f>IF(OR(P85=0,AL85&gt;0),0,IFERROR(AVERAGEIFS(Plan_Days,Plan_Role,الموظفون!$D$83,Plan_Course,'مصفوفة التدريب'!S$6,Plan_Sched,"خلال أيام من التعيين"),IFERROR(AVERAGEIFS(Plan_Days,Plan_Role,"جميع الموظفين",Plan_Course,'مصفوفة التدريب'!S$6,Plan_Sched,"خلال أيام من التعيين"),0)))</f>
        <v>0</v>
      </c>
      <c r="ES85">
        <f>IF(OR(Q85=0,AM85&gt;0),0,IFERROR(AVERAGEIFS(Plan_Days,Plan_Role,الموظفون!$D$83,Plan_Course,'مصفوفة التدريب'!T$6,Plan_Sched,"خلال أيام من التعيين"),IFERROR(AVERAGEIFS(Plan_Days,Plan_Role,"جميع الموظفين",Plan_Course,'مصفوفة التدريب'!T$6,Plan_Sched,"خلال أيام من التعيين"),0)))</f>
        <v>0</v>
      </c>
      <c r="ET85">
        <f>IF(OR(R85=0,AN85&gt;0),0,IFERROR(AVERAGEIFS(Plan_Days,Plan_Role,الموظفون!$D$83,Plan_Course,'مصفوفة التدريب'!U$6,Plan_Sched,"خلال أيام من التعيين"),IFERROR(AVERAGEIFS(Plan_Days,Plan_Role,"جميع الموظفين",Plan_Course,'مصفوفة التدريب'!U$6,Plan_Sched,"خلال أيام من التعيين"),0)))</f>
        <v>0</v>
      </c>
      <c r="EU85">
        <f>IF(OR(S85=0,AO85&gt;0),0,IFERROR(AVERAGEIFS(Plan_Days,Plan_Role,الموظفون!$D$83,Plan_Course,'مصفوفة التدريب'!V$6,Plan_Sched,"خلال أيام من التعيين"),IFERROR(AVERAGEIFS(Plan_Days,Plan_Role,"جميع الموظفين",Plan_Course,'مصفوفة التدريب'!V$6,Plan_Sched,"خلال أيام من التعيين"),0)))</f>
        <v>0</v>
      </c>
      <c r="EV85">
        <f>IF(OR(T85=0,AP85&gt;0),0,IFERROR(AVERAGEIFS(Plan_Days,Plan_Role,الموظفون!$D$83,Plan_Course,'مصفوفة التدريب'!W$6,Plan_Sched,"خلال أيام من التعيين"),IFERROR(AVERAGEIFS(Plan_Days,Plan_Role,"جميع الموظفين",Plan_Course,'مصفوفة التدريب'!W$6,Plan_Sched,"خلال أيام من التعيين"),0)))</f>
        <v>0</v>
      </c>
      <c r="EW85">
        <f>IF(OR(U85=0,AQ85&gt;0),0,IFERROR(AVERAGEIFS(Plan_Days,Plan_Role,الموظفون!$D$83,Plan_Course,'مصفوفة التدريب'!X$6,Plan_Sched,"خلال أيام من التعيين"),IFERROR(AVERAGEIFS(Plan_Days,Plan_Role,"جميع الموظفين",Plan_Course,'مصفوفة التدريب'!X$6,Plan_Sched,"خلال أيام من التعيين"),0)))</f>
        <v>0</v>
      </c>
      <c r="EX85">
        <f>IF(OR(V85=0,AR85&gt;0),0,IFERROR(AVERAGEIFS(Plan_Days,Plan_Role,الموظفون!$D$83,Plan_Course,'مصفوفة التدريب'!Y$6,Plan_Sched,"خلال أيام من التعيين"),IFERROR(AVERAGEIFS(Plan_Days,Plan_Role,"جميع الموظفين",Plan_Course,'مصفوفة التدريب'!Y$6,Plan_Sched,"خلال أيام من التعيين"),0)))</f>
        <v>0</v>
      </c>
      <c r="EY85">
        <f>IF(OR(W85=0,AS85&gt;0),0,IFERROR(AVERAGEIFS(Plan_Days,Plan_Role,الموظفون!$D$83,Plan_Course,'مصفوفة التدريب'!Z$6,Plan_Sched,"خلال أيام من التعيين"),IFERROR(AVERAGEIFS(Plan_Days,Plan_Role,"جميع الموظفين",Plan_Course,'مصفوفة التدريب'!Z$6,Plan_Sched,"خلال أيام من التعيين"),0)))</f>
        <v>0</v>
      </c>
      <c r="EZ85">
        <f>IF(OR(X85=0,AT85&gt;0),0,IFERROR(AVERAGEIFS(Plan_Days,Plan_Role,الموظفون!$D$83,Plan_Course,'مصفوفة التدريب'!AA$6,Plan_Sched,"خلال أيام من التعيين"),IFERROR(AVERAGEIFS(Plan_Days,Plan_Role,"جميع الموظفين",Plan_Course,'مصفوفة التدريب'!AA$6,Plan_Sched,"خلال أيام من التعيين"),0)))</f>
        <v>0</v>
      </c>
      <c r="FC85">
        <f>IF(OR(E85=0,AA85&gt;0),0,MAX(IF(AND(الموظفون!$F$83&lt;&gt;"",DK85&lt;الموظفون!$F$83),0,DK85),IF(AND(الموظفون!$F$83&lt;&gt;"",EG85&gt;0),الموظفون!$F$83+EG85,0)))</f>
        <v>0</v>
      </c>
      <c r="FD85">
        <f>IF(OR(F85=0,AB85&gt;0),0,MAX(IF(AND(الموظفون!$F$83&lt;&gt;"",DL85&lt;الموظفون!$F$83),0,DL85),IF(AND(الموظفون!$F$83&lt;&gt;"",EH85&gt;0),الموظفون!$F$83+EH85,0)))</f>
        <v>0</v>
      </c>
      <c r="FE85">
        <f>IF(OR(G85=0,AC85&gt;0),0,MAX(IF(AND(الموظفون!$F$83&lt;&gt;"",DM85&lt;الموظفون!$F$83),0,DM85),IF(AND(الموظفون!$F$83&lt;&gt;"",EI85&gt;0),الموظفون!$F$83+EI85,0)))</f>
        <v>0</v>
      </c>
      <c r="FF85">
        <f>IF(OR(H85=0,AD85&gt;0),0,MAX(IF(AND(الموظفون!$F$83&lt;&gt;"",DN85&lt;الموظفون!$F$83),0,DN85),IF(AND(الموظفون!$F$83&lt;&gt;"",EJ85&gt;0),الموظفون!$F$83+EJ85,0)))</f>
        <v>0</v>
      </c>
      <c r="FG85">
        <f>IF(OR(I85=0,AE85&gt;0),0,MAX(IF(AND(الموظفون!$F$83&lt;&gt;"",DO85&lt;الموظفون!$F$83),0,DO85),IF(AND(الموظفون!$F$83&lt;&gt;"",EK85&gt;0),الموظفون!$F$83+EK85,0)))</f>
        <v>0</v>
      </c>
      <c r="FH85">
        <f>IF(OR(J85=0,AF85&gt;0),0,MAX(IF(AND(الموظفون!$F$83&lt;&gt;"",DP85&lt;الموظفون!$F$83),0,DP85),IF(AND(الموظفون!$F$83&lt;&gt;"",EL85&gt;0),الموظفون!$F$83+EL85,0)))</f>
        <v>0</v>
      </c>
      <c r="FI85">
        <f>IF(OR(K85=0,AG85&gt;0),0,MAX(IF(AND(الموظفون!$F$83&lt;&gt;"",DQ85&lt;الموظفون!$F$83),0,DQ85),IF(AND(الموظفون!$F$83&lt;&gt;"",EM85&gt;0),الموظفون!$F$83+EM85,0)))</f>
        <v>0</v>
      </c>
      <c r="FJ85">
        <f>IF(OR(L85=0,AH85&gt;0),0,MAX(IF(AND(الموظفون!$F$83&lt;&gt;"",DR85&lt;الموظفون!$F$83),0,DR85),IF(AND(الموظفون!$F$83&lt;&gt;"",EN85&gt;0),الموظفون!$F$83+EN85,0)))</f>
        <v>0</v>
      </c>
      <c r="FK85">
        <f>IF(OR(M85=0,AI85&gt;0),0,MAX(IF(AND(الموظفون!$F$83&lt;&gt;"",DS85&lt;الموظفون!$F$83),0,DS85),IF(AND(الموظفون!$F$83&lt;&gt;"",EO85&gt;0),الموظفون!$F$83+EO85,0)))</f>
        <v>0</v>
      </c>
      <c r="FL85">
        <f>IF(OR(N85=0,AJ85&gt;0),0,MAX(IF(AND(الموظفون!$F$83&lt;&gt;"",DT85&lt;الموظفون!$F$83),0,DT85),IF(AND(الموظفون!$F$83&lt;&gt;"",EP85&gt;0),الموظفون!$F$83+EP85,0)))</f>
        <v>0</v>
      </c>
      <c r="FM85">
        <f>IF(OR(O85=0,AK85&gt;0),0,MAX(IF(AND(الموظفون!$F$83&lt;&gt;"",DU85&lt;الموظفون!$F$83),0,DU85),IF(AND(الموظفون!$F$83&lt;&gt;"",EQ85&gt;0),الموظفون!$F$83+EQ85,0)))</f>
        <v>0</v>
      </c>
      <c r="FN85">
        <f>IF(OR(P85=0,AL85&gt;0),0,MAX(IF(AND(الموظفون!$F$83&lt;&gt;"",DV85&lt;الموظفون!$F$83),0,DV85),IF(AND(الموظفون!$F$83&lt;&gt;"",ER85&gt;0),الموظفون!$F$83+ER85,0)))</f>
        <v>0</v>
      </c>
      <c r="FO85">
        <f>IF(OR(Q85=0,AM85&gt;0),0,MAX(IF(AND(الموظفون!$F$83&lt;&gt;"",DW85&lt;الموظفون!$F$83),0,DW85),IF(AND(الموظفون!$F$83&lt;&gt;"",ES85&gt;0),الموظفون!$F$83+ES85,0)))</f>
        <v>0</v>
      </c>
      <c r="FP85">
        <f>IF(OR(R85=0,AN85&gt;0),0,MAX(IF(AND(الموظفون!$F$83&lt;&gt;"",DX85&lt;الموظفون!$F$83),0,DX85),IF(AND(الموظفون!$F$83&lt;&gt;"",ET85&gt;0),الموظفون!$F$83+ET85,0)))</f>
        <v>0</v>
      </c>
      <c r="FQ85">
        <f>IF(OR(S85=0,AO85&gt;0),0,MAX(IF(AND(الموظفون!$F$83&lt;&gt;"",DY85&lt;الموظفون!$F$83),0,DY85),IF(AND(الموظفون!$F$83&lt;&gt;"",EU85&gt;0),الموظفون!$F$83+EU85,0)))</f>
        <v>0</v>
      </c>
      <c r="FR85">
        <f>IF(OR(T85=0,AP85&gt;0),0,MAX(IF(AND(الموظفون!$F$83&lt;&gt;"",DZ85&lt;الموظفون!$F$83),0,DZ85),IF(AND(الموظفون!$F$83&lt;&gt;"",EV85&gt;0),الموظفون!$F$83+EV85,0)))</f>
        <v>0</v>
      </c>
      <c r="FS85">
        <f>IF(OR(U85=0,AQ85&gt;0),0,MAX(IF(AND(الموظفون!$F$83&lt;&gt;"",EA85&lt;الموظفون!$F$83),0,EA85),IF(AND(الموظفون!$F$83&lt;&gt;"",EW85&gt;0),الموظفون!$F$83+EW85,0)))</f>
        <v>0</v>
      </c>
      <c r="FT85">
        <f>IF(OR(V85=0,AR85&gt;0),0,MAX(IF(AND(الموظفون!$F$83&lt;&gt;"",EB85&lt;الموظفون!$F$83),0,EB85),IF(AND(الموظفون!$F$83&lt;&gt;"",EX85&gt;0),الموظفون!$F$83+EX85,0)))</f>
        <v>0</v>
      </c>
      <c r="FU85">
        <f>IF(OR(W85=0,AS85&gt;0),0,MAX(IF(AND(الموظفون!$F$83&lt;&gt;"",EC85&lt;الموظفون!$F$83),0,EC85),IF(AND(الموظفون!$F$83&lt;&gt;"",EY85&gt;0),الموظفون!$F$83+EY85,0)))</f>
        <v>0</v>
      </c>
      <c r="FV85">
        <f>IF(OR(X85=0,AT85&gt;0),0,MAX(IF(AND(الموظفون!$F$83&lt;&gt;"",ED85&lt;الموظفون!$F$83),0,ED85),IF(AND(الموظفون!$F$83&lt;&gt;"",EZ85&gt;0),الموظفون!$F$83+EZ85,0)))</f>
        <v>0</v>
      </c>
    </row>
    <row r="86" spans="5:178" x14ac:dyDescent="0.3">
      <c r="E86">
        <f>IF(OR(الموظفون!$A$84="",'مصفوفة التدريب'!H$6=""),0,COUNTIFS(Plan_Role,الموظفون!$D$84,Plan_Course,'مصفوفة التدريب'!H$6)+COUNTIFS(Plan_Role,"جميع الموظفين",Plan_Course,'مصفوفة التدريب'!H$6))</f>
        <v>0</v>
      </c>
      <c r="F86">
        <f>IF(OR(الموظفون!$A$84="",'مصفوفة التدريب'!I$6=""),0,COUNTIFS(Plan_Role,الموظفون!$D$84,Plan_Course,'مصفوفة التدريب'!I$6)+COUNTIFS(Plan_Role,"جميع الموظفين",Plan_Course,'مصفوفة التدريب'!I$6))</f>
        <v>0</v>
      </c>
      <c r="G86">
        <f>IF(OR(الموظفون!$A$84="",'مصفوفة التدريب'!J$6=""),0,COUNTIFS(Plan_Role,الموظفون!$D$84,Plan_Course,'مصفوفة التدريب'!J$6)+COUNTIFS(Plan_Role,"جميع الموظفين",Plan_Course,'مصفوفة التدريب'!J$6))</f>
        <v>0</v>
      </c>
      <c r="H86">
        <f>IF(OR(الموظفون!$A$84="",'مصفوفة التدريب'!K$6=""),0,COUNTIFS(Plan_Role,الموظفون!$D$84,Plan_Course,'مصفوفة التدريب'!K$6)+COUNTIFS(Plan_Role,"جميع الموظفين",Plan_Course,'مصفوفة التدريب'!K$6))</f>
        <v>0</v>
      </c>
      <c r="I86">
        <f>IF(OR(الموظفون!$A$84="",'مصفوفة التدريب'!L$6=""),0,COUNTIFS(Plan_Role,الموظفون!$D$84,Plan_Course,'مصفوفة التدريب'!L$6)+COUNTIFS(Plan_Role,"جميع الموظفين",Plan_Course,'مصفوفة التدريب'!L$6))</f>
        <v>0</v>
      </c>
      <c r="J86">
        <f>IF(OR(الموظفون!$A$84="",'مصفوفة التدريب'!M$6=""),0,COUNTIFS(Plan_Role,الموظفون!$D$84,Plan_Course,'مصفوفة التدريب'!M$6)+COUNTIFS(Plan_Role,"جميع الموظفين",Plan_Course,'مصفوفة التدريب'!M$6))</f>
        <v>0</v>
      </c>
      <c r="K86">
        <f>IF(OR(الموظفون!$A$84="",'مصفوفة التدريب'!N$6=""),0,COUNTIFS(Plan_Role,الموظفون!$D$84,Plan_Course,'مصفوفة التدريب'!N$6)+COUNTIFS(Plan_Role,"جميع الموظفين",Plan_Course,'مصفوفة التدريب'!N$6))</f>
        <v>0</v>
      </c>
      <c r="L86">
        <f>IF(OR(الموظفون!$A$84="",'مصفوفة التدريب'!O$6=""),0,COUNTIFS(Plan_Role,الموظفون!$D$84,Plan_Course,'مصفوفة التدريب'!O$6)+COUNTIFS(Plan_Role,"جميع الموظفين",Plan_Course,'مصفوفة التدريب'!O$6))</f>
        <v>0</v>
      </c>
      <c r="M86">
        <f>IF(OR(الموظفون!$A$84="",'مصفوفة التدريب'!P$6=""),0,COUNTIFS(Plan_Role,الموظفون!$D$84,Plan_Course,'مصفوفة التدريب'!P$6)+COUNTIFS(Plan_Role,"جميع الموظفين",Plan_Course,'مصفوفة التدريب'!P$6))</f>
        <v>0</v>
      </c>
      <c r="N86">
        <f>IF(OR(الموظفون!$A$84="",'مصفوفة التدريب'!Q$6=""),0,COUNTIFS(Plan_Role,الموظفون!$D$84,Plan_Course,'مصفوفة التدريب'!Q$6)+COUNTIFS(Plan_Role,"جميع الموظفين",Plan_Course,'مصفوفة التدريب'!Q$6))</f>
        <v>0</v>
      </c>
      <c r="O86">
        <f>IF(OR(الموظفون!$A$84="",'مصفوفة التدريب'!R$6=""),0,COUNTIFS(Plan_Role,الموظفون!$D$84,Plan_Course,'مصفوفة التدريب'!R$6)+COUNTIFS(Plan_Role,"جميع الموظفين",Plan_Course,'مصفوفة التدريب'!R$6))</f>
        <v>0</v>
      </c>
      <c r="P86">
        <f>IF(OR(الموظفون!$A$84="",'مصفوفة التدريب'!S$6=""),0,COUNTIFS(Plan_Role,الموظفون!$D$84,Plan_Course,'مصفوفة التدريب'!S$6)+COUNTIFS(Plan_Role,"جميع الموظفين",Plan_Course,'مصفوفة التدريب'!S$6))</f>
        <v>0</v>
      </c>
      <c r="Q86">
        <f>IF(OR(الموظفون!$A$84="",'مصفوفة التدريب'!T$6=""),0,COUNTIFS(Plan_Role,الموظفون!$D$84,Plan_Course,'مصفوفة التدريب'!T$6)+COUNTIFS(Plan_Role,"جميع الموظفين",Plan_Course,'مصفوفة التدريب'!T$6))</f>
        <v>0</v>
      </c>
      <c r="R86">
        <f>IF(OR(الموظفون!$A$84="",'مصفوفة التدريب'!U$6=""),0,COUNTIFS(Plan_Role,الموظفون!$D$84,Plan_Course,'مصفوفة التدريب'!U$6)+COUNTIFS(Plan_Role,"جميع الموظفين",Plan_Course,'مصفوفة التدريب'!U$6))</f>
        <v>0</v>
      </c>
      <c r="S86">
        <f>IF(OR(الموظفون!$A$84="",'مصفوفة التدريب'!V$6=""),0,COUNTIFS(Plan_Role,الموظفون!$D$84,Plan_Course,'مصفوفة التدريب'!V$6)+COUNTIFS(Plan_Role,"جميع الموظفين",Plan_Course,'مصفوفة التدريب'!V$6))</f>
        <v>0</v>
      </c>
      <c r="T86">
        <f>IF(OR(الموظفون!$A$84="",'مصفوفة التدريب'!W$6=""),0,COUNTIFS(Plan_Role,الموظفون!$D$84,Plan_Course,'مصفوفة التدريب'!W$6)+COUNTIFS(Plan_Role,"جميع الموظفين",Plan_Course,'مصفوفة التدريب'!W$6))</f>
        <v>0</v>
      </c>
      <c r="U86">
        <f>IF(OR(الموظفون!$A$84="",'مصفوفة التدريب'!X$6=""),0,COUNTIFS(Plan_Role,الموظفون!$D$84,Plan_Course,'مصفوفة التدريب'!X$6)+COUNTIFS(Plan_Role,"جميع الموظفين",Plan_Course,'مصفوفة التدريب'!X$6))</f>
        <v>0</v>
      </c>
      <c r="V86">
        <f>IF(OR(الموظفون!$A$84="",'مصفوفة التدريب'!Y$6=""),0,COUNTIFS(Plan_Role,الموظفون!$D$84,Plan_Course,'مصفوفة التدريب'!Y$6)+COUNTIFS(Plan_Role,"جميع الموظفين",Plan_Course,'مصفوفة التدريب'!Y$6))</f>
        <v>0</v>
      </c>
      <c r="W86">
        <f>IF(OR(الموظفون!$A$84="",'مصفوفة التدريب'!Z$6=""),0,COUNTIFS(Plan_Role,الموظفون!$D$84,Plan_Course,'مصفوفة التدريب'!Z$6)+COUNTIFS(Plan_Role,"جميع الموظفين",Plan_Course,'مصفوفة التدريب'!Z$6))</f>
        <v>0</v>
      </c>
      <c r="X86">
        <f>IF(OR(الموظفون!$A$84="",'مصفوفة التدريب'!AA$6=""),0,COUNTIFS(Plan_Role,الموظفون!$D$84,Plan_Course,'مصفوفة التدريب'!AA$6)+COUNTIFS(Plan_Role,"جميع الموظفين",Plan_Course,'مصفوفة التدريب'!AA$6))</f>
        <v>0</v>
      </c>
      <c r="AA86">
        <f>IF(E86=0,0,COUNTIFS(Rec_Emp,الموظفون!$A$84,Rec_Course,'مصفوفة التدريب'!H$6,Rec_Done,1))</f>
        <v>0</v>
      </c>
      <c r="AB86">
        <f>IF(F86=0,0,COUNTIFS(Rec_Emp,الموظفون!$A$84,Rec_Course,'مصفوفة التدريب'!I$6,Rec_Done,1))</f>
        <v>0</v>
      </c>
      <c r="AC86">
        <f>IF(G86=0,0,COUNTIFS(Rec_Emp,الموظفون!$A$84,Rec_Course,'مصفوفة التدريب'!J$6,Rec_Done,1))</f>
        <v>0</v>
      </c>
      <c r="AD86">
        <f>IF(H86=0,0,COUNTIFS(Rec_Emp,الموظفون!$A$84,Rec_Course,'مصفوفة التدريب'!K$6,Rec_Done,1))</f>
        <v>0</v>
      </c>
      <c r="AE86">
        <f>IF(I86=0,0,COUNTIFS(Rec_Emp,الموظفون!$A$84,Rec_Course,'مصفوفة التدريب'!L$6,Rec_Done,1))</f>
        <v>0</v>
      </c>
      <c r="AF86">
        <f>IF(J86=0,0,COUNTIFS(Rec_Emp,الموظفون!$A$84,Rec_Course,'مصفوفة التدريب'!M$6,Rec_Done,1))</f>
        <v>0</v>
      </c>
      <c r="AG86">
        <f>IF(K86=0,0,COUNTIFS(Rec_Emp,الموظفون!$A$84,Rec_Course,'مصفوفة التدريب'!N$6,Rec_Done,1))</f>
        <v>0</v>
      </c>
      <c r="AH86">
        <f>IF(L86=0,0,COUNTIFS(Rec_Emp,الموظفون!$A$84,Rec_Course,'مصفوفة التدريب'!O$6,Rec_Done,1))</f>
        <v>0</v>
      </c>
      <c r="AI86">
        <f>IF(M86=0,0,COUNTIFS(Rec_Emp,الموظفون!$A$84,Rec_Course,'مصفوفة التدريب'!P$6,Rec_Done,1))</f>
        <v>0</v>
      </c>
      <c r="AJ86">
        <f>IF(N86=0,0,COUNTIFS(Rec_Emp,الموظفون!$A$84,Rec_Course,'مصفوفة التدريب'!Q$6,Rec_Done,1))</f>
        <v>0</v>
      </c>
      <c r="AK86">
        <f>IF(O86=0,0,COUNTIFS(Rec_Emp,الموظفون!$A$84,Rec_Course,'مصفوفة التدريب'!R$6,Rec_Done,1))</f>
        <v>0</v>
      </c>
      <c r="AL86">
        <f>IF(P86=0,0,COUNTIFS(Rec_Emp,الموظفون!$A$84,Rec_Course,'مصفوفة التدريب'!S$6,Rec_Done,1))</f>
        <v>0</v>
      </c>
      <c r="AM86">
        <f>IF(Q86=0,0,COUNTIFS(Rec_Emp,الموظفون!$A$84,Rec_Course,'مصفوفة التدريب'!T$6,Rec_Done,1))</f>
        <v>0</v>
      </c>
      <c r="AN86">
        <f>IF(R86=0,0,COUNTIFS(Rec_Emp,الموظفون!$A$84,Rec_Course,'مصفوفة التدريب'!U$6,Rec_Done,1))</f>
        <v>0</v>
      </c>
      <c r="AO86">
        <f>IF(S86=0,0,COUNTIFS(Rec_Emp,الموظفون!$A$84,Rec_Course,'مصفوفة التدريب'!V$6,Rec_Done,1))</f>
        <v>0</v>
      </c>
      <c r="AP86">
        <f>IF(T86=0,0,COUNTIFS(Rec_Emp,الموظفون!$A$84,Rec_Course,'مصفوفة التدريب'!W$6,Rec_Done,1))</f>
        <v>0</v>
      </c>
      <c r="AQ86">
        <f>IF(U86=0,0,COUNTIFS(Rec_Emp,الموظفون!$A$84,Rec_Course,'مصفوفة التدريب'!X$6,Rec_Done,1))</f>
        <v>0</v>
      </c>
      <c r="AR86">
        <f>IF(V86=0,0,COUNTIFS(Rec_Emp,الموظفون!$A$84,Rec_Course,'مصفوفة التدريب'!Y$6,Rec_Done,1))</f>
        <v>0</v>
      </c>
      <c r="AS86">
        <f>IF(W86=0,0,COUNTIFS(Rec_Emp,الموظفون!$A$84,Rec_Course,'مصفوفة التدريب'!Z$6,Rec_Done,1))</f>
        <v>0</v>
      </c>
      <c r="AT86">
        <f>IF(X86=0,0,COUNTIFS(Rec_Emp,الموظفون!$A$84,Rec_Course,'مصفوفة التدريب'!AA$6,Rec_Done,1))</f>
        <v>0</v>
      </c>
      <c r="AW86">
        <f ca="1">IF(AA86=0,0,COUNTIFS(Rec_Emp,الموظفون!$A$84,Rec_Course,'مصفوفة التدريب'!H$6,Rec_Done,1,Rec_Exp,"&gt;="&amp;TODAY()))</f>
        <v>0</v>
      </c>
      <c r="AX86">
        <f ca="1">IF(AB86=0,0,COUNTIFS(Rec_Emp,الموظفون!$A$84,Rec_Course,'مصفوفة التدريب'!I$6,Rec_Done,1,Rec_Exp,"&gt;="&amp;TODAY()))</f>
        <v>0</v>
      </c>
      <c r="AY86">
        <f ca="1">IF(AC86=0,0,COUNTIFS(Rec_Emp,الموظفون!$A$84,Rec_Course,'مصفوفة التدريب'!J$6,Rec_Done,1,Rec_Exp,"&gt;="&amp;TODAY()))</f>
        <v>0</v>
      </c>
      <c r="AZ86">
        <f ca="1">IF(AD86=0,0,COUNTIFS(Rec_Emp,الموظفون!$A$84,Rec_Course,'مصفوفة التدريب'!K$6,Rec_Done,1,Rec_Exp,"&gt;="&amp;TODAY()))</f>
        <v>0</v>
      </c>
      <c r="BA86">
        <f ca="1">IF(AE86=0,0,COUNTIFS(Rec_Emp,الموظفون!$A$84,Rec_Course,'مصفوفة التدريب'!L$6,Rec_Done,1,Rec_Exp,"&gt;="&amp;TODAY()))</f>
        <v>0</v>
      </c>
      <c r="BB86">
        <f ca="1">IF(AF86=0,0,COUNTIFS(Rec_Emp,الموظفون!$A$84,Rec_Course,'مصفوفة التدريب'!M$6,Rec_Done,1,Rec_Exp,"&gt;="&amp;TODAY()))</f>
        <v>0</v>
      </c>
      <c r="BC86">
        <f ca="1">IF(AG86=0,0,COUNTIFS(Rec_Emp,الموظفون!$A$84,Rec_Course,'مصفوفة التدريب'!N$6,Rec_Done,1,Rec_Exp,"&gt;="&amp;TODAY()))</f>
        <v>0</v>
      </c>
      <c r="BD86">
        <f ca="1">IF(AH86=0,0,COUNTIFS(Rec_Emp,الموظفون!$A$84,Rec_Course,'مصفوفة التدريب'!O$6,Rec_Done,1,Rec_Exp,"&gt;="&amp;TODAY()))</f>
        <v>0</v>
      </c>
      <c r="BE86">
        <f ca="1">IF(AI86=0,0,COUNTIFS(Rec_Emp,الموظفون!$A$84,Rec_Course,'مصفوفة التدريب'!P$6,Rec_Done,1,Rec_Exp,"&gt;="&amp;TODAY()))</f>
        <v>0</v>
      </c>
      <c r="BF86">
        <f ca="1">IF(AJ86=0,0,COUNTIFS(Rec_Emp,الموظفون!$A$84,Rec_Course,'مصفوفة التدريب'!Q$6,Rec_Done,1,Rec_Exp,"&gt;="&amp;TODAY()))</f>
        <v>0</v>
      </c>
      <c r="BG86">
        <f ca="1">IF(AK86=0,0,COUNTIFS(Rec_Emp,الموظفون!$A$84,Rec_Course,'مصفوفة التدريب'!R$6,Rec_Done,1,Rec_Exp,"&gt;="&amp;TODAY()))</f>
        <v>0</v>
      </c>
      <c r="BH86">
        <f ca="1">IF(AL86=0,0,COUNTIFS(Rec_Emp,الموظفون!$A$84,Rec_Course,'مصفوفة التدريب'!S$6,Rec_Done,1,Rec_Exp,"&gt;="&amp;TODAY()))</f>
        <v>0</v>
      </c>
      <c r="BI86">
        <f ca="1">IF(AM86=0,0,COUNTIFS(Rec_Emp,الموظفون!$A$84,Rec_Course,'مصفوفة التدريب'!T$6,Rec_Done,1,Rec_Exp,"&gt;="&amp;TODAY()))</f>
        <v>0</v>
      </c>
      <c r="BJ86">
        <f ca="1">IF(AN86=0,0,COUNTIFS(Rec_Emp,الموظفون!$A$84,Rec_Course,'مصفوفة التدريب'!U$6,Rec_Done,1,Rec_Exp,"&gt;="&amp;TODAY()))</f>
        <v>0</v>
      </c>
      <c r="BK86">
        <f ca="1">IF(AO86=0,0,COUNTIFS(Rec_Emp,الموظفون!$A$84,Rec_Course,'مصفوفة التدريب'!V$6,Rec_Done,1,Rec_Exp,"&gt;="&amp;TODAY()))</f>
        <v>0</v>
      </c>
      <c r="BL86">
        <f ca="1">IF(AP86=0,0,COUNTIFS(Rec_Emp,الموظفون!$A$84,Rec_Course,'مصفوفة التدريب'!W$6,Rec_Done,1,Rec_Exp,"&gt;="&amp;TODAY()))</f>
        <v>0</v>
      </c>
      <c r="BM86">
        <f ca="1">IF(AQ86=0,0,COUNTIFS(Rec_Emp,الموظفون!$A$84,Rec_Course,'مصفوفة التدريب'!X$6,Rec_Done,1,Rec_Exp,"&gt;="&amp;TODAY()))</f>
        <v>0</v>
      </c>
      <c r="BN86">
        <f ca="1">IF(AR86=0,0,COUNTIFS(Rec_Emp,الموظفون!$A$84,Rec_Course,'مصفوفة التدريب'!Y$6,Rec_Done,1,Rec_Exp,"&gt;="&amp;TODAY()))</f>
        <v>0</v>
      </c>
      <c r="BO86">
        <f ca="1">IF(AS86=0,0,COUNTIFS(Rec_Emp,الموظفون!$A$84,Rec_Course,'مصفوفة التدريب'!Z$6,Rec_Done,1,Rec_Exp,"&gt;="&amp;TODAY()))</f>
        <v>0</v>
      </c>
      <c r="BP86">
        <f ca="1">IF(AT86=0,0,COUNTIFS(Rec_Emp,الموظفون!$A$84,Rec_Course,'مصفوفة التدريب'!AA$6,Rec_Done,1,Rec_Exp,"&gt;="&amp;TODAY()))</f>
        <v>0</v>
      </c>
      <c r="BS86">
        <f ca="1">IF(AW86=0,0,COUNTIFS(Rec_Emp,الموظفون!$A$84,Rec_Course,'مصفوفة التدريب'!H$6,Rec_Done,1,Rec_Exp,"&gt;"&amp;(TODAY()+WarnDays)))</f>
        <v>0</v>
      </c>
      <c r="BT86">
        <f ca="1">IF(AX86=0,0,COUNTIFS(Rec_Emp,الموظفون!$A$84,Rec_Course,'مصفوفة التدريب'!I$6,Rec_Done,1,Rec_Exp,"&gt;"&amp;(TODAY()+WarnDays)))</f>
        <v>0</v>
      </c>
      <c r="BU86">
        <f ca="1">IF(AY86=0,0,COUNTIFS(Rec_Emp,الموظفون!$A$84,Rec_Course,'مصفوفة التدريب'!J$6,Rec_Done,1,Rec_Exp,"&gt;"&amp;(TODAY()+WarnDays)))</f>
        <v>0</v>
      </c>
      <c r="BV86">
        <f ca="1">IF(AZ86=0,0,COUNTIFS(Rec_Emp,الموظفون!$A$84,Rec_Course,'مصفوفة التدريب'!K$6,Rec_Done,1,Rec_Exp,"&gt;"&amp;(TODAY()+WarnDays)))</f>
        <v>0</v>
      </c>
      <c r="BW86">
        <f ca="1">IF(BA86=0,0,COUNTIFS(Rec_Emp,الموظفون!$A$84,Rec_Course,'مصفوفة التدريب'!L$6,Rec_Done,1,Rec_Exp,"&gt;"&amp;(TODAY()+WarnDays)))</f>
        <v>0</v>
      </c>
      <c r="BX86">
        <f ca="1">IF(BB86=0,0,COUNTIFS(Rec_Emp,الموظفون!$A$84,Rec_Course,'مصفوفة التدريب'!M$6,Rec_Done,1,Rec_Exp,"&gt;"&amp;(TODAY()+WarnDays)))</f>
        <v>0</v>
      </c>
      <c r="BY86">
        <f ca="1">IF(BC86=0,0,COUNTIFS(Rec_Emp,الموظفون!$A$84,Rec_Course,'مصفوفة التدريب'!N$6,Rec_Done,1,Rec_Exp,"&gt;"&amp;(TODAY()+WarnDays)))</f>
        <v>0</v>
      </c>
      <c r="BZ86">
        <f ca="1">IF(BD86=0,0,COUNTIFS(Rec_Emp,الموظفون!$A$84,Rec_Course,'مصفوفة التدريب'!O$6,Rec_Done,1,Rec_Exp,"&gt;"&amp;(TODAY()+WarnDays)))</f>
        <v>0</v>
      </c>
      <c r="CA86">
        <f ca="1">IF(BE86=0,0,COUNTIFS(Rec_Emp,الموظفون!$A$84,Rec_Course,'مصفوفة التدريب'!P$6,Rec_Done,1,Rec_Exp,"&gt;"&amp;(TODAY()+WarnDays)))</f>
        <v>0</v>
      </c>
      <c r="CB86">
        <f ca="1">IF(BF86=0,0,COUNTIFS(Rec_Emp,الموظفون!$A$84,Rec_Course,'مصفوفة التدريب'!Q$6,Rec_Done,1,Rec_Exp,"&gt;"&amp;(TODAY()+WarnDays)))</f>
        <v>0</v>
      </c>
      <c r="CC86">
        <f ca="1">IF(BG86=0,0,COUNTIFS(Rec_Emp,الموظفون!$A$84,Rec_Course,'مصفوفة التدريب'!R$6,Rec_Done,1,Rec_Exp,"&gt;"&amp;(TODAY()+WarnDays)))</f>
        <v>0</v>
      </c>
      <c r="CD86">
        <f ca="1">IF(BH86=0,0,COUNTIFS(Rec_Emp,الموظفون!$A$84,Rec_Course,'مصفوفة التدريب'!S$6,Rec_Done,1,Rec_Exp,"&gt;"&amp;(TODAY()+WarnDays)))</f>
        <v>0</v>
      </c>
      <c r="CE86">
        <f ca="1">IF(BI86=0,0,COUNTIFS(Rec_Emp,الموظفون!$A$84,Rec_Course,'مصفوفة التدريب'!T$6,Rec_Done,1,Rec_Exp,"&gt;"&amp;(TODAY()+WarnDays)))</f>
        <v>0</v>
      </c>
      <c r="CF86">
        <f ca="1">IF(BJ86=0,0,COUNTIFS(Rec_Emp,الموظفون!$A$84,Rec_Course,'مصفوفة التدريب'!U$6,Rec_Done,1,Rec_Exp,"&gt;"&amp;(TODAY()+WarnDays)))</f>
        <v>0</v>
      </c>
      <c r="CG86">
        <f ca="1">IF(BK86=0,0,COUNTIFS(Rec_Emp,الموظفون!$A$84,Rec_Course,'مصفوفة التدريب'!V$6,Rec_Done,1,Rec_Exp,"&gt;"&amp;(TODAY()+WarnDays)))</f>
        <v>0</v>
      </c>
      <c r="CH86">
        <f ca="1">IF(BL86=0,0,COUNTIFS(Rec_Emp,الموظفون!$A$84,Rec_Course,'مصفوفة التدريب'!W$6,Rec_Done,1,Rec_Exp,"&gt;"&amp;(TODAY()+WarnDays)))</f>
        <v>0</v>
      </c>
      <c r="CI86">
        <f ca="1">IF(BM86=0,0,COUNTIFS(Rec_Emp,الموظفون!$A$84,Rec_Course,'مصفوفة التدريب'!X$6,Rec_Done,1,Rec_Exp,"&gt;"&amp;(TODAY()+WarnDays)))</f>
        <v>0</v>
      </c>
      <c r="CJ86">
        <f ca="1">IF(BN86=0,0,COUNTIFS(Rec_Emp,الموظفون!$A$84,Rec_Course,'مصفوفة التدريب'!Y$6,Rec_Done,1,Rec_Exp,"&gt;"&amp;(TODAY()+WarnDays)))</f>
        <v>0</v>
      </c>
      <c r="CK86">
        <f ca="1">IF(BO86=0,0,COUNTIFS(Rec_Emp,الموظفون!$A$84,Rec_Course,'مصفوفة التدريب'!Z$6,Rec_Done,1,Rec_Exp,"&gt;"&amp;(TODAY()+WarnDays)))</f>
        <v>0</v>
      </c>
      <c r="CL86">
        <f ca="1">IF(BP86=0,0,COUNTIFS(Rec_Emp,الموظفون!$A$84,Rec_Course,'مصفوفة التدريب'!AA$6,Rec_Done,1,Rec_Exp,"&gt;"&amp;(TODAY()+WarnDays)))</f>
        <v>0</v>
      </c>
      <c r="CO86">
        <f>IF(OR(E86=0,AA86&gt;0),0,COUNTIFS(Rec_Emp,الموظفون!$A$84,Rec_Course,'مصفوفة التدريب'!H$6,Rec_Result,"راسب"))</f>
        <v>0</v>
      </c>
      <c r="CP86">
        <f>IF(OR(F86=0,AB86&gt;0),0,COUNTIFS(Rec_Emp,الموظفون!$A$84,Rec_Course,'مصفوفة التدريب'!I$6,Rec_Result,"راسب"))</f>
        <v>0</v>
      </c>
      <c r="CQ86">
        <f>IF(OR(G86=0,AC86&gt;0),0,COUNTIFS(Rec_Emp,الموظفون!$A$84,Rec_Course,'مصفوفة التدريب'!J$6,Rec_Result,"راسب"))</f>
        <v>0</v>
      </c>
      <c r="CR86">
        <f>IF(OR(H86=0,AD86&gt;0),0,COUNTIFS(Rec_Emp,الموظفون!$A$84,Rec_Course,'مصفوفة التدريب'!K$6,Rec_Result,"راسب"))</f>
        <v>0</v>
      </c>
      <c r="CS86">
        <f>IF(OR(I86=0,AE86&gt;0),0,COUNTIFS(Rec_Emp,الموظفون!$A$84,Rec_Course,'مصفوفة التدريب'!L$6,Rec_Result,"راسب"))</f>
        <v>0</v>
      </c>
      <c r="CT86">
        <f>IF(OR(J86=0,AF86&gt;0),0,COUNTIFS(Rec_Emp,الموظفون!$A$84,Rec_Course,'مصفوفة التدريب'!M$6,Rec_Result,"راسب"))</f>
        <v>0</v>
      </c>
      <c r="CU86">
        <f>IF(OR(K86=0,AG86&gt;0),0,COUNTIFS(Rec_Emp,الموظفون!$A$84,Rec_Course,'مصفوفة التدريب'!N$6,Rec_Result,"راسب"))</f>
        <v>0</v>
      </c>
      <c r="CV86">
        <f>IF(OR(L86=0,AH86&gt;0),0,COUNTIFS(Rec_Emp,الموظفون!$A$84,Rec_Course,'مصفوفة التدريب'!O$6,Rec_Result,"راسب"))</f>
        <v>0</v>
      </c>
      <c r="CW86">
        <f>IF(OR(M86=0,AI86&gt;0),0,COUNTIFS(Rec_Emp,الموظفون!$A$84,Rec_Course,'مصفوفة التدريب'!P$6,Rec_Result,"راسب"))</f>
        <v>0</v>
      </c>
      <c r="CX86">
        <f>IF(OR(N86=0,AJ86&gt;0),0,COUNTIFS(Rec_Emp,الموظفون!$A$84,Rec_Course,'مصفوفة التدريب'!Q$6,Rec_Result,"راسب"))</f>
        <v>0</v>
      </c>
      <c r="CY86">
        <f>IF(OR(O86=0,AK86&gt;0),0,COUNTIFS(Rec_Emp,الموظفون!$A$84,Rec_Course,'مصفوفة التدريب'!R$6,Rec_Result,"راسب"))</f>
        <v>0</v>
      </c>
      <c r="CZ86">
        <f>IF(OR(P86=0,AL86&gt;0),0,COUNTIFS(Rec_Emp,الموظفون!$A$84,Rec_Course,'مصفوفة التدريب'!S$6,Rec_Result,"راسب"))</f>
        <v>0</v>
      </c>
      <c r="DA86">
        <f>IF(OR(Q86=0,AM86&gt;0),0,COUNTIFS(Rec_Emp,الموظفون!$A$84,Rec_Course,'مصفوفة التدريب'!T$6,Rec_Result,"راسب"))</f>
        <v>0</v>
      </c>
      <c r="DB86">
        <f>IF(OR(R86=0,AN86&gt;0),0,COUNTIFS(Rec_Emp,الموظفون!$A$84,Rec_Course,'مصفوفة التدريب'!U$6,Rec_Result,"راسب"))</f>
        <v>0</v>
      </c>
      <c r="DC86">
        <f>IF(OR(S86=0,AO86&gt;0),0,COUNTIFS(Rec_Emp,الموظفون!$A$84,Rec_Course,'مصفوفة التدريب'!V$6,Rec_Result,"راسب"))</f>
        <v>0</v>
      </c>
      <c r="DD86">
        <f>IF(OR(T86=0,AP86&gt;0),0,COUNTIFS(Rec_Emp,الموظفون!$A$84,Rec_Course,'مصفوفة التدريب'!W$6,Rec_Result,"راسب"))</f>
        <v>0</v>
      </c>
      <c r="DE86">
        <f>IF(OR(U86=0,AQ86&gt;0),0,COUNTIFS(Rec_Emp,الموظفون!$A$84,Rec_Course,'مصفوفة التدريب'!X$6,Rec_Result,"راسب"))</f>
        <v>0</v>
      </c>
      <c r="DF86">
        <f>IF(OR(V86=0,AR86&gt;0),0,COUNTIFS(Rec_Emp,الموظفون!$A$84,Rec_Course,'مصفوفة التدريب'!Y$6,Rec_Result,"راسب"))</f>
        <v>0</v>
      </c>
      <c r="DG86">
        <f>IF(OR(W86=0,AS86&gt;0),0,COUNTIFS(Rec_Emp,الموظفون!$A$84,Rec_Course,'مصفوفة التدريب'!Z$6,Rec_Result,"راسب"))</f>
        <v>0</v>
      </c>
      <c r="DH86">
        <f>IF(OR(X86=0,AT86&gt;0),0,COUNTIFS(Rec_Emp,الموظفون!$A$84,Rec_Course,'مصفوفة التدريب'!AA$6,Rec_Result,"راسب"))</f>
        <v>0</v>
      </c>
      <c r="DK86">
        <f>IF(OR(E86=0,AA86&gt;0),0,IFERROR(AVERAGEIFS(Plan_End,Plan_Role,الموظفون!$D$84,Plan_Course,'مصفوفة التدريب'!H$6,Plan_Sched,"فترة محددة"),IFERROR(AVERAGEIFS(Plan_End,Plan_Role,"جميع الموظفين",Plan_Course,'مصفوفة التدريب'!H$6,Plan_Sched,"فترة محددة"),0)))</f>
        <v>0</v>
      </c>
      <c r="DL86">
        <f>IF(OR(F86=0,AB86&gt;0),0,IFERROR(AVERAGEIFS(Plan_End,Plan_Role,الموظفون!$D$84,Plan_Course,'مصفوفة التدريب'!I$6,Plan_Sched,"فترة محددة"),IFERROR(AVERAGEIFS(Plan_End,Plan_Role,"جميع الموظفين",Plan_Course,'مصفوفة التدريب'!I$6,Plan_Sched,"فترة محددة"),0)))</f>
        <v>0</v>
      </c>
      <c r="DM86">
        <f>IF(OR(G86=0,AC86&gt;0),0,IFERROR(AVERAGEIFS(Plan_End,Plan_Role,الموظفون!$D$84,Plan_Course,'مصفوفة التدريب'!J$6,Plan_Sched,"فترة محددة"),IFERROR(AVERAGEIFS(Plan_End,Plan_Role,"جميع الموظفين",Plan_Course,'مصفوفة التدريب'!J$6,Plan_Sched,"فترة محددة"),0)))</f>
        <v>0</v>
      </c>
      <c r="DN86">
        <f>IF(OR(H86=0,AD86&gt;0),0,IFERROR(AVERAGEIFS(Plan_End,Plan_Role,الموظفون!$D$84,Plan_Course,'مصفوفة التدريب'!K$6,Plan_Sched,"فترة محددة"),IFERROR(AVERAGEIFS(Plan_End,Plan_Role,"جميع الموظفين",Plan_Course,'مصفوفة التدريب'!K$6,Plan_Sched,"فترة محددة"),0)))</f>
        <v>0</v>
      </c>
      <c r="DO86">
        <f>IF(OR(I86=0,AE86&gt;0),0,IFERROR(AVERAGEIFS(Plan_End,Plan_Role,الموظفون!$D$84,Plan_Course,'مصفوفة التدريب'!L$6,Plan_Sched,"فترة محددة"),IFERROR(AVERAGEIFS(Plan_End,Plan_Role,"جميع الموظفين",Plan_Course,'مصفوفة التدريب'!L$6,Plan_Sched,"فترة محددة"),0)))</f>
        <v>0</v>
      </c>
      <c r="DP86">
        <f>IF(OR(J86=0,AF86&gt;0),0,IFERROR(AVERAGEIFS(Plan_End,Plan_Role,الموظفون!$D$84,Plan_Course,'مصفوفة التدريب'!M$6,Plan_Sched,"فترة محددة"),IFERROR(AVERAGEIFS(Plan_End,Plan_Role,"جميع الموظفين",Plan_Course,'مصفوفة التدريب'!M$6,Plan_Sched,"فترة محددة"),0)))</f>
        <v>0</v>
      </c>
      <c r="DQ86">
        <f>IF(OR(K86=0,AG86&gt;0),0,IFERROR(AVERAGEIFS(Plan_End,Plan_Role,الموظفون!$D$84,Plan_Course,'مصفوفة التدريب'!N$6,Plan_Sched,"فترة محددة"),IFERROR(AVERAGEIFS(Plan_End,Plan_Role,"جميع الموظفين",Plan_Course,'مصفوفة التدريب'!N$6,Plan_Sched,"فترة محددة"),0)))</f>
        <v>0</v>
      </c>
      <c r="DR86">
        <f>IF(OR(L86=0,AH86&gt;0),0,IFERROR(AVERAGEIFS(Plan_End,Plan_Role,الموظفون!$D$84,Plan_Course,'مصفوفة التدريب'!O$6,Plan_Sched,"فترة محددة"),IFERROR(AVERAGEIFS(Plan_End,Plan_Role,"جميع الموظفين",Plan_Course,'مصفوفة التدريب'!O$6,Plan_Sched,"فترة محددة"),0)))</f>
        <v>0</v>
      </c>
      <c r="DS86">
        <f>IF(OR(M86=0,AI86&gt;0),0,IFERROR(AVERAGEIFS(Plan_End,Plan_Role,الموظفون!$D$84,Plan_Course,'مصفوفة التدريب'!P$6,Plan_Sched,"فترة محددة"),IFERROR(AVERAGEIFS(Plan_End,Plan_Role,"جميع الموظفين",Plan_Course,'مصفوفة التدريب'!P$6,Plan_Sched,"فترة محددة"),0)))</f>
        <v>0</v>
      </c>
      <c r="DT86">
        <f>IF(OR(N86=0,AJ86&gt;0),0,IFERROR(AVERAGEIFS(Plan_End,Plan_Role,الموظفون!$D$84,Plan_Course,'مصفوفة التدريب'!Q$6,Plan_Sched,"فترة محددة"),IFERROR(AVERAGEIFS(Plan_End,Plan_Role,"جميع الموظفين",Plan_Course,'مصفوفة التدريب'!Q$6,Plan_Sched,"فترة محددة"),0)))</f>
        <v>0</v>
      </c>
      <c r="DU86">
        <f>IF(OR(O86=0,AK86&gt;0),0,IFERROR(AVERAGEIFS(Plan_End,Plan_Role,الموظفون!$D$84,Plan_Course,'مصفوفة التدريب'!R$6,Plan_Sched,"فترة محددة"),IFERROR(AVERAGEIFS(Plan_End,Plan_Role,"جميع الموظفين",Plan_Course,'مصفوفة التدريب'!R$6,Plan_Sched,"فترة محددة"),0)))</f>
        <v>0</v>
      </c>
      <c r="DV86">
        <f>IF(OR(P86=0,AL86&gt;0),0,IFERROR(AVERAGEIFS(Plan_End,Plan_Role,الموظفون!$D$84,Plan_Course,'مصفوفة التدريب'!S$6,Plan_Sched,"فترة محددة"),IFERROR(AVERAGEIFS(Plan_End,Plan_Role,"جميع الموظفين",Plan_Course,'مصفوفة التدريب'!S$6,Plan_Sched,"فترة محددة"),0)))</f>
        <v>0</v>
      </c>
      <c r="DW86">
        <f>IF(OR(Q86=0,AM86&gt;0),0,IFERROR(AVERAGEIFS(Plan_End,Plan_Role,الموظفون!$D$84,Plan_Course,'مصفوفة التدريب'!T$6,Plan_Sched,"فترة محددة"),IFERROR(AVERAGEIFS(Plan_End,Plan_Role,"جميع الموظفين",Plan_Course,'مصفوفة التدريب'!T$6,Plan_Sched,"فترة محددة"),0)))</f>
        <v>0</v>
      </c>
      <c r="DX86">
        <f>IF(OR(R86=0,AN86&gt;0),0,IFERROR(AVERAGEIFS(Plan_End,Plan_Role,الموظفون!$D$84,Plan_Course,'مصفوفة التدريب'!U$6,Plan_Sched,"فترة محددة"),IFERROR(AVERAGEIFS(Plan_End,Plan_Role,"جميع الموظفين",Plan_Course,'مصفوفة التدريب'!U$6,Plan_Sched,"فترة محددة"),0)))</f>
        <v>0</v>
      </c>
      <c r="DY86">
        <f>IF(OR(S86=0,AO86&gt;0),0,IFERROR(AVERAGEIFS(Plan_End,Plan_Role,الموظفون!$D$84,Plan_Course,'مصفوفة التدريب'!V$6,Plan_Sched,"فترة محددة"),IFERROR(AVERAGEIFS(Plan_End,Plan_Role,"جميع الموظفين",Plan_Course,'مصفوفة التدريب'!V$6,Plan_Sched,"فترة محددة"),0)))</f>
        <v>0</v>
      </c>
      <c r="DZ86">
        <f>IF(OR(T86=0,AP86&gt;0),0,IFERROR(AVERAGEIFS(Plan_End,Plan_Role,الموظفون!$D$84,Plan_Course,'مصفوفة التدريب'!W$6,Plan_Sched,"فترة محددة"),IFERROR(AVERAGEIFS(Plan_End,Plan_Role,"جميع الموظفين",Plan_Course,'مصفوفة التدريب'!W$6,Plan_Sched,"فترة محددة"),0)))</f>
        <v>0</v>
      </c>
      <c r="EA86">
        <f>IF(OR(U86=0,AQ86&gt;0),0,IFERROR(AVERAGEIFS(Plan_End,Plan_Role,الموظفون!$D$84,Plan_Course,'مصفوفة التدريب'!X$6,Plan_Sched,"فترة محددة"),IFERROR(AVERAGEIFS(Plan_End,Plan_Role,"جميع الموظفين",Plan_Course,'مصفوفة التدريب'!X$6,Plan_Sched,"فترة محددة"),0)))</f>
        <v>0</v>
      </c>
      <c r="EB86">
        <f>IF(OR(V86=0,AR86&gt;0),0,IFERROR(AVERAGEIFS(Plan_End,Plan_Role,الموظفون!$D$84,Plan_Course,'مصفوفة التدريب'!Y$6,Plan_Sched,"فترة محددة"),IFERROR(AVERAGEIFS(Plan_End,Plan_Role,"جميع الموظفين",Plan_Course,'مصفوفة التدريب'!Y$6,Plan_Sched,"فترة محددة"),0)))</f>
        <v>0</v>
      </c>
      <c r="EC86">
        <f>IF(OR(W86=0,AS86&gt;0),0,IFERROR(AVERAGEIFS(Plan_End,Plan_Role,الموظفون!$D$84,Plan_Course,'مصفوفة التدريب'!Z$6,Plan_Sched,"فترة محددة"),IFERROR(AVERAGEIFS(Plan_End,Plan_Role,"جميع الموظفين",Plan_Course,'مصفوفة التدريب'!Z$6,Plan_Sched,"فترة محددة"),0)))</f>
        <v>0</v>
      </c>
      <c r="ED86">
        <f>IF(OR(X86=0,AT86&gt;0),0,IFERROR(AVERAGEIFS(Plan_End,Plan_Role,الموظفون!$D$84,Plan_Course,'مصفوفة التدريب'!AA$6,Plan_Sched,"فترة محددة"),IFERROR(AVERAGEIFS(Plan_End,Plan_Role,"جميع الموظفين",Plan_Course,'مصفوفة التدريب'!AA$6,Plan_Sched,"فترة محددة"),0)))</f>
        <v>0</v>
      </c>
      <c r="EG86">
        <f>IF(OR(E86=0,AA86&gt;0),0,IFERROR(AVERAGEIFS(Plan_Days,Plan_Role,الموظفون!$D$84,Plan_Course,'مصفوفة التدريب'!H$6,Plan_Sched,"خلال أيام من التعيين"),IFERROR(AVERAGEIFS(Plan_Days,Plan_Role,"جميع الموظفين",Plan_Course,'مصفوفة التدريب'!H$6,Plan_Sched,"خلال أيام من التعيين"),0)))</f>
        <v>0</v>
      </c>
      <c r="EH86">
        <f>IF(OR(F86=0,AB86&gt;0),0,IFERROR(AVERAGEIFS(Plan_Days,Plan_Role,الموظفون!$D$84,Plan_Course,'مصفوفة التدريب'!I$6,Plan_Sched,"خلال أيام من التعيين"),IFERROR(AVERAGEIFS(Plan_Days,Plan_Role,"جميع الموظفين",Plan_Course,'مصفوفة التدريب'!I$6,Plan_Sched,"خلال أيام من التعيين"),0)))</f>
        <v>0</v>
      </c>
      <c r="EI86">
        <f>IF(OR(G86=0,AC86&gt;0),0,IFERROR(AVERAGEIFS(Plan_Days,Plan_Role,الموظفون!$D$84,Plan_Course,'مصفوفة التدريب'!J$6,Plan_Sched,"خلال أيام من التعيين"),IFERROR(AVERAGEIFS(Plan_Days,Plan_Role,"جميع الموظفين",Plan_Course,'مصفوفة التدريب'!J$6,Plan_Sched,"خلال أيام من التعيين"),0)))</f>
        <v>0</v>
      </c>
      <c r="EJ86">
        <f>IF(OR(H86=0,AD86&gt;0),0,IFERROR(AVERAGEIFS(Plan_Days,Plan_Role,الموظفون!$D$84,Plan_Course,'مصفوفة التدريب'!K$6,Plan_Sched,"خلال أيام من التعيين"),IFERROR(AVERAGEIFS(Plan_Days,Plan_Role,"جميع الموظفين",Plan_Course,'مصفوفة التدريب'!K$6,Plan_Sched,"خلال أيام من التعيين"),0)))</f>
        <v>0</v>
      </c>
      <c r="EK86">
        <f>IF(OR(I86=0,AE86&gt;0),0,IFERROR(AVERAGEIFS(Plan_Days,Plan_Role,الموظفون!$D$84,Plan_Course,'مصفوفة التدريب'!L$6,Plan_Sched,"خلال أيام من التعيين"),IFERROR(AVERAGEIFS(Plan_Days,Plan_Role,"جميع الموظفين",Plan_Course,'مصفوفة التدريب'!L$6,Plan_Sched,"خلال أيام من التعيين"),0)))</f>
        <v>0</v>
      </c>
      <c r="EL86">
        <f>IF(OR(J86=0,AF86&gt;0),0,IFERROR(AVERAGEIFS(Plan_Days,Plan_Role,الموظفون!$D$84,Plan_Course,'مصفوفة التدريب'!M$6,Plan_Sched,"خلال أيام من التعيين"),IFERROR(AVERAGEIFS(Plan_Days,Plan_Role,"جميع الموظفين",Plan_Course,'مصفوفة التدريب'!M$6,Plan_Sched,"خلال أيام من التعيين"),0)))</f>
        <v>0</v>
      </c>
      <c r="EM86">
        <f>IF(OR(K86=0,AG86&gt;0),0,IFERROR(AVERAGEIFS(Plan_Days,Plan_Role,الموظفون!$D$84,Plan_Course,'مصفوفة التدريب'!N$6,Plan_Sched,"خلال أيام من التعيين"),IFERROR(AVERAGEIFS(Plan_Days,Plan_Role,"جميع الموظفين",Plan_Course,'مصفوفة التدريب'!N$6,Plan_Sched,"خلال أيام من التعيين"),0)))</f>
        <v>0</v>
      </c>
      <c r="EN86">
        <f>IF(OR(L86=0,AH86&gt;0),0,IFERROR(AVERAGEIFS(Plan_Days,Plan_Role,الموظفون!$D$84,Plan_Course,'مصفوفة التدريب'!O$6,Plan_Sched,"خلال أيام من التعيين"),IFERROR(AVERAGEIFS(Plan_Days,Plan_Role,"جميع الموظفين",Plan_Course,'مصفوفة التدريب'!O$6,Plan_Sched,"خلال أيام من التعيين"),0)))</f>
        <v>0</v>
      </c>
      <c r="EO86">
        <f>IF(OR(M86=0,AI86&gt;0),0,IFERROR(AVERAGEIFS(Plan_Days,Plan_Role,الموظفون!$D$84,Plan_Course,'مصفوفة التدريب'!P$6,Plan_Sched,"خلال أيام من التعيين"),IFERROR(AVERAGEIFS(Plan_Days,Plan_Role,"جميع الموظفين",Plan_Course,'مصفوفة التدريب'!P$6,Plan_Sched,"خلال أيام من التعيين"),0)))</f>
        <v>0</v>
      </c>
      <c r="EP86">
        <f>IF(OR(N86=0,AJ86&gt;0),0,IFERROR(AVERAGEIFS(Plan_Days,Plan_Role,الموظفون!$D$84,Plan_Course,'مصفوفة التدريب'!Q$6,Plan_Sched,"خلال أيام من التعيين"),IFERROR(AVERAGEIFS(Plan_Days,Plan_Role,"جميع الموظفين",Plan_Course,'مصفوفة التدريب'!Q$6,Plan_Sched,"خلال أيام من التعيين"),0)))</f>
        <v>0</v>
      </c>
      <c r="EQ86">
        <f>IF(OR(O86=0,AK86&gt;0),0,IFERROR(AVERAGEIFS(Plan_Days,Plan_Role,الموظفون!$D$84,Plan_Course,'مصفوفة التدريب'!R$6,Plan_Sched,"خلال أيام من التعيين"),IFERROR(AVERAGEIFS(Plan_Days,Plan_Role,"جميع الموظفين",Plan_Course,'مصفوفة التدريب'!R$6,Plan_Sched,"خلال أيام من التعيين"),0)))</f>
        <v>0</v>
      </c>
      <c r="ER86">
        <f>IF(OR(P86=0,AL86&gt;0),0,IFERROR(AVERAGEIFS(Plan_Days,Plan_Role,الموظفون!$D$84,Plan_Course,'مصفوفة التدريب'!S$6,Plan_Sched,"خلال أيام من التعيين"),IFERROR(AVERAGEIFS(Plan_Days,Plan_Role,"جميع الموظفين",Plan_Course,'مصفوفة التدريب'!S$6,Plan_Sched,"خلال أيام من التعيين"),0)))</f>
        <v>0</v>
      </c>
      <c r="ES86">
        <f>IF(OR(Q86=0,AM86&gt;0),0,IFERROR(AVERAGEIFS(Plan_Days,Plan_Role,الموظفون!$D$84,Plan_Course,'مصفوفة التدريب'!T$6,Plan_Sched,"خلال أيام من التعيين"),IFERROR(AVERAGEIFS(Plan_Days,Plan_Role,"جميع الموظفين",Plan_Course,'مصفوفة التدريب'!T$6,Plan_Sched,"خلال أيام من التعيين"),0)))</f>
        <v>0</v>
      </c>
      <c r="ET86">
        <f>IF(OR(R86=0,AN86&gt;0),0,IFERROR(AVERAGEIFS(Plan_Days,Plan_Role,الموظفون!$D$84,Plan_Course,'مصفوفة التدريب'!U$6,Plan_Sched,"خلال أيام من التعيين"),IFERROR(AVERAGEIFS(Plan_Days,Plan_Role,"جميع الموظفين",Plan_Course,'مصفوفة التدريب'!U$6,Plan_Sched,"خلال أيام من التعيين"),0)))</f>
        <v>0</v>
      </c>
      <c r="EU86">
        <f>IF(OR(S86=0,AO86&gt;0),0,IFERROR(AVERAGEIFS(Plan_Days,Plan_Role,الموظفون!$D$84,Plan_Course,'مصفوفة التدريب'!V$6,Plan_Sched,"خلال أيام من التعيين"),IFERROR(AVERAGEIFS(Plan_Days,Plan_Role,"جميع الموظفين",Plan_Course,'مصفوفة التدريب'!V$6,Plan_Sched,"خلال أيام من التعيين"),0)))</f>
        <v>0</v>
      </c>
      <c r="EV86">
        <f>IF(OR(T86=0,AP86&gt;0),0,IFERROR(AVERAGEIFS(Plan_Days,Plan_Role,الموظفون!$D$84,Plan_Course,'مصفوفة التدريب'!W$6,Plan_Sched,"خلال أيام من التعيين"),IFERROR(AVERAGEIFS(Plan_Days,Plan_Role,"جميع الموظفين",Plan_Course,'مصفوفة التدريب'!W$6,Plan_Sched,"خلال أيام من التعيين"),0)))</f>
        <v>0</v>
      </c>
      <c r="EW86">
        <f>IF(OR(U86=0,AQ86&gt;0),0,IFERROR(AVERAGEIFS(Plan_Days,Plan_Role,الموظفون!$D$84,Plan_Course,'مصفوفة التدريب'!X$6,Plan_Sched,"خلال أيام من التعيين"),IFERROR(AVERAGEIFS(Plan_Days,Plan_Role,"جميع الموظفين",Plan_Course,'مصفوفة التدريب'!X$6,Plan_Sched,"خلال أيام من التعيين"),0)))</f>
        <v>0</v>
      </c>
      <c r="EX86">
        <f>IF(OR(V86=0,AR86&gt;0),0,IFERROR(AVERAGEIFS(Plan_Days,Plan_Role,الموظفون!$D$84,Plan_Course,'مصفوفة التدريب'!Y$6,Plan_Sched,"خلال أيام من التعيين"),IFERROR(AVERAGEIFS(Plan_Days,Plan_Role,"جميع الموظفين",Plan_Course,'مصفوفة التدريب'!Y$6,Plan_Sched,"خلال أيام من التعيين"),0)))</f>
        <v>0</v>
      </c>
      <c r="EY86">
        <f>IF(OR(W86=0,AS86&gt;0),0,IFERROR(AVERAGEIFS(Plan_Days,Plan_Role,الموظفون!$D$84,Plan_Course,'مصفوفة التدريب'!Z$6,Plan_Sched,"خلال أيام من التعيين"),IFERROR(AVERAGEIFS(Plan_Days,Plan_Role,"جميع الموظفين",Plan_Course,'مصفوفة التدريب'!Z$6,Plan_Sched,"خلال أيام من التعيين"),0)))</f>
        <v>0</v>
      </c>
      <c r="EZ86">
        <f>IF(OR(X86=0,AT86&gt;0),0,IFERROR(AVERAGEIFS(Plan_Days,Plan_Role,الموظفون!$D$84,Plan_Course,'مصفوفة التدريب'!AA$6,Plan_Sched,"خلال أيام من التعيين"),IFERROR(AVERAGEIFS(Plan_Days,Plan_Role,"جميع الموظفين",Plan_Course,'مصفوفة التدريب'!AA$6,Plan_Sched,"خلال أيام من التعيين"),0)))</f>
        <v>0</v>
      </c>
      <c r="FC86">
        <f>IF(OR(E86=0,AA86&gt;0),0,MAX(IF(AND(الموظفون!$F$84&lt;&gt;"",DK86&lt;الموظفون!$F$84),0,DK86),IF(AND(الموظفون!$F$84&lt;&gt;"",EG86&gt;0),الموظفون!$F$84+EG86,0)))</f>
        <v>0</v>
      </c>
      <c r="FD86">
        <f>IF(OR(F86=0,AB86&gt;0),0,MAX(IF(AND(الموظفون!$F$84&lt;&gt;"",DL86&lt;الموظفون!$F$84),0,DL86),IF(AND(الموظفون!$F$84&lt;&gt;"",EH86&gt;0),الموظفون!$F$84+EH86,0)))</f>
        <v>0</v>
      </c>
      <c r="FE86">
        <f>IF(OR(G86=0,AC86&gt;0),0,MAX(IF(AND(الموظفون!$F$84&lt;&gt;"",DM86&lt;الموظفون!$F$84),0,DM86),IF(AND(الموظفون!$F$84&lt;&gt;"",EI86&gt;0),الموظفون!$F$84+EI86,0)))</f>
        <v>0</v>
      </c>
      <c r="FF86">
        <f>IF(OR(H86=0,AD86&gt;0),0,MAX(IF(AND(الموظفون!$F$84&lt;&gt;"",DN86&lt;الموظفون!$F$84),0,DN86),IF(AND(الموظفون!$F$84&lt;&gt;"",EJ86&gt;0),الموظفون!$F$84+EJ86,0)))</f>
        <v>0</v>
      </c>
      <c r="FG86">
        <f>IF(OR(I86=0,AE86&gt;0),0,MAX(IF(AND(الموظفون!$F$84&lt;&gt;"",DO86&lt;الموظفون!$F$84),0,DO86),IF(AND(الموظفون!$F$84&lt;&gt;"",EK86&gt;0),الموظفون!$F$84+EK86,0)))</f>
        <v>0</v>
      </c>
      <c r="FH86">
        <f>IF(OR(J86=0,AF86&gt;0),0,MAX(IF(AND(الموظفون!$F$84&lt;&gt;"",DP86&lt;الموظفون!$F$84),0,DP86),IF(AND(الموظفون!$F$84&lt;&gt;"",EL86&gt;0),الموظفون!$F$84+EL86,0)))</f>
        <v>0</v>
      </c>
      <c r="FI86">
        <f>IF(OR(K86=0,AG86&gt;0),0,MAX(IF(AND(الموظفون!$F$84&lt;&gt;"",DQ86&lt;الموظفون!$F$84),0,DQ86),IF(AND(الموظفون!$F$84&lt;&gt;"",EM86&gt;0),الموظفون!$F$84+EM86,0)))</f>
        <v>0</v>
      </c>
      <c r="FJ86">
        <f>IF(OR(L86=0,AH86&gt;0),0,MAX(IF(AND(الموظفون!$F$84&lt;&gt;"",DR86&lt;الموظفون!$F$84),0,DR86),IF(AND(الموظفون!$F$84&lt;&gt;"",EN86&gt;0),الموظفون!$F$84+EN86,0)))</f>
        <v>0</v>
      </c>
      <c r="FK86">
        <f>IF(OR(M86=0,AI86&gt;0),0,MAX(IF(AND(الموظفون!$F$84&lt;&gt;"",DS86&lt;الموظفون!$F$84),0,DS86),IF(AND(الموظفون!$F$84&lt;&gt;"",EO86&gt;0),الموظفون!$F$84+EO86,0)))</f>
        <v>0</v>
      </c>
      <c r="FL86">
        <f>IF(OR(N86=0,AJ86&gt;0),0,MAX(IF(AND(الموظفون!$F$84&lt;&gt;"",DT86&lt;الموظفون!$F$84),0,DT86),IF(AND(الموظفون!$F$84&lt;&gt;"",EP86&gt;0),الموظفون!$F$84+EP86,0)))</f>
        <v>0</v>
      </c>
      <c r="FM86">
        <f>IF(OR(O86=0,AK86&gt;0),0,MAX(IF(AND(الموظفون!$F$84&lt;&gt;"",DU86&lt;الموظفون!$F$84),0,DU86),IF(AND(الموظفون!$F$84&lt;&gt;"",EQ86&gt;0),الموظفون!$F$84+EQ86,0)))</f>
        <v>0</v>
      </c>
      <c r="FN86">
        <f>IF(OR(P86=0,AL86&gt;0),0,MAX(IF(AND(الموظفون!$F$84&lt;&gt;"",DV86&lt;الموظفون!$F$84),0,DV86),IF(AND(الموظفون!$F$84&lt;&gt;"",ER86&gt;0),الموظفون!$F$84+ER86,0)))</f>
        <v>0</v>
      </c>
      <c r="FO86">
        <f>IF(OR(Q86=0,AM86&gt;0),0,MAX(IF(AND(الموظفون!$F$84&lt;&gt;"",DW86&lt;الموظفون!$F$84),0,DW86),IF(AND(الموظفون!$F$84&lt;&gt;"",ES86&gt;0),الموظفون!$F$84+ES86,0)))</f>
        <v>0</v>
      </c>
      <c r="FP86">
        <f>IF(OR(R86=0,AN86&gt;0),0,MAX(IF(AND(الموظفون!$F$84&lt;&gt;"",DX86&lt;الموظفون!$F$84),0,DX86),IF(AND(الموظفون!$F$84&lt;&gt;"",ET86&gt;0),الموظفون!$F$84+ET86,0)))</f>
        <v>0</v>
      </c>
      <c r="FQ86">
        <f>IF(OR(S86=0,AO86&gt;0),0,MAX(IF(AND(الموظفون!$F$84&lt;&gt;"",DY86&lt;الموظفون!$F$84),0,DY86),IF(AND(الموظفون!$F$84&lt;&gt;"",EU86&gt;0),الموظفون!$F$84+EU86,0)))</f>
        <v>0</v>
      </c>
      <c r="FR86">
        <f>IF(OR(T86=0,AP86&gt;0),0,MAX(IF(AND(الموظفون!$F$84&lt;&gt;"",DZ86&lt;الموظفون!$F$84),0,DZ86),IF(AND(الموظفون!$F$84&lt;&gt;"",EV86&gt;0),الموظفون!$F$84+EV86,0)))</f>
        <v>0</v>
      </c>
      <c r="FS86">
        <f>IF(OR(U86=0,AQ86&gt;0),0,MAX(IF(AND(الموظفون!$F$84&lt;&gt;"",EA86&lt;الموظفون!$F$84),0,EA86),IF(AND(الموظفون!$F$84&lt;&gt;"",EW86&gt;0),الموظفون!$F$84+EW86,0)))</f>
        <v>0</v>
      </c>
      <c r="FT86">
        <f>IF(OR(V86=0,AR86&gt;0),0,MAX(IF(AND(الموظفون!$F$84&lt;&gt;"",EB86&lt;الموظفون!$F$84),0,EB86),IF(AND(الموظفون!$F$84&lt;&gt;"",EX86&gt;0),الموظفون!$F$84+EX86,0)))</f>
        <v>0</v>
      </c>
      <c r="FU86">
        <f>IF(OR(W86=0,AS86&gt;0),0,MAX(IF(AND(الموظفون!$F$84&lt;&gt;"",EC86&lt;الموظفون!$F$84),0,EC86),IF(AND(الموظفون!$F$84&lt;&gt;"",EY86&gt;0),الموظفون!$F$84+EY86,0)))</f>
        <v>0</v>
      </c>
      <c r="FV86">
        <f>IF(OR(X86=0,AT86&gt;0),0,MAX(IF(AND(الموظفون!$F$84&lt;&gt;"",ED86&lt;الموظفون!$F$84),0,ED86),IF(AND(الموظفون!$F$84&lt;&gt;"",EZ86&gt;0),الموظفون!$F$84+EZ86,0)))</f>
        <v>0</v>
      </c>
    </row>
    <row r="87" spans="5:178" x14ac:dyDescent="0.3">
      <c r="E87">
        <f>IF(OR(الموظفون!$A$85="",'مصفوفة التدريب'!H$6=""),0,COUNTIFS(Plan_Role,الموظفون!$D$85,Plan_Course,'مصفوفة التدريب'!H$6)+COUNTIFS(Plan_Role,"جميع الموظفين",Plan_Course,'مصفوفة التدريب'!H$6))</f>
        <v>0</v>
      </c>
      <c r="F87">
        <f>IF(OR(الموظفون!$A$85="",'مصفوفة التدريب'!I$6=""),0,COUNTIFS(Plan_Role,الموظفون!$D$85,Plan_Course,'مصفوفة التدريب'!I$6)+COUNTIFS(Plan_Role,"جميع الموظفين",Plan_Course,'مصفوفة التدريب'!I$6))</f>
        <v>0</v>
      </c>
      <c r="G87">
        <f>IF(OR(الموظفون!$A$85="",'مصفوفة التدريب'!J$6=""),0,COUNTIFS(Plan_Role,الموظفون!$D$85,Plan_Course,'مصفوفة التدريب'!J$6)+COUNTIFS(Plan_Role,"جميع الموظفين",Plan_Course,'مصفوفة التدريب'!J$6))</f>
        <v>0</v>
      </c>
      <c r="H87">
        <f>IF(OR(الموظفون!$A$85="",'مصفوفة التدريب'!K$6=""),0,COUNTIFS(Plan_Role,الموظفون!$D$85,Plan_Course,'مصفوفة التدريب'!K$6)+COUNTIFS(Plan_Role,"جميع الموظفين",Plan_Course,'مصفوفة التدريب'!K$6))</f>
        <v>0</v>
      </c>
      <c r="I87">
        <f>IF(OR(الموظفون!$A$85="",'مصفوفة التدريب'!L$6=""),0,COUNTIFS(Plan_Role,الموظفون!$D$85,Plan_Course,'مصفوفة التدريب'!L$6)+COUNTIFS(Plan_Role,"جميع الموظفين",Plan_Course,'مصفوفة التدريب'!L$6))</f>
        <v>0</v>
      </c>
      <c r="J87">
        <f>IF(OR(الموظفون!$A$85="",'مصفوفة التدريب'!M$6=""),0,COUNTIFS(Plan_Role,الموظفون!$D$85,Plan_Course,'مصفوفة التدريب'!M$6)+COUNTIFS(Plan_Role,"جميع الموظفين",Plan_Course,'مصفوفة التدريب'!M$6))</f>
        <v>0</v>
      </c>
      <c r="K87">
        <f>IF(OR(الموظفون!$A$85="",'مصفوفة التدريب'!N$6=""),0,COUNTIFS(Plan_Role,الموظفون!$D$85,Plan_Course,'مصفوفة التدريب'!N$6)+COUNTIFS(Plan_Role,"جميع الموظفين",Plan_Course,'مصفوفة التدريب'!N$6))</f>
        <v>0</v>
      </c>
      <c r="L87">
        <f>IF(OR(الموظفون!$A$85="",'مصفوفة التدريب'!O$6=""),0,COUNTIFS(Plan_Role,الموظفون!$D$85,Plan_Course,'مصفوفة التدريب'!O$6)+COUNTIFS(Plan_Role,"جميع الموظفين",Plan_Course,'مصفوفة التدريب'!O$6))</f>
        <v>0</v>
      </c>
      <c r="M87">
        <f>IF(OR(الموظفون!$A$85="",'مصفوفة التدريب'!P$6=""),0,COUNTIFS(Plan_Role,الموظفون!$D$85,Plan_Course,'مصفوفة التدريب'!P$6)+COUNTIFS(Plan_Role,"جميع الموظفين",Plan_Course,'مصفوفة التدريب'!P$6))</f>
        <v>0</v>
      </c>
      <c r="N87">
        <f>IF(OR(الموظفون!$A$85="",'مصفوفة التدريب'!Q$6=""),0,COUNTIFS(Plan_Role,الموظفون!$D$85,Plan_Course,'مصفوفة التدريب'!Q$6)+COUNTIFS(Plan_Role,"جميع الموظفين",Plan_Course,'مصفوفة التدريب'!Q$6))</f>
        <v>0</v>
      </c>
      <c r="O87">
        <f>IF(OR(الموظفون!$A$85="",'مصفوفة التدريب'!R$6=""),0,COUNTIFS(Plan_Role,الموظفون!$D$85,Plan_Course,'مصفوفة التدريب'!R$6)+COUNTIFS(Plan_Role,"جميع الموظفين",Plan_Course,'مصفوفة التدريب'!R$6))</f>
        <v>0</v>
      </c>
      <c r="P87">
        <f>IF(OR(الموظفون!$A$85="",'مصفوفة التدريب'!S$6=""),0,COUNTIFS(Plan_Role,الموظفون!$D$85,Plan_Course,'مصفوفة التدريب'!S$6)+COUNTIFS(Plan_Role,"جميع الموظفين",Plan_Course,'مصفوفة التدريب'!S$6))</f>
        <v>0</v>
      </c>
      <c r="Q87">
        <f>IF(OR(الموظفون!$A$85="",'مصفوفة التدريب'!T$6=""),0,COUNTIFS(Plan_Role,الموظفون!$D$85,Plan_Course,'مصفوفة التدريب'!T$6)+COUNTIFS(Plan_Role,"جميع الموظفين",Plan_Course,'مصفوفة التدريب'!T$6))</f>
        <v>0</v>
      </c>
      <c r="R87">
        <f>IF(OR(الموظفون!$A$85="",'مصفوفة التدريب'!U$6=""),0,COUNTIFS(Plan_Role,الموظفون!$D$85,Plan_Course,'مصفوفة التدريب'!U$6)+COUNTIFS(Plan_Role,"جميع الموظفين",Plan_Course,'مصفوفة التدريب'!U$6))</f>
        <v>0</v>
      </c>
      <c r="S87">
        <f>IF(OR(الموظفون!$A$85="",'مصفوفة التدريب'!V$6=""),0,COUNTIFS(Plan_Role,الموظفون!$D$85,Plan_Course,'مصفوفة التدريب'!V$6)+COUNTIFS(Plan_Role,"جميع الموظفين",Plan_Course,'مصفوفة التدريب'!V$6))</f>
        <v>0</v>
      </c>
      <c r="T87">
        <f>IF(OR(الموظفون!$A$85="",'مصفوفة التدريب'!W$6=""),0,COUNTIFS(Plan_Role,الموظفون!$D$85,Plan_Course,'مصفوفة التدريب'!W$6)+COUNTIFS(Plan_Role,"جميع الموظفين",Plan_Course,'مصفوفة التدريب'!W$6))</f>
        <v>0</v>
      </c>
      <c r="U87">
        <f>IF(OR(الموظفون!$A$85="",'مصفوفة التدريب'!X$6=""),0,COUNTIFS(Plan_Role,الموظفون!$D$85,Plan_Course,'مصفوفة التدريب'!X$6)+COUNTIFS(Plan_Role,"جميع الموظفين",Plan_Course,'مصفوفة التدريب'!X$6))</f>
        <v>0</v>
      </c>
      <c r="V87">
        <f>IF(OR(الموظفون!$A$85="",'مصفوفة التدريب'!Y$6=""),0,COUNTIFS(Plan_Role,الموظفون!$D$85,Plan_Course,'مصفوفة التدريب'!Y$6)+COUNTIFS(Plan_Role,"جميع الموظفين",Plan_Course,'مصفوفة التدريب'!Y$6))</f>
        <v>0</v>
      </c>
      <c r="W87">
        <f>IF(OR(الموظفون!$A$85="",'مصفوفة التدريب'!Z$6=""),0,COUNTIFS(Plan_Role,الموظفون!$D$85,Plan_Course,'مصفوفة التدريب'!Z$6)+COUNTIFS(Plan_Role,"جميع الموظفين",Plan_Course,'مصفوفة التدريب'!Z$6))</f>
        <v>0</v>
      </c>
      <c r="X87">
        <f>IF(OR(الموظفون!$A$85="",'مصفوفة التدريب'!AA$6=""),0,COUNTIFS(Plan_Role,الموظفون!$D$85,Plan_Course,'مصفوفة التدريب'!AA$6)+COUNTIFS(Plan_Role,"جميع الموظفين",Plan_Course,'مصفوفة التدريب'!AA$6))</f>
        <v>0</v>
      </c>
      <c r="AA87">
        <f>IF(E87=0,0,COUNTIFS(Rec_Emp,الموظفون!$A$85,Rec_Course,'مصفوفة التدريب'!H$6,Rec_Done,1))</f>
        <v>0</v>
      </c>
      <c r="AB87">
        <f>IF(F87=0,0,COUNTIFS(Rec_Emp,الموظفون!$A$85,Rec_Course,'مصفوفة التدريب'!I$6,Rec_Done,1))</f>
        <v>0</v>
      </c>
      <c r="AC87">
        <f>IF(G87=0,0,COUNTIFS(Rec_Emp,الموظفون!$A$85,Rec_Course,'مصفوفة التدريب'!J$6,Rec_Done,1))</f>
        <v>0</v>
      </c>
      <c r="AD87">
        <f>IF(H87=0,0,COUNTIFS(Rec_Emp,الموظفون!$A$85,Rec_Course,'مصفوفة التدريب'!K$6,Rec_Done,1))</f>
        <v>0</v>
      </c>
      <c r="AE87">
        <f>IF(I87=0,0,COUNTIFS(Rec_Emp,الموظفون!$A$85,Rec_Course,'مصفوفة التدريب'!L$6,Rec_Done,1))</f>
        <v>0</v>
      </c>
      <c r="AF87">
        <f>IF(J87=0,0,COUNTIFS(Rec_Emp,الموظفون!$A$85,Rec_Course,'مصفوفة التدريب'!M$6,Rec_Done,1))</f>
        <v>0</v>
      </c>
      <c r="AG87">
        <f>IF(K87=0,0,COUNTIFS(Rec_Emp,الموظفون!$A$85,Rec_Course,'مصفوفة التدريب'!N$6,Rec_Done,1))</f>
        <v>0</v>
      </c>
      <c r="AH87">
        <f>IF(L87=0,0,COUNTIFS(Rec_Emp,الموظفون!$A$85,Rec_Course,'مصفوفة التدريب'!O$6,Rec_Done,1))</f>
        <v>0</v>
      </c>
      <c r="AI87">
        <f>IF(M87=0,0,COUNTIFS(Rec_Emp,الموظفون!$A$85,Rec_Course,'مصفوفة التدريب'!P$6,Rec_Done,1))</f>
        <v>0</v>
      </c>
      <c r="AJ87">
        <f>IF(N87=0,0,COUNTIFS(Rec_Emp,الموظفون!$A$85,Rec_Course,'مصفوفة التدريب'!Q$6,Rec_Done,1))</f>
        <v>0</v>
      </c>
      <c r="AK87">
        <f>IF(O87=0,0,COUNTIFS(Rec_Emp,الموظفون!$A$85,Rec_Course,'مصفوفة التدريب'!R$6,Rec_Done,1))</f>
        <v>0</v>
      </c>
      <c r="AL87">
        <f>IF(P87=0,0,COUNTIFS(Rec_Emp,الموظفون!$A$85,Rec_Course,'مصفوفة التدريب'!S$6,Rec_Done,1))</f>
        <v>0</v>
      </c>
      <c r="AM87">
        <f>IF(Q87=0,0,COUNTIFS(Rec_Emp,الموظفون!$A$85,Rec_Course,'مصفوفة التدريب'!T$6,Rec_Done,1))</f>
        <v>0</v>
      </c>
      <c r="AN87">
        <f>IF(R87=0,0,COUNTIFS(Rec_Emp,الموظفون!$A$85,Rec_Course,'مصفوفة التدريب'!U$6,Rec_Done,1))</f>
        <v>0</v>
      </c>
      <c r="AO87">
        <f>IF(S87=0,0,COUNTIFS(Rec_Emp,الموظفون!$A$85,Rec_Course,'مصفوفة التدريب'!V$6,Rec_Done,1))</f>
        <v>0</v>
      </c>
      <c r="AP87">
        <f>IF(T87=0,0,COUNTIFS(Rec_Emp,الموظفون!$A$85,Rec_Course,'مصفوفة التدريب'!W$6,Rec_Done,1))</f>
        <v>0</v>
      </c>
      <c r="AQ87">
        <f>IF(U87=0,0,COUNTIFS(Rec_Emp,الموظفون!$A$85,Rec_Course,'مصفوفة التدريب'!X$6,Rec_Done,1))</f>
        <v>0</v>
      </c>
      <c r="AR87">
        <f>IF(V87=0,0,COUNTIFS(Rec_Emp,الموظفون!$A$85,Rec_Course,'مصفوفة التدريب'!Y$6,Rec_Done,1))</f>
        <v>0</v>
      </c>
      <c r="AS87">
        <f>IF(W87=0,0,COUNTIFS(Rec_Emp,الموظفون!$A$85,Rec_Course,'مصفوفة التدريب'!Z$6,Rec_Done,1))</f>
        <v>0</v>
      </c>
      <c r="AT87">
        <f>IF(X87=0,0,COUNTIFS(Rec_Emp,الموظفون!$A$85,Rec_Course,'مصفوفة التدريب'!AA$6,Rec_Done,1))</f>
        <v>0</v>
      </c>
      <c r="AW87">
        <f ca="1">IF(AA87=0,0,COUNTIFS(Rec_Emp,الموظفون!$A$85,Rec_Course,'مصفوفة التدريب'!H$6,Rec_Done,1,Rec_Exp,"&gt;="&amp;TODAY()))</f>
        <v>0</v>
      </c>
      <c r="AX87">
        <f ca="1">IF(AB87=0,0,COUNTIFS(Rec_Emp,الموظفون!$A$85,Rec_Course,'مصفوفة التدريب'!I$6,Rec_Done,1,Rec_Exp,"&gt;="&amp;TODAY()))</f>
        <v>0</v>
      </c>
      <c r="AY87">
        <f ca="1">IF(AC87=0,0,COUNTIFS(Rec_Emp,الموظفون!$A$85,Rec_Course,'مصفوفة التدريب'!J$6,Rec_Done,1,Rec_Exp,"&gt;="&amp;TODAY()))</f>
        <v>0</v>
      </c>
      <c r="AZ87">
        <f ca="1">IF(AD87=0,0,COUNTIFS(Rec_Emp,الموظفون!$A$85,Rec_Course,'مصفوفة التدريب'!K$6,Rec_Done,1,Rec_Exp,"&gt;="&amp;TODAY()))</f>
        <v>0</v>
      </c>
      <c r="BA87">
        <f ca="1">IF(AE87=0,0,COUNTIFS(Rec_Emp,الموظفون!$A$85,Rec_Course,'مصفوفة التدريب'!L$6,Rec_Done,1,Rec_Exp,"&gt;="&amp;TODAY()))</f>
        <v>0</v>
      </c>
      <c r="BB87">
        <f ca="1">IF(AF87=0,0,COUNTIFS(Rec_Emp,الموظفون!$A$85,Rec_Course,'مصفوفة التدريب'!M$6,Rec_Done,1,Rec_Exp,"&gt;="&amp;TODAY()))</f>
        <v>0</v>
      </c>
      <c r="BC87">
        <f ca="1">IF(AG87=0,0,COUNTIFS(Rec_Emp,الموظفون!$A$85,Rec_Course,'مصفوفة التدريب'!N$6,Rec_Done,1,Rec_Exp,"&gt;="&amp;TODAY()))</f>
        <v>0</v>
      </c>
      <c r="BD87">
        <f ca="1">IF(AH87=0,0,COUNTIFS(Rec_Emp,الموظفون!$A$85,Rec_Course,'مصفوفة التدريب'!O$6,Rec_Done,1,Rec_Exp,"&gt;="&amp;TODAY()))</f>
        <v>0</v>
      </c>
      <c r="BE87">
        <f ca="1">IF(AI87=0,0,COUNTIFS(Rec_Emp,الموظفون!$A$85,Rec_Course,'مصفوفة التدريب'!P$6,Rec_Done,1,Rec_Exp,"&gt;="&amp;TODAY()))</f>
        <v>0</v>
      </c>
      <c r="BF87">
        <f ca="1">IF(AJ87=0,0,COUNTIFS(Rec_Emp,الموظفون!$A$85,Rec_Course,'مصفوفة التدريب'!Q$6,Rec_Done,1,Rec_Exp,"&gt;="&amp;TODAY()))</f>
        <v>0</v>
      </c>
      <c r="BG87">
        <f ca="1">IF(AK87=0,0,COUNTIFS(Rec_Emp,الموظفون!$A$85,Rec_Course,'مصفوفة التدريب'!R$6,Rec_Done,1,Rec_Exp,"&gt;="&amp;TODAY()))</f>
        <v>0</v>
      </c>
      <c r="BH87">
        <f ca="1">IF(AL87=0,0,COUNTIFS(Rec_Emp,الموظفون!$A$85,Rec_Course,'مصفوفة التدريب'!S$6,Rec_Done,1,Rec_Exp,"&gt;="&amp;TODAY()))</f>
        <v>0</v>
      </c>
      <c r="BI87">
        <f ca="1">IF(AM87=0,0,COUNTIFS(Rec_Emp,الموظفون!$A$85,Rec_Course,'مصفوفة التدريب'!T$6,Rec_Done,1,Rec_Exp,"&gt;="&amp;TODAY()))</f>
        <v>0</v>
      </c>
      <c r="BJ87">
        <f ca="1">IF(AN87=0,0,COUNTIFS(Rec_Emp,الموظفون!$A$85,Rec_Course,'مصفوفة التدريب'!U$6,Rec_Done,1,Rec_Exp,"&gt;="&amp;TODAY()))</f>
        <v>0</v>
      </c>
      <c r="BK87">
        <f ca="1">IF(AO87=0,0,COUNTIFS(Rec_Emp,الموظفون!$A$85,Rec_Course,'مصفوفة التدريب'!V$6,Rec_Done,1,Rec_Exp,"&gt;="&amp;TODAY()))</f>
        <v>0</v>
      </c>
      <c r="BL87">
        <f ca="1">IF(AP87=0,0,COUNTIFS(Rec_Emp,الموظفون!$A$85,Rec_Course,'مصفوفة التدريب'!W$6,Rec_Done,1,Rec_Exp,"&gt;="&amp;TODAY()))</f>
        <v>0</v>
      </c>
      <c r="BM87">
        <f ca="1">IF(AQ87=0,0,COUNTIFS(Rec_Emp,الموظفون!$A$85,Rec_Course,'مصفوفة التدريب'!X$6,Rec_Done,1,Rec_Exp,"&gt;="&amp;TODAY()))</f>
        <v>0</v>
      </c>
      <c r="BN87">
        <f ca="1">IF(AR87=0,0,COUNTIFS(Rec_Emp,الموظفون!$A$85,Rec_Course,'مصفوفة التدريب'!Y$6,Rec_Done,1,Rec_Exp,"&gt;="&amp;TODAY()))</f>
        <v>0</v>
      </c>
      <c r="BO87">
        <f ca="1">IF(AS87=0,0,COUNTIFS(Rec_Emp,الموظفون!$A$85,Rec_Course,'مصفوفة التدريب'!Z$6,Rec_Done,1,Rec_Exp,"&gt;="&amp;TODAY()))</f>
        <v>0</v>
      </c>
      <c r="BP87">
        <f ca="1">IF(AT87=0,0,COUNTIFS(Rec_Emp,الموظفون!$A$85,Rec_Course,'مصفوفة التدريب'!AA$6,Rec_Done,1,Rec_Exp,"&gt;="&amp;TODAY()))</f>
        <v>0</v>
      </c>
      <c r="BS87">
        <f ca="1">IF(AW87=0,0,COUNTIFS(Rec_Emp,الموظفون!$A$85,Rec_Course,'مصفوفة التدريب'!H$6,Rec_Done,1,Rec_Exp,"&gt;"&amp;(TODAY()+WarnDays)))</f>
        <v>0</v>
      </c>
      <c r="BT87">
        <f ca="1">IF(AX87=0,0,COUNTIFS(Rec_Emp,الموظفون!$A$85,Rec_Course,'مصفوفة التدريب'!I$6,Rec_Done,1,Rec_Exp,"&gt;"&amp;(TODAY()+WarnDays)))</f>
        <v>0</v>
      </c>
      <c r="BU87">
        <f ca="1">IF(AY87=0,0,COUNTIFS(Rec_Emp,الموظفون!$A$85,Rec_Course,'مصفوفة التدريب'!J$6,Rec_Done,1,Rec_Exp,"&gt;"&amp;(TODAY()+WarnDays)))</f>
        <v>0</v>
      </c>
      <c r="BV87">
        <f ca="1">IF(AZ87=0,0,COUNTIFS(Rec_Emp,الموظفون!$A$85,Rec_Course,'مصفوفة التدريب'!K$6,Rec_Done,1,Rec_Exp,"&gt;"&amp;(TODAY()+WarnDays)))</f>
        <v>0</v>
      </c>
      <c r="BW87">
        <f ca="1">IF(BA87=0,0,COUNTIFS(Rec_Emp,الموظفون!$A$85,Rec_Course,'مصفوفة التدريب'!L$6,Rec_Done,1,Rec_Exp,"&gt;"&amp;(TODAY()+WarnDays)))</f>
        <v>0</v>
      </c>
      <c r="BX87">
        <f ca="1">IF(BB87=0,0,COUNTIFS(Rec_Emp,الموظفون!$A$85,Rec_Course,'مصفوفة التدريب'!M$6,Rec_Done,1,Rec_Exp,"&gt;"&amp;(TODAY()+WarnDays)))</f>
        <v>0</v>
      </c>
      <c r="BY87">
        <f ca="1">IF(BC87=0,0,COUNTIFS(Rec_Emp,الموظفون!$A$85,Rec_Course,'مصفوفة التدريب'!N$6,Rec_Done,1,Rec_Exp,"&gt;"&amp;(TODAY()+WarnDays)))</f>
        <v>0</v>
      </c>
      <c r="BZ87">
        <f ca="1">IF(BD87=0,0,COUNTIFS(Rec_Emp,الموظفون!$A$85,Rec_Course,'مصفوفة التدريب'!O$6,Rec_Done,1,Rec_Exp,"&gt;"&amp;(TODAY()+WarnDays)))</f>
        <v>0</v>
      </c>
      <c r="CA87">
        <f ca="1">IF(BE87=0,0,COUNTIFS(Rec_Emp,الموظفون!$A$85,Rec_Course,'مصفوفة التدريب'!P$6,Rec_Done,1,Rec_Exp,"&gt;"&amp;(TODAY()+WarnDays)))</f>
        <v>0</v>
      </c>
      <c r="CB87">
        <f ca="1">IF(BF87=0,0,COUNTIFS(Rec_Emp,الموظفون!$A$85,Rec_Course,'مصفوفة التدريب'!Q$6,Rec_Done,1,Rec_Exp,"&gt;"&amp;(TODAY()+WarnDays)))</f>
        <v>0</v>
      </c>
      <c r="CC87">
        <f ca="1">IF(BG87=0,0,COUNTIFS(Rec_Emp,الموظفون!$A$85,Rec_Course,'مصفوفة التدريب'!R$6,Rec_Done,1,Rec_Exp,"&gt;"&amp;(TODAY()+WarnDays)))</f>
        <v>0</v>
      </c>
      <c r="CD87">
        <f ca="1">IF(BH87=0,0,COUNTIFS(Rec_Emp,الموظفون!$A$85,Rec_Course,'مصفوفة التدريب'!S$6,Rec_Done,1,Rec_Exp,"&gt;"&amp;(TODAY()+WarnDays)))</f>
        <v>0</v>
      </c>
      <c r="CE87">
        <f ca="1">IF(BI87=0,0,COUNTIFS(Rec_Emp,الموظفون!$A$85,Rec_Course,'مصفوفة التدريب'!T$6,Rec_Done,1,Rec_Exp,"&gt;"&amp;(TODAY()+WarnDays)))</f>
        <v>0</v>
      </c>
      <c r="CF87">
        <f ca="1">IF(BJ87=0,0,COUNTIFS(Rec_Emp,الموظفون!$A$85,Rec_Course,'مصفوفة التدريب'!U$6,Rec_Done,1,Rec_Exp,"&gt;"&amp;(TODAY()+WarnDays)))</f>
        <v>0</v>
      </c>
      <c r="CG87">
        <f ca="1">IF(BK87=0,0,COUNTIFS(Rec_Emp,الموظفون!$A$85,Rec_Course,'مصفوفة التدريب'!V$6,Rec_Done,1,Rec_Exp,"&gt;"&amp;(TODAY()+WarnDays)))</f>
        <v>0</v>
      </c>
      <c r="CH87">
        <f ca="1">IF(BL87=0,0,COUNTIFS(Rec_Emp,الموظفون!$A$85,Rec_Course,'مصفوفة التدريب'!W$6,Rec_Done,1,Rec_Exp,"&gt;"&amp;(TODAY()+WarnDays)))</f>
        <v>0</v>
      </c>
      <c r="CI87">
        <f ca="1">IF(BM87=0,0,COUNTIFS(Rec_Emp,الموظفون!$A$85,Rec_Course,'مصفوفة التدريب'!X$6,Rec_Done,1,Rec_Exp,"&gt;"&amp;(TODAY()+WarnDays)))</f>
        <v>0</v>
      </c>
      <c r="CJ87">
        <f ca="1">IF(BN87=0,0,COUNTIFS(Rec_Emp,الموظفون!$A$85,Rec_Course,'مصفوفة التدريب'!Y$6,Rec_Done,1,Rec_Exp,"&gt;"&amp;(TODAY()+WarnDays)))</f>
        <v>0</v>
      </c>
      <c r="CK87">
        <f ca="1">IF(BO87=0,0,COUNTIFS(Rec_Emp,الموظفون!$A$85,Rec_Course,'مصفوفة التدريب'!Z$6,Rec_Done,1,Rec_Exp,"&gt;"&amp;(TODAY()+WarnDays)))</f>
        <v>0</v>
      </c>
      <c r="CL87">
        <f ca="1">IF(BP87=0,0,COUNTIFS(Rec_Emp,الموظفون!$A$85,Rec_Course,'مصفوفة التدريب'!AA$6,Rec_Done,1,Rec_Exp,"&gt;"&amp;(TODAY()+WarnDays)))</f>
        <v>0</v>
      </c>
      <c r="CO87">
        <f>IF(OR(E87=0,AA87&gt;0),0,COUNTIFS(Rec_Emp,الموظفون!$A$85,Rec_Course,'مصفوفة التدريب'!H$6,Rec_Result,"راسب"))</f>
        <v>0</v>
      </c>
      <c r="CP87">
        <f>IF(OR(F87=0,AB87&gt;0),0,COUNTIFS(Rec_Emp,الموظفون!$A$85,Rec_Course,'مصفوفة التدريب'!I$6,Rec_Result,"راسب"))</f>
        <v>0</v>
      </c>
      <c r="CQ87">
        <f>IF(OR(G87=0,AC87&gt;0),0,COUNTIFS(Rec_Emp,الموظفون!$A$85,Rec_Course,'مصفوفة التدريب'!J$6,Rec_Result,"راسب"))</f>
        <v>0</v>
      </c>
      <c r="CR87">
        <f>IF(OR(H87=0,AD87&gt;0),0,COUNTIFS(Rec_Emp,الموظفون!$A$85,Rec_Course,'مصفوفة التدريب'!K$6,Rec_Result,"راسب"))</f>
        <v>0</v>
      </c>
      <c r="CS87">
        <f>IF(OR(I87=0,AE87&gt;0),0,COUNTIFS(Rec_Emp,الموظفون!$A$85,Rec_Course,'مصفوفة التدريب'!L$6,Rec_Result,"راسب"))</f>
        <v>0</v>
      </c>
      <c r="CT87">
        <f>IF(OR(J87=0,AF87&gt;0),0,COUNTIFS(Rec_Emp,الموظفون!$A$85,Rec_Course,'مصفوفة التدريب'!M$6,Rec_Result,"راسب"))</f>
        <v>0</v>
      </c>
      <c r="CU87">
        <f>IF(OR(K87=0,AG87&gt;0),0,COUNTIFS(Rec_Emp,الموظفون!$A$85,Rec_Course,'مصفوفة التدريب'!N$6,Rec_Result,"راسب"))</f>
        <v>0</v>
      </c>
      <c r="CV87">
        <f>IF(OR(L87=0,AH87&gt;0),0,COUNTIFS(Rec_Emp,الموظفون!$A$85,Rec_Course,'مصفوفة التدريب'!O$6,Rec_Result,"راسب"))</f>
        <v>0</v>
      </c>
      <c r="CW87">
        <f>IF(OR(M87=0,AI87&gt;0),0,COUNTIFS(Rec_Emp,الموظفون!$A$85,Rec_Course,'مصفوفة التدريب'!P$6,Rec_Result,"راسب"))</f>
        <v>0</v>
      </c>
      <c r="CX87">
        <f>IF(OR(N87=0,AJ87&gt;0),0,COUNTIFS(Rec_Emp,الموظفون!$A$85,Rec_Course,'مصفوفة التدريب'!Q$6,Rec_Result,"راسب"))</f>
        <v>0</v>
      </c>
      <c r="CY87">
        <f>IF(OR(O87=0,AK87&gt;0),0,COUNTIFS(Rec_Emp,الموظفون!$A$85,Rec_Course,'مصفوفة التدريب'!R$6,Rec_Result,"راسب"))</f>
        <v>0</v>
      </c>
      <c r="CZ87">
        <f>IF(OR(P87=0,AL87&gt;0),0,COUNTIFS(Rec_Emp,الموظفون!$A$85,Rec_Course,'مصفوفة التدريب'!S$6,Rec_Result,"راسب"))</f>
        <v>0</v>
      </c>
      <c r="DA87">
        <f>IF(OR(Q87=0,AM87&gt;0),0,COUNTIFS(Rec_Emp,الموظفون!$A$85,Rec_Course,'مصفوفة التدريب'!T$6,Rec_Result,"راسب"))</f>
        <v>0</v>
      </c>
      <c r="DB87">
        <f>IF(OR(R87=0,AN87&gt;0),0,COUNTIFS(Rec_Emp,الموظفون!$A$85,Rec_Course,'مصفوفة التدريب'!U$6,Rec_Result,"راسب"))</f>
        <v>0</v>
      </c>
      <c r="DC87">
        <f>IF(OR(S87=0,AO87&gt;0),0,COUNTIFS(Rec_Emp,الموظفون!$A$85,Rec_Course,'مصفوفة التدريب'!V$6,Rec_Result,"راسب"))</f>
        <v>0</v>
      </c>
      <c r="DD87">
        <f>IF(OR(T87=0,AP87&gt;0),0,COUNTIFS(Rec_Emp,الموظفون!$A$85,Rec_Course,'مصفوفة التدريب'!W$6,Rec_Result,"راسب"))</f>
        <v>0</v>
      </c>
      <c r="DE87">
        <f>IF(OR(U87=0,AQ87&gt;0),0,COUNTIFS(Rec_Emp,الموظفون!$A$85,Rec_Course,'مصفوفة التدريب'!X$6,Rec_Result,"راسب"))</f>
        <v>0</v>
      </c>
      <c r="DF87">
        <f>IF(OR(V87=0,AR87&gt;0),0,COUNTIFS(Rec_Emp,الموظفون!$A$85,Rec_Course,'مصفوفة التدريب'!Y$6,Rec_Result,"راسب"))</f>
        <v>0</v>
      </c>
      <c r="DG87">
        <f>IF(OR(W87=0,AS87&gt;0),0,COUNTIFS(Rec_Emp,الموظفون!$A$85,Rec_Course,'مصفوفة التدريب'!Z$6,Rec_Result,"راسب"))</f>
        <v>0</v>
      </c>
      <c r="DH87">
        <f>IF(OR(X87=0,AT87&gt;0),0,COUNTIFS(Rec_Emp,الموظفون!$A$85,Rec_Course,'مصفوفة التدريب'!AA$6,Rec_Result,"راسب"))</f>
        <v>0</v>
      </c>
      <c r="DK87">
        <f>IF(OR(E87=0,AA87&gt;0),0,IFERROR(AVERAGEIFS(Plan_End,Plan_Role,الموظفون!$D$85,Plan_Course,'مصفوفة التدريب'!H$6,Plan_Sched,"فترة محددة"),IFERROR(AVERAGEIFS(Plan_End,Plan_Role,"جميع الموظفين",Plan_Course,'مصفوفة التدريب'!H$6,Plan_Sched,"فترة محددة"),0)))</f>
        <v>0</v>
      </c>
      <c r="DL87">
        <f>IF(OR(F87=0,AB87&gt;0),0,IFERROR(AVERAGEIFS(Plan_End,Plan_Role,الموظفون!$D$85,Plan_Course,'مصفوفة التدريب'!I$6,Plan_Sched,"فترة محددة"),IFERROR(AVERAGEIFS(Plan_End,Plan_Role,"جميع الموظفين",Plan_Course,'مصفوفة التدريب'!I$6,Plan_Sched,"فترة محددة"),0)))</f>
        <v>0</v>
      </c>
      <c r="DM87">
        <f>IF(OR(G87=0,AC87&gt;0),0,IFERROR(AVERAGEIFS(Plan_End,Plan_Role,الموظفون!$D$85,Plan_Course,'مصفوفة التدريب'!J$6,Plan_Sched,"فترة محددة"),IFERROR(AVERAGEIFS(Plan_End,Plan_Role,"جميع الموظفين",Plan_Course,'مصفوفة التدريب'!J$6,Plan_Sched,"فترة محددة"),0)))</f>
        <v>0</v>
      </c>
      <c r="DN87">
        <f>IF(OR(H87=0,AD87&gt;0),0,IFERROR(AVERAGEIFS(Plan_End,Plan_Role,الموظفون!$D$85,Plan_Course,'مصفوفة التدريب'!K$6,Plan_Sched,"فترة محددة"),IFERROR(AVERAGEIFS(Plan_End,Plan_Role,"جميع الموظفين",Plan_Course,'مصفوفة التدريب'!K$6,Plan_Sched,"فترة محددة"),0)))</f>
        <v>0</v>
      </c>
      <c r="DO87">
        <f>IF(OR(I87=0,AE87&gt;0),0,IFERROR(AVERAGEIFS(Plan_End,Plan_Role,الموظفون!$D$85,Plan_Course,'مصفوفة التدريب'!L$6,Plan_Sched,"فترة محددة"),IFERROR(AVERAGEIFS(Plan_End,Plan_Role,"جميع الموظفين",Plan_Course,'مصفوفة التدريب'!L$6,Plan_Sched,"فترة محددة"),0)))</f>
        <v>0</v>
      </c>
      <c r="DP87">
        <f>IF(OR(J87=0,AF87&gt;0),0,IFERROR(AVERAGEIFS(Plan_End,Plan_Role,الموظفون!$D$85,Plan_Course,'مصفوفة التدريب'!M$6,Plan_Sched,"فترة محددة"),IFERROR(AVERAGEIFS(Plan_End,Plan_Role,"جميع الموظفين",Plan_Course,'مصفوفة التدريب'!M$6,Plan_Sched,"فترة محددة"),0)))</f>
        <v>0</v>
      </c>
      <c r="DQ87">
        <f>IF(OR(K87=0,AG87&gt;0),0,IFERROR(AVERAGEIFS(Plan_End,Plan_Role,الموظفون!$D$85,Plan_Course,'مصفوفة التدريب'!N$6,Plan_Sched,"فترة محددة"),IFERROR(AVERAGEIFS(Plan_End,Plan_Role,"جميع الموظفين",Plan_Course,'مصفوفة التدريب'!N$6,Plan_Sched,"فترة محددة"),0)))</f>
        <v>0</v>
      </c>
      <c r="DR87">
        <f>IF(OR(L87=0,AH87&gt;0),0,IFERROR(AVERAGEIFS(Plan_End,Plan_Role,الموظفون!$D$85,Plan_Course,'مصفوفة التدريب'!O$6,Plan_Sched,"فترة محددة"),IFERROR(AVERAGEIFS(Plan_End,Plan_Role,"جميع الموظفين",Plan_Course,'مصفوفة التدريب'!O$6,Plan_Sched,"فترة محددة"),0)))</f>
        <v>0</v>
      </c>
      <c r="DS87">
        <f>IF(OR(M87=0,AI87&gt;0),0,IFERROR(AVERAGEIFS(Plan_End,Plan_Role,الموظفون!$D$85,Plan_Course,'مصفوفة التدريب'!P$6,Plan_Sched,"فترة محددة"),IFERROR(AVERAGEIFS(Plan_End,Plan_Role,"جميع الموظفين",Plan_Course,'مصفوفة التدريب'!P$6,Plan_Sched,"فترة محددة"),0)))</f>
        <v>0</v>
      </c>
      <c r="DT87">
        <f>IF(OR(N87=0,AJ87&gt;0),0,IFERROR(AVERAGEIFS(Plan_End,Plan_Role,الموظفون!$D$85,Plan_Course,'مصفوفة التدريب'!Q$6,Plan_Sched,"فترة محددة"),IFERROR(AVERAGEIFS(Plan_End,Plan_Role,"جميع الموظفين",Plan_Course,'مصفوفة التدريب'!Q$6,Plan_Sched,"فترة محددة"),0)))</f>
        <v>0</v>
      </c>
      <c r="DU87">
        <f>IF(OR(O87=0,AK87&gt;0),0,IFERROR(AVERAGEIFS(Plan_End,Plan_Role,الموظفون!$D$85,Plan_Course,'مصفوفة التدريب'!R$6,Plan_Sched,"فترة محددة"),IFERROR(AVERAGEIFS(Plan_End,Plan_Role,"جميع الموظفين",Plan_Course,'مصفوفة التدريب'!R$6,Plan_Sched,"فترة محددة"),0)))</f>
        <v>0</v>
      </c>
      <c r="DV87">
        <f>IF(OR(P87=0,AL87&gt;0),0,IFERROR(AVERAGEIFS(Plan_End,Plan_Role,الموظفون!$D$85,Plan_Course,'مصفوفة التدريب'!S$6,Plan_Sched,"فترة محددة"),IFERROR(AVERAGEIFS(Plan_End,Plan_Role,"جميع الموظفين",Plan_Course,'مصفوفة التدريب'!S$6,Plan_Sched,"فترة محددة"),0)))</f>
        <v>0</v>
      </c>
      <c r="DW87">
        <f>IF(OR(Q87=0,AM87&gt;0),0,IFERROR(AVERAGEIFS(Plan_End,Plan_Role,الموظفون!$D$85,Plan_Course,'مصفوفة التدريب'!T$6,Plan_Sched,"فترة محددة"),IFERROR(AVERAGEIFS(Plan_End,Plan_Role,"جميع الموظفين",Plan_Course,'مصفوفة التدريب'!T$6,Plan_Sched,"فترة محددة"),0)))</f>
        <v>0</v>
      </c>
      <c r="DX87">
        <f>IF(OR(R87=0,AN87&gt;0),0,IFERROR(AVERAGEIFS(Plan_End,Plan_Role,الموظفون!$D$85,Plan_Course,'مصفوفة التدريب'!U$6,Plan_Sched,"فترة محددة"),IFERROR(AVERAGEIFS(Plan_End,Plan_Role,"جميع الموظفين",Plan_Course,'مصفوفة التدريب'!U$6,Plan_Sched,"فترة محددة"),0)))</f>
        <v>0</v>
      </c>
      <c r="DY87">
        <f>IF(OR(S87=0,AO87&gt;0),0,IFERROR(AVERAGEIFS(Plan_End,Plan_Role,الموظفون!$D$85,Plan_Course,'مصفوفة التدريب'!V$6,Plan_Sched,"فترة محددة"),IFERROR(AVERAGEIFS(Plan_End,Plan_Role,"جميع الموظفين",Plan_Course,'مصفوفة التدريب'!V$6,Plan_Sched,"فترة محددة"),0)))</f>
        <v>0</v>
      </c>
      <c r="DZ87">
        <f>IF(OR(T87=0,AP87&gt;0),0,IFERROR(AVERAGEIFS(Plan_End,Plan_Role,الموظفون!$D$85,Plan_Course,'مصفوفة التدريب'!W$6,Plan_Sched,"فترة محددة"),IFERROR(AVERAGEIFS(Plan_End,Plan_Role,"جميع الموظفين",Plan_Course,'مصفوفة التدريب'!W$6,Plan_Sched,"فترة محددة"),0)))</f>
        <v>0</v>
      </c>
      <c r="EA87">
        <f>IF(OR(U87=0,AQ87&gt;0),0,IFERROR(AVERAGEIFS(Plan_End,Plan_Role,الموظفون!$D$85,Plan_Course,'مصفوفة التدريب'!X$6,Plan_Sched,"فترة محددة"),IFERROR(AVERAGEIFS(Plan_End,Plan_Role,"جميع الموظفين",Plan_Course,'مصفوفة التدريب'!X$6,Plan_Sched,"فترة محددة"),0)))</f>
        <v>0</v>
      </c>
      <c r="EB87">
        <f>IF(OR(V87=0,AR87&gt;0),0,IFERROR(AVERAGEIFS(Plan_End,Plan_Role,الموظفون!$D$85,Plan_Course,'مصفوفة التدريب'!Y$6,Plan_Sched,"فترة محددة"),IFERROR(AVERAGEIFS(Plan_End,Plan_Role,"جميع الموظفين",Plan_Course,'مصفوفة التدريب'!Y$6,Plan_Sched,"فترة محددة"),0)))</f>
        <v>0</v>
      </c>
      <c r="EC87">
        <f>IF(OR(W87=0,AS87&gt;0),0,IFERROR(AVERAGEIFS(Plan_End,Plan_Role,الموظفون!$D$85,Plan_Course,'مصفوفة التدريب'!Z$6,Plan_Sched,"فترة محددة"),IFERROR(AVERAGEIFS(Plan_End,Plan_Role,"جميع الموظفين",Plan_Course,'مصفوفة التدريب'!Z$6,Plan_Sched,"فترة محددة"),0)))</f>
        <v>0</v>
      </c>
      <c r="ED87">
        <f>IF(OR(X87=0,AT87&gt;0),0,IFERROR(AVERAGEIFS(Plan_End,Plan_Role,الموظفون!$D$85,Plan_Course,'مصفوفة التدريب'!AA$6,Plan_Sched,"فترة محددة"),IFERROR(AVERAGEIFS(Plan_End,Plan_Role,"جميع الموظفين",Plan_Course,'مصفوفة التدريب'!AA$6,Plan_Sched,"فترة محددة"),0)))</f>
        <v>0</v>
      </c>
      <c r="EG87">
        <f>IF(OR(E87=0,AA87&gt;0),0,IFERROR(AVERAGEIFS(Plan_Days,Plan_Role,الموظفون!$D$85,Plan_Course,'مصفوفة التدريب'!H$6,Plan_Sched,"خلال أيام من التعيين"),IFERROR(AVERAGEIFS(Plan_Days,Plan_Role,"جميع الموظفين",Plan_Course,'مصفوفة التدريب'!H$6,Plan_Sched,"خلال أيام من التعيين"),0)))</f>
        <v>0</v>
      </c>
      <c r="EH87">
        <f>IF(OR(F87=0,AB87&gt;0),0,IFERROR(AVERAGEIFS(Plan_Days,Plan_Role,الموظفون!$D$85,Plan_Course,'مصفوفة التدريب'!I$6,Plan_Sched,"خلال أيام من التعيين"),IFERROR(AVERAGEIFS(Plan_Days,Plan_Role,"جميع الموظفين",Plan_Course,'مصفوفة التدريب'!I$6,Plan_Sched,"خلال أيام من التعيين"),0)))</f>
        <v>0</v>
      </c>
      <c r="EI87">
        <f>IF(OR(G87=0,AC87&gt;0),0,IFERROR(AVERAGEIFS(Plan_Days,Plan_Role,الموظفون!$D$85,Plan_Course,'مصفوفة التدريب'!J$6,Plan_Sched,"خلال أيام من التعيين"),IFERROR(AVERAGEIFS(Plan_Days,Plan_Role,"جميع الموظفين",Plan_Course,'مصفوفة التدريب'!J$6,Plan_Sched,"خلال أيام من التعيين"),0)))</f>
        <v>0</v>
      </c>
      <c r="EJ87">
        <f>IF(OR(H87=0,AD87&gt;0),0,IFERROR(AVERAGEIFS(Plan_Days,Plan_Role,الموظفون!$D$85,Plan_Course,'مصفوفة التدريب'!K$6,Plan_Sched,"خلال أيام من التعيين"),IFERROR(AVERAGEIFS(Plan_Days,Plan_Role,"جميع الموظفين",Plan_Course,'مصفوفة التدريب'!K$6,Plan_Sched,"خلال أيام من التعيين"),0)))</f>
        <v>0</v>
      </c>
      <c r="EK87">
        <f>IF(OR(I87=0,AE87&gt;0),0,IFERROR(AVERAGEIFS(Plan_Days,Plan_Role,الموظفون!$D$85,Plan_Course,'مصفوفة التدريب'!L$6,Plan_Sched,"خلال أيام من التعيين"),IFERROR(AVERAGEIFS(Plan_Days,Plan_Role,"جميع الموظفين",Plan_Course,'مصفوفة التدريب'!L$6,Plan_Sched,"خلال أيام من التعيين"),0)))</f>
        <v>0</v>
      </c>
      <c r="EL87">
        <f>IF(OR(J87=0,AF87&gt;0),0,IFERROR(AVERAGEIFS(Plan_Days,Plan_Role,الموظفون!$D$85,Plan_Course,'مصفوفة التدريب'!M$6,Plan_Sched,"خلال أيام من التعيين"),IFERROR(AVERAGEIFS(Plan_Days,Plan_Role,"جميع الموظفين",Plan_Course,'مصفوفة التدريب'!M$6,Plan_Sched,"خلال أيام من التعيين"),0)))</f>
        <v>0</v>
      </c>
      <c r="EM87">
        <f>IF(OR(K87=0,AG87&gt;0),0,IFERROR(AVERAGEIFS(Plan_Days,Plan_Role,الموظفون!$D$85,Plan_Course,'مصفوفة التدريب'!N$6,Plan_Sched,"خلال أيام من التعيين"),IFERROR(AVERAGEIFS(Plan_Days,Plan_Role,"جميع الموظفين",Plan_Course,'مصفوفة التدريب'!N$6,Plan_Sched,"خلال أيام من التعيين"),0)))</f>
        <v>0</v>
      </c>
      <c r="EN87">
        <f>IF(OR(L87=0,AH87&gt;0),0,IFERROR(AVERAGEIFS(Plan_Days,Plan_Role,الموظفون!$D$85,Plan_Course,'مصفوفة التدريب'!O$6,Plan_Sched,"خلال أيام من التعيين"),IFERROR(AVERAGEIFS(Plan_Days,Plan_Role,"جميع الموظفين",Plan_Course,'مصفوفة التدريب'!O$6,Plan_Sched,"خلال أيام من التعيين"),0)))</f>
        <v>0</v>
      </c>
      <c r="EO87">
        <f>IF(OR(M87=0,AI87&gt;0),0,IFERROR(AVERAGEIFS(Plan_Days,Plan_Role,الموظفون!$D$85,Plan_Course,'مصفوفة التدريب'!P$6,Plan_Sched,"خلال أيام من التعيين"),IFERROR(AVERAGEIFS(Plan_Days,Plan_Role,"جميع الموظفين",Plan_Course,'مصفوفة التدريب'!P$6,Plan_Sched,"خلال أيام من التعيين"),0)))</f>
        <v>0</v>
      </c>
      <c r="EP87">
        <f>IF(OR(N87=0,AJ87&gt;0),0,IFERROR(AVERAGEIFS(Plan_Days,Plan_Role,الموظفون!$D$85,Plan_Course,'مصفوفة التدريب'!Q$6,Plan_Sched,"خلال أيام من التعيين"),IFERROR(AVERAGEIFS(Plan_Days,Plan_Role,"جميع الموظفين",Plan_Course,'مصفوفة التدريب'!Q$6,Plan_Sched,"خلال أيام من التعيين"),0)))</f>
        <v>0</v>
      </c>
      <c r="EQ87">
        <f>IF(OR(O87=0,AK87&gt;0),0,IFERROR(AVERAGEIFS(Plan_Days,Plan_Role,الموظفون!$D$85,Plan_Course,'مصفوفة التدريب'!R$6,Plan_Sched,"خلال أيام من التعيين"),IFERROR(AVERAGEIFS(Plan_Days,Plan_Role,"جميع الموظفين",Plan_Course,'مصفوفة التدريب'!R$6,Plan_Sched,"خلال أيام من التعيين"),0)))</f>
        <v>0</v>
      </c>
      <c r="ER87">
        <f>IF(OR(P87=0,AL87&gt;0),0,IFERROR(AVERAGEIFS(Plan_Days,Plan_Role,الموظفون!$D$85,Plan_Course,'مصفوفة التدريب'!S$6,Plan_Sched,"خلال أيام من التعيين"),IFERROR(AVERAGEIFS(Plan_Days,Plan_Role,"جميع الموظفين",Plan_Course,'مصفوفة التدريب'!S$6,Plan_Sched,"خلال أيام من التعيين"),0)))</f>
        <v>0</v>
      </c>
      <c r="ES87">
        <f>IF(OR(Q87=0,AM87&gt;0),0,IFERROR(AVERAGEIFS(Plan_Days,Plan_Role,الموظفون!$D$85,Plan_Course,'مصفوفة التدريب'!T$6,Plan_Sched,"خلال أيام من التعيين"),IFERROR(AVERAGEIFS(Plan_Days,Plan_Role,"جميع الموظفين",Plan_Course,'مصفوفة التدريب'!T$6,Plan_Sched,"خلال أيام من التعيين"),0)))</f>
        <v>0</v>
      </c>
      <c r="ET87">
        <f>IF(OR(R87=0,AN87&gt;0),0,IFERROR(AVERAGEIFS(Plan_Days,Plan_Role,الموظفون!$D$85,Plan_Course,'مصفوفة التدريب'!U$6,Plan_Sched,"خلال أيام من التعيين"),IFERROR(AVERAGEIFS(Plan_Days,Plan_Role,"جميع الموظفين",Plan_Course,'مصفوفة التدريب'!U$6,Plan_Sched,"خلال أيام من التعيين"),0)))</f>
        <v>0</v>
      </c>
      <c r="EU87">
        <f>IF(OR(S87=0,AO87&gt;0),0,IFERROR(AVERAGEIFS(Plan_Days,Plan_Role,الموظفون!$D$85,Plan_Course,'مصفوفة التدريب'!V$6,Plan_Sched,"خلال أيام من التعيين"),IFERROR(AVERAGEIFS(Plan_Days,Plan_Role,"جميع الموظفين",Plan_Course,'مصفوفة التدريب'!V$6,Plan_Sched,"خلال أيام من التعيين"),0)))</f>
        <v>0</v>
      </c>
      <c r="EV87">
        <f>IF(OR(T87=0,AP87&gt;0),0,IFERROR(AVERAGEIFS(Plan_Days,Plan_Role,الموظفون!$D$85,Plan_Course,'مصفوفة التدريب'!W$6,Plan_Sched,"خلال أيام من التعيين"),IFERROR(AVERAGEIFS(Plan_Days,Plan_Role,"جميع الموظفين",Plan_Course,'مصفوفة التدريب'!W$6,Plan_Sched,"خلال أيام من التعيين"),0)))</f>
        <v>0</v>
      </c>
      <c r="EW87">
        <f>IF(OR(U87=0,AQ87&gt;0),0,IFERROR(AVERAGEIFS(Plan_Days,Plan_Role,الموظفون!$D$85,Plan_Course,'مصفوفة التدريب'!X$6,Plan_Sched,"خلال أيام من التعيين"),IFERROR(AVERAGEIFS(Plan_Days,Plan_Role,"جميع الموظفين",Plan_Course,'مصفوفة التدريب'!X$6,Plan_Sched,"خلال أيام من التعيين"),0)))</f>
        <v>0</v>
      </c>
      <c r="EX87">
        <f>IF(OR(V87=0,AR87&gt;0),0,IFERROR(AVERAGEIFS(Plan_Days,Plan_Role,الموظفون!$D$85,Plan_Course,'مصفوفة التدريب'!Y$6,Plan_Sched,"خلال أيام من التعيين"),IFERROR(AVERAGEIFS(Plan_Days,Plan_Role,"جميع الموظفين",Plan_Course,'مصفوفة التدريب'!Y$6,Plan_Sched,"خلال أيام من التعيين"),0)))</f>
        <v>0</v>
      </c>
      <c r="EY87">
        <f>IF(OR(W87=0,AS87&gt;0),0,IFERROR(AVERAGEIFS(Plan_Days,Plan_Role,الموظفون!$D$85,Plan_Course,'مصفوفة التدريب'!Z$6,Plan_Sched,"خلال أيام من التعيين"),IFERROR(AVERAGEIFS(Plan_Days,Plan_Role,"جميع الموظفين",Plan_Course,'مصفوفة التدريب'!Z$6,Plan_Sched,"خلال أيام من التعيين"),0)))</f>
        <v>0</v>
      </c>
      <c r="EZ87">
        <f>IF(OR(X87=0,AT87&gt;0),0,IFERROR(AVERAGEIFS(Plan_Days,Plan_Role,الموظفون!$D$85,Plan_Course,'مصفوفة التدريب'!AA$6,Plan_Sched,"خلال أيام من التعيين"),IFERROR(AVERAGEIFS(Plan_Days,Plan_Role,"جميع الموظفين",Plan_Course,'مصفوفة التدريب'!AA$6,Plan_Sched,"خلال أيام من التعيين"),0)))</f>
        <v>0</v>
      </c>
      <c r="FC87">
        <f>IF(OR(E87=0,AA87&gt;0),0,MAX(IF(AND(الموظفون!$F$85&lt;&gt;"",DK87&lt;الموظفون!$F$85),0,DK87),IF(AND(الموظفون!$F$85&lt;&gt;"",EG87&gt;0),الموظفون!$F$85+EG87,0)))</f>
        <v>0</v>
      </c>
      <c r="FD87">
        <f>IF(OR(F87=0,AB87&gt;0),0,MAX(IF(AND(الموظفون!$F$85&lt;&gt;"",DL87&lt;الموظفون!$F$85),0,DL87),IF(AND(الموظفون!$F$85&lt;&gt;"",EH87&gt;0),الموظفون!$F$85+EH87,0)))</f>
        <v>0</v>
      </c>
      <c r="FE87">
        <f>IF(OR(G87=0,AC87&gt;0),0,MAX(IF(AND(الموظفون!$F$85&lt;&gt;"",DM87&lt;الموظفون!$F$85),0,DM87),IF(AND(الموظفون!$F$85&lt;&gt;"",EI87&gt;0),الموظفون!$F$85+EI87,0)))</f>
        <v>0</v>
      </c>
      <c r="FF87">
        <f>IF(OR(H87=0,AD87&gt;0),0,MAX(IF(AND(الموظفون!$F$85&lt;&gt;"",DN87&lt;الموظفون!$F$85),0,DN87),IF(AND(الموظفون!$F$85&lt;&gt;"",EJ87&gt;0),الموظفون!$F$85+EJ87,0)))</f>
        <v>0</v>
      </c>
      <c r="FG87">
        <f>IF(OR(I87=0,AE87&gt;0),0,MAX(IF(AND(الموظفون!$F$85&lt;&gt;"",DO87&lt;الموظفون!$F$85),0,DO87),IF(AND(الموظفون!$F$85&lt;&gt;"",EK87&gt;0),الموظفون!$F$85+EK87,0)))</f>
        <v>0</v>
      </c>
      <c r="FH87">
        <f>IF(OR(J87=0,AF87&gt;0),0,MAX(IF(AND(الموظفون!$F$85&lt;&gt;"",DP87&lt;الموظفون!$F$85),0,DP87),IF(AND(الموظفون!$F$85&lt;&gt;"",EL87&gt;0),الموظفون!$F$85+EL87,0)))</f>
        <v>0</v>
      </c>
      <c r="FI87">
        <f>IF(OR(K87=0,AG87&gt;0),0,MAX(IF(AND(الموظفون!$F$85&lt;&gt;"",DQ87&lt;الموظفون!$F$85),0,DQ87),IF(AND(الموظفون!$F$85&lt;&gt;"",EM87&gt;0),الموظفون!$F$85+EM87,0)))</f>
        <v>0</v>
      </c>
      <c r="FJ87">
        <f>IF(OR(L87=0,AH87&gt;0),0,MAX(IF(AND(الموظفون!$F$85&lt;&gt;"",DR87&lt;الموظفون!$F$85),0,DR87),IF(AND(الموظفون!$F$85&lt;&gt;"",EN87&gt;0),الموظفون!$F$85+EN87,0)))</f>
        <v>0</v>
      </c>
      <c r="FK87">
        <f>IF(OR(M87=0,AI87&gt;0),0,MAX(IF(AND(الموظفون!$F$85&lt;&gt;"",DS87&lt;الموظفون!$F$85),0,DS87),IF(AND(الموظفون!$F$85&lt;&gt;"",EO87&gt;0),الموظفون!$F$85+EO87,0)))</f>
        <v>0</v>
      </c>
      <c r="FL87">
        <f>IF(OR(N87=0,AJ87&gt;0),0,MAX(IF(AND(الموظفون!$F$85&lt;&gt;"",DT87&lt;الموظفون!$F$85),0,DT87),IF(AND(الموظفون!$F$85&lt;&gt;"",EP87&gt;0),الموظفون!$F$85+EP87,0)))</f>
        <v>0</v>
      </c>
      <c r="FM87">
        <f>IF(OR(O87=0,AK87&gt;0),0,MAX(IF(AND(الموظفون!$F$85&lt;&gt;"",DU87&lt;الموظفون!$F$85),0,DU87),IF(AND(الموظفون!$F$85&lt;&gt;"",EQ87&gt;0),الموظفون!$F$85+EQ87,0)))</f>
        <v>0</v>
      </c>
      <c r="FN87">
        <f>IF(OR(P87=0,AL87&gt;0),0,MAX(IF(AND(الموظفون!$F$85&lt;&gt;"",DV87&lt;الموظفون!$F$85),0,DV87),IF(AND(الموظفون!$F$85&lt;&gt;"",ER87&gt;0),الموظفون!$F$85+ER87,0)))</f>
        <v>0</v>
      </c>
      <c r="FO87">
        <f>IF(OR(Q87=0,AM87&gt;0),0,MAX(IF(AND(الموظفون!$F$85&lt;&gt;"",DW87&lt;الموظفون!$F$85),0,DW87),IF(AND(الموظفون!$F$85&lt;&gt;"",ES87&gt;0),الموظفون!$F$85+ES87,0)))</f>
        <v>0</v>
      </c>
      <c r="FP87">
        <f>IF(OR(R87=0,AN87&gt;0),0,MAX(IF(AND(الموظفون!$F$85&lt;&gt;"",DX87&lt;الموظفون!$F$85),0,DX87),IF(AND(الموظفون!$F$85&lt;&gt;"",ET87&gt;0),الموظفون!$F$85+ET87,0)))</f>
        <v>0</v>
      </c>
      <c r="FQ87">
        <f>IF(OR(S87=0,AO87&gt;0),0,MAX(IF(AND(الموظفون!$F$85&lt;&gt;"",DY87&lt;الموظفون!$F$85),0,DY87),IF(AND(الموظفون!$F$85&lt;&gt;"",EU87&gt;0),الموظفون!$F$85+EU87,0)))</f>
        <v>0</v>
      </c>
      <c r="FR87">
        <f>IF(OR(T87=0,AP87&gt;0),0,MAX(IF(AND(الموظفون!$F$85&lt;&gt;"",DZ87&lt;الموظفون!$F$85),0,DZ87),IF(AND(الموظفون!$F$85&lt;&gt;"",EV87&gt;0),الموظفون!$F$85+EV87,0)))</f>
        <v>0</v>
      </c>
      <c r="FS87">
        <f>IF(OR(U87=0,AQ87&gt;0),0,MAX(IF(AND(الموظفون!$F$85&lt;&gt;"",EA87&lt;الموظفون!$F$85),0,EA87),IF(AND(الموظفون!$F$85&lt;&gt;"",EW87&gt;0),الموظفون!$F$85+EW87,0)))</f>
        <v>0</v>
      </c>
      <c r="FT87">
        <f>IF(OR(V87=0,AR87&gt;0),0,MAX(IF(AND(الموظفون!$F$85&lt;&gt;"",EB87&lt;الموظفون!$F$85),0,EB87),IF(AND(الموظفون!$F$85&lt;&gt;"",EX87&gt;0),الموظفون!$F$85+EX87,0)))</f>
        <v>0</v>
      </c>
      <c r="FU87">
        <f>IF(OR(W87=0,AS87&gt;0),0,MAX(IF(AND(الموظفون!$F$85&lt;&gt;"",EC87&lt;الموظفون!$F$85),0,EC87),IF(AND(الموظفون!$F$85&lt;&gt;"",EY87&gt;0),الموظفون!$F$85+EY87,0)))</f>
        <v>0</v>
      </c>
      <c r="FV87">
        <f>IF(OR(X87=0,AT87&gt;0),0,MAX(IF(AND(الموظفون!$F$85&lt;&gt;"",ED87&lt;الموظفون!$F$85),0,ED87),IF(AND(الموظفون!$F$85&lt;&gt;"",EZ87&gt;0),الموظفون!$F$85+EZ87,0)))</f>
        <v>0</v>
      </c>
    </row>
    <row r="88" spans="5:178" x14ac:dyDescent="0.3">
      <c r="E88">
        <f>IF(OR(الموظفون!$A$86="",'مصفوفة التدريب'!H$6=""),0,COUNTIFS(Plan_Role,الموظفون!$D$86,Plan_Course,'مصفوفة التدريب'!H$6)+COUNTIFS(Plan_Role,"جميع الموظفين",Plan_Course,'مصفوفة التدريب'!H$6))</f>
        <v>0</v>
      </c>
      <c r="F88">
        <f>IF(OR(الموظفون!$A$86="",'مصفوفة التدريب'!I$6=""),0,COUNTIFS(Plan_Role,الموظفون!$D$86,Plan_Course,'مصفوفة التدريب'!I$6)+COUNTIFS(Plan_Role,"جميع الموظفين",Plan_Course,'مصفوفة التدريب'!I$6))</f>
        <v>0</v>
      </c>
      <c r="G88">
        <f>IF(OR(الموظفون!$A$86="",'مصفوفة التدريب'!J$6=""),0,COUNTIFS(Plan_Role,الموظفون!$D$86,Plan_Course,'مصفوفة التدريب'!J$6)+COUNTIFS(Plan_Role,"جميع الموظفين",Plan_Course,'مصفوفة التدريب'!J$6))</f>
        <v>0</v>
      </c>
      <c r="H88">
        <f>IF(OR(الموظفون!$A$86="",'مصفوفة التدريب'!K$6=""),0,COUNTIFS(Plan_Role,الموظفون!$D$86,Plan_Course,'مصفوفة التدريب'!K$6)+COUNTIFS(Plan_Role,"جميع الموظفين",Plan_Course,'مصفوفة التدريب'!K$6))</f>
        <v>0</v>
      </c>
      <c r="I88">
        <f>IF(OR(الموظفون!$A$86="",'مصفوفة التدريب'!L$6=""),0,COUNTIFS(Plan_Role,الموظفون!$D$86,Plan_Course,'مصفوفة التدريب'!L$6)+COUNTIFS(Plan_Role,"جميع الموظفين",Plan_Course,'مصفوفة التدريب'!L$6))</f>
        <v>0</v>
      </c>
      <c r="J88">
        <f>IF(OR(الموظفون!$A$86="",'مصفوفة التدريب'!M$6=""),0,COUNTIFS(Plan_Role,الموظفون!$D$86,Plan_Course,'مصفوفة التدريب'!M$6)+COUNTIFS(Plan_Role,"جميع الموظفين",Plan_Course,'مصفوفة التدريب'!M$6))</f>
        <v>0</v>
      </c>
      <c r="K88">
        <f>IF(OR(الموظفون!$A$86="",'مصفوفة التدريب'!N$6=""),0,COUNTIFS(Plan_Role,الموظفون!$D$86,Plan_Course,'مصفوفة التدريب'!N$6)+COUNTIFS(Plan_Role,"جميع الموظفين",Plan_Course,'مصفوفة التدريب'!N$6))</f>
        <v>0</v>
      </c>
      <c r="L88">
        <f>IF(OR(الموظفون!$A$86="",'مصفوفة التدريب'!O$6=""),0,COUNTIFS(Plan_Role,الموظفون!$D$86,Plan_Course,'مصفوفة التدريب'!O$6)+COUNTIFS(Plan_Role,"جميع الموظفين",Plan_Course,'مصفوفة التدريب'!O$6))</f>
        <v>0</v>
      </c>
      <c r="M88">
        <f>IF(OR(الموظفون!$A$86="",'مصفوفة التدريب'!P$6=""),0,COUNTIFS(Plan_Role,الموظفون!$D$86,Plan_Course,'مصفوفة التدريب'!P$6)+COUNTIFS(Plan_Role,"جميع الموظفين",Plan_Course,'مصفوفة التدريب'!P$6))</f>
        <v>0</v>
      </c>
      <c r="N88">
        <f>IF(OR(الموظفون!$A$86="",'مصفوفة التدريب'!Q$6=""),0,COUNTIFS(Plan_Role,الموظفون!$D$86,Plan_Course,'مصفوفة التدريب'!Q$6)+COUNTIFS(Plan_Role,"جميع الموظفين",Plan_Course,'مصفوفة التدريب'!Q$6))</f>
        <v>0</v>
      </c>
      <c r="O88">
        <f>IF(OR(الموظفون!$A$86="",'مصفوفة التدريب'!R$6=""),0,COUNTIFS(Plan_Role,الموظفون!$D$86,Plan_Course,'مصفوفة التدريب'!R$6)+COUNTIFS(Plan_Role,"جميع الموظفين",Plan_Course,'مصفوفة التدريب'!R$6))</f>
        <v>0</v>
      </c>
      <c r="P88">
        <f>IF(OR(الموظفون!$A$86="",'مصفوفة التدريب'!S$6=""),0,COUNTIFS(Plan_Role,الموظفون!$D$86,Plan_Course,'مصفوفة التدريب'!S$6)+COUNTIFS(Plan_Role,"جميع الموظفين",Plan_Course,'مصفوفة التدريب'!S$6))</f>
        <v>0</v>
      </c>
      <c r="Q88">
        <f>IF(OR(الموظفون!$A$86="",'مصفوفة التدريب'!T$6=""),0,COUNTIFS(Plan_Role,الموظفون!$D$86,Plan_Course,'مصفوفة التدريب'!T$6)+COUNTIFS(Plan_Role,"جميع الموظفين",Plan_Course,'مصفوفة التدريب'!T$6))</f>
        <v>0</v>
      </c>
      <c r="R88">
        <f>IF(OR(الموظفون!$A$86="",'مصفوفة التدريب'!U$6=""),0,COUNTIFS(Plan_Role,الموظفون!$D$86,Plan_Course,'مصفوفة التدريب'!U$6)+COUNTIFS(Plan_Role,"جميع الموظفين",Plan_Course,'مصفوفة التدريب'!U$6))</f>
        <v>0</v>
      </c>
      <c r="S88">
        <f>IF(OR(الموظفون!$A$86="",'مصفوفة التدريب'!V$6=""),0,COUNTIFS(Plan_Role,الموظفون!$D$86,Plan_Course,'مصفوفة التدريب'!V$6)+COUNTIFS(Plan_Role,"جميع الموظفين",Plan_Course,'مصفوفة التدريب'!V$6))</f>
        <v>0</v>
      </c>
      <c r="T88">
        <f>IF(OR(الموظفون!$A$86="",'مصفوفة التدريب'!W$6=""),0,COUNTIFS(Plan_Role,الموظفون!$D$86,Plan_Course,'مصفوفة التدريب'!W$6)+COUNTIFS(Plan_Role,"جميع الموظفين",Plan_Course,'مصفوفة التدريب'!W$6))</f>
        <v>0</v>
      </c>
      <c r="U88">
        <f>IF(OR(الموظفون!$A$86="",'مصفوفة التدريب'!X$6=""),0,COUNTIFS(Plan_Role,الموظفون!$D$86,Plan_Course,'مصفوفة التدريب'!X$6)+COUNTIFS(Plan_Role,"جميع الموظفين",Plan_Course,'مصفوفة التدريب'!X$6))</f>
        <v>0</v>
      </c>
      <c r="V88">
        <f>IF(OR(الموظفون!$A$86="",'مصفوفة التدريب'!Y$6=""),0,COUNTIFS(Plan_Role,الموظفون!$D$86,Plan_Course,'مصفوفة التدريب'!Y$6)+COUNTIFS(Plan_Role,"جميع الموظفين",Plan_Course,'مصفوفة التدريب'!Y$6))</f>
        <v>0</v>
      </c>
      <c r="W88">
        <f>IF(OR(الموظفون!$A$86="",'مصفوفة التدريب'!Z$6=""),0,COUNTIFS(Plan_Role,الموظفون!$D$86,Plan_Course,'مصفوفة التدريب'!Z$6)+COUNTIFS(Plan_Role,"جميع الموظفين",Plan_Course,'مصفوفة التدريب'!Z$6))</f>
        <v>0</v>
      </c>
      <c r="X88">
        <f>IF(OR(الموظفون!$A$86="",'مصفوفة التدريب'!AA$6=""),0,COUNTIFS(Plan_Role,الموظفون!$D$86,Plan_Course,'مصفوفة التدريب'!AA$6)+COUNTIFS(Plan_Role,"جميع الموظفين",Plan_Course,'مصفوفة التدريب'!AA$6))</f>
        <v>0</v>
      </c>
      <c r="AA88">
        <f>IF(E88=0,0,COUNTIFS(Rec_Emp,الموظفون!$A$86,Rec_Course,'مصفوفة التدريب'!H$6,Rec_Done,1))</f>
        <v>0</v>
      </c>
      <c r="AB88">
        <f>IF(F88=0,0,COUNTIFS(Rec_Emp,الموظفون!$A$86,Rec_Course,'مصفوفة التدريب'!I$6,Rec_Done,1))</f>
        <v>0</v>
      </c>
      <c r="AC88">
        <f>IF(G88=0,0,COUNTIFS(Rec_Emp,الموظفون!$A$86,Rec_Course,'مصفوفة التدريب'!J$6,Rec_Done,1))</f>
        <v>0</v>
      </c>
      <c r="AD88">
        <f>IF(H88=0,0,COUNTIFS(Rec_Emp,الموظفون!$A$86,Rec_Course,'مصفوفة التدريب'!K$6,Rec_Done,1))</f>
        <v>0</v>
      </c>
      <c r="AE88">
        <f>IF(I88=0,0,COUNTIFS(Rec_Emp,الموظفون!$A$86,Rec_Course,'مصفوفة التدريب'!L$6,Rec_Done,1))</f>
        <v>0</v>
      </c>
      <c r="AF88">
        <f>IF(J88=0,0,COUNTIFS(Rec_Emp,الموظفون!$A$86,Rec_Course,'مصفوفة التدريب'!M$6,Rec_Done,1))</f>
        <v>0</v>
      </c>
      <c r="AG88">
        <f>IF(K88=0,0,COUNTIFS(Rec_Emp,الموظفون!$A$86,Rec_Course,'مصفوفة التدريب'!N$6,Rec_Done,1))</f>
        <v>0</v>
      </c>
      <c r="AH88">
        <f>IF(L88=0,0,COUNTIFS(Rec_Emp,الموظفون!$A$86,Rec_Course,'مصفوفة التدريب'!O$6,Rec_Done,1))</f>
        <v>0</v>
      </c>
      <c r="AI88">
        <f>IF(M88=0,0,COUNTIFS(Rec_Emp,الموظفون!$A$86,Rec_Course,'مصفوفة التدريب'!P$6,Rec_Done,1))</f>
        <v>0</v>
      </c>
      <c r="AJ88">
        <f>IF(N88=0,0,COUNTIFS(Rec_Emp,الموظفون!$A$86,Rec_Course,'مصفوفة التدريب'!Q$6,Rec_Done,1))</f>
        <v>0</v>
      </c>
      <c r="AK88">
        <f>IF(O88=0,0,COUNTIFS(Rec_Emp,الموظفون!$A$86,Rec_Course,'مصفوفة التدريب'!R$6,Rec_Done,1))</f>
        <v>0</v>
      </c>
      <c r="AL88">
        <f>IF(P88=0,0,COUNTIFS(Rec_Emp,الموظفون!$A$86,Rec_Course,'مصفوفة التدريب'!S$6,Rec_Done,1))</f>
        <v>0</v>
      </c>
      <c r="AM88">
        <f>IF(Q88=0,0,COUNTIFS(Rec_Emp,الموظفون!$A$86,Rec_Course,'مصفوفة التدريب'!T$6,Rec_Done,1))</f>
        <v>0</v>
      </c>
      <c r="AN88">
        <f>IF(R88=0,0,COUNTIFS(Rec_Emp,الموظفون!$A$86,Rec_Course,'مصفوفة التدريب'!U$6,Rec_Done,1))</f>
        <v>0</v>
      </c>
      <c r="AO88">
        <f>IF(S88=0,0,COUNTIFS(Rec_Emp,الموظفون!$A$86,Rec_Course,'مصفوفة التدريب'!V$6,Rec_Done,1))</f>
        <v>0</v>
      </c>
      <c r="AP88">
        <f>IF(T88=0,0,COUNTIFS(Rec_Emp,الموظفون!$A$86,Rec_Course,'مصفوفة التدريب'!W$6,Rec_Done,1))</f>
        <v>0</v>
      </c>
      <c r="AQ88">
        <f>IF(U88=0,0,COUNTIFS(Rec_Emp,الموظفون!$A$86,Rec_Course,'مصفوفة التدريب'!X$6,Rec_Done,1))</f>
        <v>0</v>
      </c>
      <c r="AR88">
        <f>IF(V88=0,0,COUNTIFS(Rec_Emp,الموظفون!$A$86,Rec_Course,'مصفوفة التدريب'!Y$6,Rec_Done,1))</f>
        <v>0</v>
      </c>
      <c r="AS88">
        <f>IF(W88=0,0,COUNTIFS(Rec_Emp,الموظفون!$A$86,Rec_Course,'مصفوفة التدريب'!Z$6,Rec_Done,1))</f>
        <v>0</v>
      </c>
      <c r="AT88">
        <f>IF(X88=0,0,COUNTIFS(Rec_Emp,الموظفون!$A$86,Rec_Course,'مصفوفة التدريب'!AA$6,Rec_Done,1))</f>
        <v>0</v>
      </c>
      <c r="AW88">
        <f ca="1">IF(AA88=0,0,COUNTIFS(Rec_Emp,الموظفون!$A$86,Rec_Course,'مصفوفة التدريب'!H$6,Rec_Done,1,Rec_Exp,"&gt;="&amp;TODAY()))</f>
        <v>0</v>
      </c>
      <c r="AX88">
        <f ca="1">IF(AB88=0,0,COUNTIFS(Rec_Emp,الموظفون!$A$86,Rec_Course,'مصفوفة التدريب'!I$6,Rec_Done,1,Rec_Exp,"&gt;="&amp;TODAY()))</f>
        <v>0</v>
      </c>
      <c r="AY88">
        <f ca="1">IF(AC88=0,0,COUNTIFS(Rec_Emp,الموظفون!$A$86,Rec_Course,'مصفوفة التدريب'!J$6,Rec_Done,1,Rec_Exp,"&gt;="&amp;TODAY()))</f>
        <v>0</v>
      </c>
      <c r="AZ88">
        <f ca="1">IF(AD88=0,0,COUNTIFS(Rec_Emp,الموظفون!$A$86,Rec_Course,'مصفوفة التدريب'!K$6,Rec_Done,1,Rec_Exp,"&gt;="&amp;TODAY()))</f>
        <v>0</v>
      </c>
      <c r="BA88">
        <f ca="1">IF(AE88=0,0,COUNTIFS(Rec_Emp,الموظفون!$A$86,Rec_Course,'مصفوفة التدريب'!L$6,Rec_Done,1,Rec_Exp,"&gt;="&amp;TODAY()))</f>
        <v>0</v>
      </c>
      <c r="BB88">
        <f ca="1">IF(AF88=0,0,COUNTIFS(Rec_Emp,الموظفون!$A$86,Rec_Course,'مصفوفة التدريب'!M$6,Rec_Done,1,Rec_Exp,"&gt;="&amp;TODAY()))</f>
        <v>0</v>
      </c>
      <c r="BC88">
        <f ca="1">IF(AG88=0,0,COUNTIFS(Rec_Emp,الموظفون!$A$86,Rec_Course,'مصفوفة التدريب'!N$6,Rec_Done,1,Rec_Exp,"&gt;="&amp;TODAY()))</f>
        <v>0</v>
      </c>
      <c r="BD88">
        <f ca="1">IF(AH88=0,0,COUNTIFS(Rec_Emp,الموظفون!$A$86,Rec_Course,'مصفوفة التدريب'!O$6,Rec_Done,1,Rec_Exp,"&gt;="&amp;TODAY()))</f>
        <v>0</v>
      </c>
      <c r="BE88">
        <f ca="1">IF(AI88=0,0,COUNTIFS(Rec_Emp,الموظفون!$A$86,Rec_Course,'مصفوفة التدريب'!P$6,Rec_Done,1,Rec_Exp,"&gt;="&amp;TODAY()))</f>
        <v>0</v>
      </c>
      <c r="BF88">
        <f ca="1">IF(AJ88=0,0,COUNTIFS(Rec_Emp,الموظفون!$A$86,Rec_Course,'مصفوفة التدريب'!Q$6,Rec_Done,1,Rec_Exp,"&gt;="&amp;TODAY()))</f>
        <v>0</v>
      </c>
      <c r="BG88">
        <f ca="1">IF(AK88=0,0,COUNTIFS(Rec_Emp,الموظفون!$A$86,Rec_Course,'مصفوفة التدريب'!R$6,Rec_Done,1,Rec_Exp,"&gt;="&amp;TODAY()))</f>
        <v>0</v>
      </c>
      <c r="BH88">
        <f ca="1">IF(AL88=0,0,COUNTIFS(Rec_Emp,الموظفون!$A$86,Rec_Course,'مصفوفة التدريب'!S$6,Rec_Done,1,Rec_Exp,"&gt;="&amp;TODAY()))</f>
        <v>0</v>
      </c>
      <c r="BI88">
        <f ca="1">IF(AM88=0,0,COUNTIFS(Rec_Emp,الموظفون!$A$86,Rec_Course,'مصفوفة التدريب'!T$6,Rec_Done,1,Rec_Exp,"&gt;="&amp;TODAY()))</f>
        <v>0</v>
      </c>
      <c r="BJ88">
        <f ca="1">IF(AN88=0,0,COUNTIFS(Rec_Emp,الموظفون!$A$86,Rec_Course,'مصفوفة التدريب'!U$6,Rec_Done,1,Rec_Exp,"&gt;="&amp;TODAY()))</f>
        <v>0</v>
      </c>
      <c r="BK88">
        <f ca="1">IF(AO88=0,0,COUNTIFS(Rec_Emp,الموظفون!$A$86,Rec_Course,'مصفوفة التدريب'!V$6,Rec_Done,1,Rec_Exp,"&gt;="&amp;TODAY()))</f>
        <v>0</v>
      </c>
      <c r="BL88">
        <f ca="1">IF(AP88=0,0,COUNTIFS(Rec_Emp,الموظفون!$A$86,Rec_Course,'مصفوفة التدريب'!W$6,Rec_Done,1,Rec_Exp,"&gt;="&amp;TODAY()))</f>
        <v>0</v>
      </c>
      <c r="BM88">
        <f ca="1">IF(AQ88=0,0,COUNTIFS(Rec_Emp,الموظفون!$A$86,Rec_Course,'مصفوفة التدريب'!X$6,Rec_Done,1,Rec_Exp,"&gt;="&amp;TODAY()))</f>
        <v>0</v>
      </c>
      <c r="BN88">
        <f ca="1">IF(AR88=0,0,COUNTIFS(Rec_Emp,الموظفون!$A$86,Rec_Course,'مصفوفة التدريب'!Y$6,Rec_Done,1,Rec_Exp,"&gt;="&amp;TODAY()))</f>
        <v>0</v>
      </c>
      <c r="BO88">
        <f ca="1">IF(AS88=0,0,COUNTIFS(Rec_Emp,الموظفون!$A$86,Rec_Course,'مصفوفة التدريب'!Z$6,Rec_Done,1,Rec_Exp,"&gt;="&amp;TODAY()))</f>
        <v>0</v>
      </c>
      <c r="BP88">
        <f ca="1">IF(AT88=0,0,COUNTIFS(Rec_Emp,الموظفون!$A$86,Rec_Course,'مصفوفة التدريب'!AA$6,Rec_Done,1,Rec_Exp,"&gt;="&amp;TODAY()))</f>
        <v>0</v>
      </c>
      <c r="BS88">
        <f ca="1">IF(AW88=0,0,COUNTIFS(Rec_Emp,الموظفون!$A$86,Rec_Course,'مصفوفة التدريب'!H$6,Rec_Done,1,Rec_Exp,"&gt;"&amp;(TODAY()+WarnDays)))</f>
        <v>0</v>
      </c>
      <c r="BT88">
        <f ca="1">IF(AX88=0,0,COUNTIFS(Rec_Emp,الموظفون!$A$86,Rec_Course,'مصفوفة التدريب'!I$6,Rec_Done,1,Rec_Exp,"&gt;"&amp;(TODAY()+WarnDays)))</f>
        <v>0</v>
      </c>
      <c r="BU88">
        <f ca="1">IF(AY88=0,0,COUNTIFS(Rec_Emp,الموظفون!$A$86,Rec_Course,'مصفوفة التدريب'!J$6,Rec_Done,1,Rec_Exp,"&gt;"&amp;(TODAY()+WarnDays)))</f>
        <v>0</v>
      </c>
      <c r="BV88">
        <f ca="1">IF(AZ88=0,0,COUNTIFS(Rec_Emp,الموظفون!$A$86,Rec_Course,'مصفوفة التدريب'!K$6,Rec_Done,1,Rec_Exp,"&gt;"&amp;(TODAY()+WarnDays)))</f>
        <v>0</v>
      </c>
      <c r="BW88">
        <f ca="1">IF(BA88=0,0,COUNTIFS(Rec_Emp,الموظفون!$A$86,Rec_Course,'مصفوفة التدريب'!L$6,Rec_Done,1,Rec_Exp,"&gt;"&amp;(TODAY()+WarnDays)))</f>
        <v>0</v>
      </c>
      <c r="BX88">
        <f ca="1">IF(BB88=0,0,COUNTIFS(Rec_Emp,الموظفون!$A$86,Rec_Course,'مصفوفة التدريب'!M$6,Rec_Done,1,Rec_Exp,"&gt;"&amp;(TODAY()+WarnDays)))</f>
        <v>0</v>
      </c>
      <c r="BY88">
        <f ca="1">IF(BC88=0,0,COUNTIFS(Rec_Emp,الموظفون!$A$86,Rec_Course,'مصفوفة التدريب'!N$6,Rec_Done,1,Rec_Exp,"&gt;"&amp;(TODAY()+WarnDays)))</f>
        <v>0</v>
      </c>
      <c r="BZ88">
        <f ca="1">IF(BD88=0,0,COUNTIFS(Rec_Emp,الموظفون!$A$86,Rec_Course,'مصفوفة التدريب'!O$6,Rec_Done,1,Rec_Exp,"&gt;"&amp;(TODAY()+WarnDays)))</f>
        <v>0</v>
      </c>
      <c r="CA88">
        <f ca="1">IF(BE88=0,0,COUNTIFS(Rec_Emp,الموظفون!$A$86,Rec_Course,'مصفوفة التدريب'!P$6,Rec_Done,1,Rec_Exp,"&gt;"&amp;(TODAY()+WarnDays)))</f>
        <v>0</v>
      </c>
      <c r="CB88">
        <f ca="1">IF(BF88=0,0,COUNTIFS(Rec_Emp,الموظفون!$A$86,Rec_Course,'مصفوفة التدريب'!Q$6,Rec_Done,1,Rec_Exp,"&gt;"&amp;(TODAY()+WarnDays)))</f>
        <v>0</v>
      </c>
      <c r="CC88">
        <f ca="1">IF(BG88=0,0,COUNTIFS(Rec_Emp,الموظفون!$A$86,Rec_Course,'مصفوفة التدريب'!R$6,Rec_Done,1,Rec_Exp,"&gt;"&amp;(TODAY()+WarnDays)))</f>
        <v>0</v>
      </c>
      <c r="CD88">
        <f ca="1">IF(BH88=0,0,COUNTIFS(Rec_Emp,الموظفون!$A$86,Rec_Course,'مصفوفة التدريب'!S$6,Rec_Done,1,Rec_Exp,"&gt;"&amp;(TODAY()+WarnDays)))</f>
        <v>0</v>
      </c>
      <c r="CE88">
        <f ca="1">IF(BI88=0,0,COUNTIFS(Rec_Emp,الموظفون!$A$86,Rec_Course,'مصفوفة التدريب'!T$6,Rec_Done,1,Rec_Exp,"&gt;"&amp;(TODAY()+WarnDays)))</f>
        <v>0</v>
      </c>
      <c r="CF88">
        <f ca="1">IF(BJ88=0,0,COUNTIFS(Rec_Emp,الموظفون!$A$86,Rec_Course,'مصفوفة التدريب'!U$6,Rec_Done,1,Rec_Exp,"&gt;"&amp;(TODAY()+WarnDays)))</f>
        <v>0</v>
      </c>
      <c r="CG88">
        <f ca="1">IF(BK88=0,0,COUNTIFS(Rec_Emp,الموظفون!$A$86,Rec_Course,'مصفوفة التدريب'!V$6,Rec_Done,1,Rec_Exp,"&gt;"&amp;(TODAY()+WarnDays)))</f>
        <v>0</v>
      </c>
      <c r="CH88">
        <f ca="1">IF(BL88=0,0,COUNTIFS(Rec_Emp,الموظفون!$A$86,Rec_Course,'مصفوفة التدريب'!W$6,Rec_Done,1,Rec_Exp,"&gt;"&amp;(TODAY()+WarnDays)))</f>
        <v>0</v>
      </c>
      <c r="CI88">
        <f ca="1">IF(BM88=0,0,COUNTIFS(Rec_Emp,الموظفون!$A$86,Rec_Course,'مصفوفة التدريب'!X$6,Rec_Done,1,Rec_Exp,"&gt;"&amp;(TODAY()+WarnDays)))</f>
        <v>0</v>
      </c>
      <c r="CJ88">
        <f ca="1">IF(BN88=0,0,COUNTIFS(Rec_Emp,الموظفون!$A$86,Rec_Course,'مصفوفة التدريب'!Y$6,Rec_Done,1,Rec_Exp,"&gt;"&amp;(TODAY()+WarnDays)))</f>
        <v>0</v>
      </c>
      <c r="CK88">
        <f ca="1">IF(BO88=0,0,COUNTIFS(Rec_Emp,الموظفون!$A$86,Rec_Course,'مصفوفة التدريب'!Z$6,Rec_Done,1,Rec_Exp,"&gt;"&amp;(TODAY()+WarnDays)))</f>
        <v>0</v>
      </c>
      <c r="CL88">
        <f ca="1">IF(BP88=0,0,COUNTIFS(Rec_Emp,الموظفون!$A$86,Rec_Course,'مصفوفة التدريب'!AA$6,Rec_Done,1,Rec_Exp,"&gt;"&amp;(TODAY()+WarnDays)))</f>
        <v>0</v>
      </c>
      <c r="CO88">
        <f>IF(OR(E88=0,AA88&gt;0),0,COUNTIFS(Rec_Emp,الموظفون!$A$86,Rec_Course,'مصفوفة التدريب'!H$6,Rec_Result,"راسب"))</f>
        <v>0</v>
      </c>
      <c r="CP88">
        <f>IF(OR(F88=0,AB88&gt;0),0,COUNTIFS(Rec_Emp,الموظفون!$A$86,Rec_Course,'مصفوفة التدريب'!I$6,Rec_Result,"راسب"))</f>
        <v>0</v>
      </c>
      <c r="CQ88">
        <f>IF(OR(G88=0,AC88&gt;0),0,COUNTIFS(Rec_Emp,الموظفون!$A$86,Rec_Course,'مصفوفة التدريب'!J$6,Rec_Result,"راسب"))</f>
        <v>0</v>
      </c>
      <c r="CR88">
        <f>IF(OR(H88=0,AD88&gt;0),0,COUNTIFS(Rec_Emp,الموظفون!$A$86,Rec_Course,'مصفوفة التدريب'!K$6,Rec_Result,"راسب"))</f>
        <v>0</v>
      </c>
      <c r="CS88">
        <f>IF(OR(I88=0,AE88&gt;0),0,COUNTIFS(Rec_Emp,الموظفون!$A$86,Rec_Course,'مصفوفة التدريب'!L$6,Rec_Result,"راسب"))</f>
        <v>0</v>
      </c>
      <c r="CT88">
        <f>IF(OR(J88=0,AF88&gt;0),0,COUNTIFS(Rec_Emp,الموظفون!$A$86,Rec_Course,'مصفوفة التدريب'!M$6,Rec_Result,"راسب"))</f>
        <v>0</v>
      </c>
      <c r="CU88">
        <f>IF(OR(K88=0,AG88&gt;0),0,COUNTIFS(Rec_Emp,الموظفون!$A$86,Rec_Course,'مصفوفة التدريب'!N$6,Rec_Result,"راسب"))</f>
        <v>0</v>
      </c>
      <c r="CV88">
        <f>IF(OR(L88=0,AH88&gt;0),0,COUNTIFS(Rec_Emp,الموظفون!$A$86,Rec_Course,'مصفوفة التدريب'!O$6,Rec_Result,"راسب"))</f>
        <v>0</v>
      </c>
      <c r="CW88">
        <f>IF(OR(M88=0,AI88&gt;0),0,COUNTIFS(Rec_Emp,الموظفون!$A$86,Rec_Course,'مصفوفة التدريب'!P$6,Rec_Result,"راسب"))</f>
        <v>0</v>
      </c>
      <c r="CX88">
        <f>IF(OR(N88=0,AJ88&gt;0),0,COUNTIFS(Rec_Emp,الموظفون!$A$86,Rec_Course,'مصفوفة التدريب'!Q$6,Rec_Result,"راسب"))</f>
        <v>0</v>
      </c>
      <c r="CY88">
        <f>IF(OR(O88=0,AK88&gt;0),0,COUNTIFS(Rec_Emp,الموظفون!$A$86,Rec_Course,'مصفوفة التدريب'!R$6,Rec_Result,"راسب"))</f>
        <v>0</v>
      </c>
      <c r="CZ88">
        <f>IF(OR(P88=0,AL88&gt;0),0,COUNTIFS(Rec_Emp,الموظفون!$A$86,Rec_Course,'مصفوفة التدريب'!S$6,Rec_Result,"راسب"))</f>
        <v>0</v>
      </c>
      <c r="DA88">
        <f>IF(OR(Q88=0,AM88&gt;0),0,COUNTIFS(Rec_Emp,الموظفون!$A$86,Rec_Course,'مصفوفة التدريب'!T$6,Rec_Result,"راسب"))</f>
        <v>0</v>
      </c>
      <c r="DB88">
        <f>IF(OR(R88=0,AN88&gt;0),0,COUNTIFS(Rec_Emp,الموظفون!$A$86,Rec_Course,'مصفوفة التدريب'!U$6,Rec_Result,"راسب"))</f>
        <v>0</v>
      </c>
      <c r="DC88">
        <f>IF(OR(S88=0,AO88&gt;0),0,COUNTIFS(Rec_Emp,الموظفون!$A$86,Rec_Course,'مصفوفة التدريب'!V$6,Rec_Result,"راسب"))</f>
        <v>0</v>
      </c>
      <c r="DD88">
        <f>IF(OR(T88=0,AP88&gt;0),0,COUNTIFS(Rec_Emp,الموظفون!$A$86,Rec_Course,'مصفوفة التدريب'!W$6,Rec_Result,"راسب"))</f>
        <v>0</v>
      </c>
      <c r="DE88">
        <f>IF(OR(U88=0,AQ88&gt;0),0,COUNTIFS(Rec_Emp,الموظفون!$A$86,Rec_Course,'مصفوفة التدريب'!X$6,Rec_Result,"راسب"))</f>
        <v>0</v>
      </c>
      <c r="DF88">
        <f>IF(OR(V88=0,AR88&gt;0),0,COUNTIFS(Rec_Emp,الموظفون!$A$86,Rec_Course,'مصفوفة التدريب'!Y$6,Rec_Result,"راسب"))</f>
        <v>0</v>
      </c>
      <c r="DG88">
        <f>IF(OR(W88=0,AS88&gt;0),0,COUNTIFS(Rec_Emp,الموظفون!$A$86,Rec_Course,'مصفوفة التدريب'!Z$6,Rec_Result,"راسب"))</f>
        <v>0</v>
      </c>
      <c r="DH88">
        <f>IF(OR(X88=0,AT88&gt;0),0,COUNTIFS(Rec_Emp,الموظفون!$A$86,Rec_Course,'مصفوفة التدريب'!AA$6,Rec_Result,"راسب"))</f>
        <v>0</v>
      </c>
      <c r="DK88">
        <f>IF(OR(E88=0,AA88&gt;0),0,IFERROR(AVERAGEIFS(Plan_End,Plan_Role,الموظفون!$D$86,Plan_Course,'مصفوفة التدريب'!H$6,Plan_Sched,"فترة محددة"),IFERROR(AVERAGEIFS(Plan_End,Plan_Role,"جميع الموظفين",Plan_Course,'مصفوفة التدريب'!H$6,Plan_Sched,"فترة محددة"),0)))</f>
        <v>0</v>
      </c>
      <c r="DL88">
        <f>IF(OR(F88=0,AB88&gt;0),0,IFERROR(AVERAGEIFS(Plan_End,Plan_Role,الموظفون!$D$86,Plan_Course,'مصفوفة التدريب'!I$6,Plan_Sched,"فترة محددة"),IFERROR(AVERAGEIFS(Plan_End,Plan_Role,"جميع الموظفين",Plan_Course,'مصفوفة التدريب'!I$6,Plan_Sched,"فترة محددة"),0)))</f>
        <v>0</v>
      </c>
      <c r="DM88">
        <f>IF(OR(G88=0,AC88&gt;0),0,IFERROR(AVERAGEIFS(Plan_End,Plan_Role,الموظفون!$D$86,Plan_Course,'مصفوفة التدريب'!J$6,Plan_Sched,"فترة محددة"),IFERROR(AVERAGEIFS(Plan_End,Plan_Role,"جميع الموظفين",Plan_Course,'مصفوفة التدريب'!J$6,Plan_Sched,"فترة محددة"),0)))</f>
        <v>0</v>
      </c>
      <c r="DN88">
        <f>IF(OR(H88=0,AD88&gt;0),0,IFERROR(AVERAGEIFS(Plan_End,Plan_Role,الموظفون!$D$86,Plan_Course,'مصفوفة التدريب'!K$6,Plan_Sched,"فترة محددة"),IFERROR(AVERAGEIFS(Plan_End,Plan_Role,"جميع الموظفين",Plan_Course,'مصفوفة التدريب'!K$6,Plan_Sched,"فترة محددة"),0)))</f>
        <v>0</v>
      </c>
      <c r="DO88">
        <f>IF(OR(I88=0,AE88&gt;0),0,IFERROR(AVERAGEIFS(Plan_End,Plan_Role,الموظفون!$D$86,Plan_Course,'مصفوفة التدريب'!L$6,Plan_Sched,"فترة محددة"),IFERROR(AVERAGEIFS(Plan_End,Plan_Role,"جميع الموظفين",Plan_Course,'مصفوفة التدريب'!L$6,Plan_Sched,"فترة محددة"),0)))</f>
        <v>0</v>
      </c>
      <c r="DP88">
        <f>IF(OR(J88=0,AF88&gt;0),0,IFERROR(AVERAGEIFS(Plan_End,Plan_Role,الموظفون!$D$86,Plan_Course,'مصفوفة التدريب'!M$6,Plan_Sched,"فترة محددة"),IFERROR(AVERAGEIFS(Plan_End,Plan_Role,"جميع الموظفين",Plan_Course,'مصفوفة التدريب'!M$6,Plan_Sched,"فترة محددة"),0)))</f>
        <v>0</v>
      </c>
      <c r="DQ88">
        <f>IF(OR(K88=0,AG88&gt;0),0,IFERROR(AVERAGEIFS(Plan_End,Plan_Role,الموظفون!$D$86,Plan_Course,'مصفوفة التدريب'!N$6,Plan_Sched,"فترة محددة"),IFERROR(AVERAGEIFS(Plan_End,Plan_Role,"جميع الموظفين",Plan_Course,'مصفوفة التدريب'!N$6,Plan_Sched,"فترة محددة"),0)))</f>
        <v>0</v>
      </c>
      <c r="DR88">
        <f>IF(OR(L88=0,AH88&gt;0),0,IFERROR(AVERAGEIFS(Plan_End,Plan_Role,الموظفون!$D$86,Plan_Course,'مصفوفة التدريب'!O$6,Plan_Sched,"فترة محددة"),IFERROR(AVERAGEIFS(Plan_End,Plan_Role,"جميع الموظفين",Plan_Course,'مصفوفة التدريب'!O$6,Plan_Sched,"فترة محددة"),0)))</f>
        <v>0</v>
      </c>
      <c r="DS88">
        <f>IF(OR(M88=0,AI88&gt;0),0,IFERROR(AVERAGEIFS(Plan_End,Plan_Role,الموظفون!$D$86,Plan_Course,'مصفوفة التدريب'!P$6,Plan_Sched,"فترة محددة"),IFERROR(AVERAGEIFS(Plan_End,Plan_Role,"جميع الموظفين",Plan_Course,'مصفوفة التدريب'!P$6,Plan_Sched,"فترة محددة"),0)))</f>
        <v>0</v>
      </c>
      <c r="DT88">
        <f>IF(OR(N88=0,AJ88&gt;0),0,IFERROR(AVERAGEIFS(Plan_End,Plan_Role,الموظفون!$D$86,Plan_Course,'مصفوفة التدريب'!Q$6,Plan_Sched,"فترة محددة"),IFERROR(AVERAGEIFS(Plan_End,Plan_Role,"جميع الموظفين",Plan_Course,'مصفوفة التدريب'!Q$6,Plan_Sched,"فترة محددة"),0)))</f>
        <v>0</v>
      </c>
      <c r="DU88">
        <f>IF(OR(O88=0,AK88&gt;0),0,IFERROR(AVERAGEIFS(Plan_End,Plan_Role,الموظفون!$D$86,Plan_Course,'مصفوفة التدريب'!R$6,Plan_Sched,"فترة محددة"),IFERROR(AVERAGEIFS(Plan_End,Plan_Role,"جميع الموظفين",Plan_Course,'مصفوفة التدريب'!R$6,Plan_Sched,"فترة محددة"),0)))</f>
        <v>0</v>
      </c>
      <c r="DV88">
        <f>IF(OR(P88=0,AL88&gt;0),0,IFERROR(AVERAGEIFS(Plan_End,Plan_Role,الموظفون!$D$86,Plan_Course,'مصفوفة التدريب'!S$6,Plan_Sched,"فترة محددة"),IFERROR(AVERAGEIFS(Plan_End,Plan_Role,"جميع الموظفين",Plan_Course,'مصفوفة التدريب'!S$6,Plan_Sched,"فترة محددة"),0)))</f>
        <v>0</v>
      </c>
      <c r="DW88">
        <f>IF(OR(Q88=0,AM88&gt;0),0,IFERROR(AVERAGEIFS(Plan_End,Plan_Role,الموظفون!$D$86,Plan_Course,'مصفوفة التدريب'!T$6,Plan_Sched,"فترة محددة"),IFERROR(AVERAGEIFS(Plan_End,Plan_Role,"جميع الموظفين",Plan_Course,'مصفوفة التدريب'!T$6,Plan_Sched,"فترة محددة"),0)))</f>
        <v>0</v>
      </c>
      <c r="DX88">
        <f>IF(OR(R88=0,AN88&gt;0),0,IFERROR(AVERAGEIFS(Plan_End,Plan_Role,الموظفون!$D$86,Plan_Course,'مصفوفة التدريب'!U$6,Plan_Sched,"فترة محددة"),IFERROR(AVERAGEIFS(Plan_End,Plan_Role,"جميع الموظفين",Plan_Course,'مصفوفة التدريب'!U$6,Plan_Sched,"فترة محددة"),0)))</f>
        <v>0</v>
      </c>
      <c r="DY88">
        <f>IF(OR(S88=0,AO88&gt;0),0,IFERROR(AVERAGEIFS(Plan_End,Plan_Role,الموظفون!$D$86,Plan_Course,'مصفوفة التدريب'!V$6,Plan_Sched,"فترة محددة"),IFERROR(AVERAGEIFS(Plan_End,Plan_Role,"جميع الموظفين",Plan_Course,'مصفوفة التدريب'!V$6,Plan_Sched,"فترة محددة"),0)))</f>
        <v>0</v>
      </c>
      <c r="DZ88">
        <f>IF(OR(T88=0,AP88&gt;0),0,IFERROR(AVERAGEIFS(Plan_End,Plan_Role,الموظفون!$D$86,Plan_Course,'مصفوفة التدريب'!W$6,Plan_Sched,"فترة محددة"),IFERROR(AVERAGEIFS(Plan_End,Plan_Role,"جميع الموظفين",Plan_Course,'مصفوفة التدريب'!W$6,Plan_Sched,"فترة محددة"),0)))</f>
        <v>0</v>
      </c>
      <c r="EA88">
        <f>IF(OR(U88=0,AQ88&gt;0),0,IFERROR(AVERAGEIFS(Plan_End,Plan_Role,الموظفون!$D$86,Plan_Course,'مصفوفة التدريب'!X$6,Plan_Sched,"فترة محددة"),IFERROR(AVERAGEIFS(Plan_End,Plan_Role,"جميع الموظفين",Plan_Course,'مصفوفة التدريب'!X$6,Plan_Sched,"فترة محددة"),0)))</f>
        <v>0</v>
      </c>
      <c r="EB88">
        <f>IF(OR(V88=0,AR88&gt;0),0,IFERROR(AVERAGEIFS(Plan_End,Plan_Role,الموظفون!$D$86,Plan_Course,'مصفوفة التدريب'!Y$6,Plan_Sched,"فترة محددة"),IFERROR(AVERAGEIFS(Plan_End,Plan_Role,"جميع الموظفين",Plan_Course,'مصفوفة التدريب'!Y$6,Plan_Sched,"فترة محددة"),0)))</f>
        <v>0</v>
      </c>
      <c r="EC88">
        <f>IF(OR(W88=0,AS88&gt;0),0,IFERROR(AVERAGEIFS(Plan_End,Plan_Role,الموظفون!$D$86,Plan_Course,'مصفوفة التدريب'!Z$6,Plan_Sched,"فترة محددة"),IFERROR(AVERAGEIFS(Plan_End,Plan_Role,"جميع الموظفين",Plan_Course,'مصفوفة التدريب'!Z$6,Plan_Sched,"فترة محددة"),0)))</f>
        <v>0</v>
      </c>
      <c r="ED88">
        <f>IF(OR(X88=0,AT88&gt;0),0,IFERROR(AVERAGEIFS(Plan_End,Plan_Role,الموظفون!$D$86,Plan_Course,'مصفوفة التدريب'!AA$6,Plan_Sched,"فترة محددة"),IFERROR(AVERAGEIFS(Plan_End,Plan_Role,"جميع الموظفين",Plan_Course,'مصفوفة التدريب'!AA$6,Plan_Sched,"فترة محددة"),0)))</f>
        <v>0</v>
      </c>
      <c r="EG88">
        <f>IF(OR(E88=0,AA88&gt;0),0,IFERROR(AVERAGEIFS(Plan_Days,Plan_Role,الموظفون!$D$86,Plan_Course,'مصفوفة التدريب'!H$6,Plan_Sched,"خلال أيام من التعيين"),IFERROR(AVERAGEIFS(Plan_Days,Plan_Role,"جميع الموظفين",Plan_Course,'مصفوفة التدريب'!H$6,Plan_Sched,"خلال أيام من التعيين"),0)))</f>
        <v>0</v>
      </c>
      <c r="EH88">
        <f>IF(OR(F88=0,AB88&gt;0),0,IFERROR(AVERAGEIFS(Plan_Days,Plan_Role,الموظفون!$D$86,Plan_Course,'مصفوفة التدريب'!I$6,Plan_Sched,"خلال أيام من التعيين"),IFERROR(AVERAGEIFS(Plan_Days,Plan_Role,"جميع الموظفين",Plan_Course,'مصفوفة التدريب'!I$6,Plan_Sched,"خلال أيام من التعيين"),0)))</f>
        <v>0</v>
      </c>
      <c r="EI88">
        <f>IF(OR(G88=0,AC88&gt;0),0,IFERROR(AVERAGEIFS(Plan_Days,Plan_Role,الموظفون!$D$86,Plan_Course,'مصفوفة التدريب'!J$6,Plan_Sched,"خلال أيام من التعيين"),IFERROR(AVERAGEIFS(Plan_Days,Plan_Role,"جميع الموظفين",Plan_Course,'مصفوفة التدريب'!J$6,Plan_Sched,"خلال أيام من التعيين"),0)))</f>
        <v>0</v>
      </c>
      <c r="EJ88">
        <f>IF(OR(H88=0,AD88&gt;0),0,IFERROR(AVERAGEIFS(Plan_Days,Plan_Role,الموظفون!$D$86,Plan_Course,'مصفوفة التدريب'!K$6,Plan_Sched,"خلال أيام من التعيين"),IFERROR(AVERAGEIFS(Plan_Days,Plan_Role,"جميع الموظفين",Plan_Course,'مصفوفة التدريب'!K$6,Plan_Sched,"خلال أيام من التعيين"),0)))</f>
        <v>0</v>
      </c>
      <c r="EK88">
        <f>IF(OR(I88=0,AE88&gt;0),0,IFERROR(AVERAGEIFS(Plan_Days,Plan_Role,الموظفون!$D$86,Plan_Course,'مصفوفة التدريب'!L$6,Plan_Sched,"خلال أيام من التعيين"),IFERROR(AVERAGEIFS(Plan_Days,Plan_Role,"جميع الموظفين",Plan_Course,'مصفوفة التدريب'!L$6,Plan_Sched,"خلال أيام من التعيين"),0)))</f>
        <v>0</v>
      </c>
      <c r="EL88">
        <f>IF(OR(J88=0,AF88&gt;0),0,IFERROR(AVERAGEIFS(Plan_Days,Plan_Role,الموظفون!$D$86,Plan_Course,'مصفوفة التدريب'!M$6,Plan_Sched,"خلال أيام من التعيين"),IFERROR(AVERAGEIFS(Plan_Days,Plan_Role,"جميع الموظفين",Plan_Course,'مصفوفة التدريب'!M$6,Plan_Sched,"خلال أيام من التعيين"),0)))</f>
        <v>0</v>
      </c>
      <c r="EM88">
        <f>IF(OR(K88=0,AG88&gt;0),0,IFERROR(AVERAGEIFS(Plan_Days,Plan_Role,الموظفون!$D$86,Plan_Course,'مصفوفة التدريب'!N$6,Plan_Sched,"خلال أيام من التعيين"),IFERROR(AVERAGEIFS(Plan_Days,Plan_Role,"جميع الموظفين",Plan_Course,'مصفوفة التدريب'!N$6,Plan_Sched,"خلال أيام من التعيين"),0)))</f>
        <v>0</v>
      </c>
      <c r="EN88">
        <f>IF(OR(L88=0,AH88&gt;0),0,IFERROR(AVERAGEIFS(Plan_Days,Plan_Role,الموظفون!$D$86,Plan_Course,'مصفوفة التدريب'!O$6,Plan_Sched,"خلال أيام من التعيين"),IFERROR(AVERAGEIFS(Plan_Days,Plan_Role,"جميع الموظفين",Plan_Course,'مصفوفة التدريب'!O$6,Plan_Sched,"خلال أيام من التعيين"),0)))</f>
        <v>0</v>
      </c>
      <c r="EO88">
        <f>IF(OR(M88=0,AI88&gt;0),0,IFERROR(AVERAGEIFS(Plan_Days,Plan_Role,الموظفون!$D$86,Plan_Course,'مصفوفة التدريب'!P$6,Plan_Sched,"خلال أيام من التعيين"),IFERROR(AVERAGEIFS(Plan_Days,Plan_Role,"جميع الموظفين",Plan_Course,'مصفوفة التدريب'!P$6,Plan_Sched,"خلال أيام من التعيين"),0)))</f>
        <v>0</v>
      </c>
      <c r="EP88">
        <f>IF(OR(N88=0,AJ88&gt;0),0,IFERROR(AVERAGEIFS(Plan_Days,Plan_Role,الموظفون!$D$86,Plan_Course,'مصفوفة التدريب'!Q$6,Plan_Sched,"خلال أيام من التعيين"),IFERROR(AVERAGEIFS(Plan_Days,Plan_Role,"جميع الموظفين",Plan_Course,'مصفوفة التدريب'!Q$6,Plan_Sched,"خلال أيام من التعيين"),0)))</f>
        <v>0</v>
      </c>
      <c r="EQ88">
        <f>IF(OR(O88=0,AK88&gt;0),0,IFERROR(AVERAGEIFS(Plan_Days,Plan_Role,الموظفون!$D$86,Plan_Course,'مصفوفة التدريب'!R$6,Plan_Sched,"خلال أيام من التعيين"),IFERROR(AVERAGEIFS(Plan_Days,Plan_Role,"جميع الموظفين",Plan_Course,'مصفوفة التدريب'!R$6,Plan_Sched,"خلال أيام من التعيين"),0)))</f>
        <v>0</v>
      </c>
      <c r="ER88">
        <f>IF(OR(P88=0,AL88&gt;0),0,IFERROR(AVERAGEIFS(Plan_Days,Plan_Role,الموظفون!$D$86,Plan_Course,'مصفوفة التدريب'!S$6,Plan_Sched,"خلال أيام من التعيين"),IFERROR(AVERAGEIFS(Plan_Days,Plan_Role,"جميع الموظفين",Plan_Course,'مصفوفة التدريب'!S$6,Plan_Sched,"خلال أيام من التعيين"),0)))</f>
        <v>0</v>
      </c>
      <c r="ES88">
        <f>IF(OR(Q88=0,AM88&gt;0),0,IFERROR(AVERAGEIFS(Plan_Days,Plan_Role,الموظفون!$D$86,Plan_Course,'مصفوفة التدريب'!T$6,Plan_Sched,"خلال أيام من التعيين"),IFERROR(AVERAGEIFS(Plan_Days,Plan_Role,"جميع الموظفين",Plan_Course,'مصفوفة التدريب'!T$6,Plan_Sched,"خلال أيام من التعيين"),0)))</f>
        <v>0</v>
      </c>
      <c r="ET88">
        <f>IF(OR(R88=0,AN88&gt;0),0,IFERROR(AVERAGEIFS(Plan_Days,Plan_Role,الموظفون!$D$86,Plan_Course,'مصفوفة التدريب'!U$6,Plan_Sched,"خلال أيام من التعيين"),IFERROR(AVERAGEIFS(Plan_Days,Plan_Role,"جميع الموظفين",Plan_Course,'مصفوفة التدريب'!U$6,Plan_Sched,"خلال أيام من التعيين"),0)))</f>
        <v>0</v>
      </c>
      <c r="EU88">
        <f>IF(OR(S88=0,AO88&gt;0),0,IFERROR(AVERAGEIFS(Plan_Days,Plan_Role,الموظفون!$D$86,Plan_Course,'مصفوفة التدريب'!V$6,Plan_Sched,"خلال أيام من التعيين"),IFERROR(AVERAGEIFS(Plan_Days,Plan_Role,"جميع الموظفين",Plan_Course,'مصفوفة التدريب'!V$6,Plan_Sched,"خلال أيام من التعيين"),0)))</f>
        <v>0</v>
      </c>
      <c r="EV88">
        <f>IF(OR(T88=0,AP88&gt;0),0,IFERROR(AVERAGEIFS(Plan_Days,Plan_Role,الموظفون!$D$86,Plan_Course,'مصفوفة التدريب'!W$6,Plan_Sched,"خلال أيام من التعيين"),IFERROR(AVERAGEIFS(Plan_Days,Plan_Role,"جميع الموظفين",Plan_Course,'مصفوفة التدريب'!W$6,Plan_Sched,"خلال أيام من التعيين"),0)))</f>
        <v>0</v>
      </c>
      <c r="EW88">
        <f>IF(OR(U88=0,AQ88&gt;0),0,IFERROR(AVERAGEIFS(Plan_Days,Plan_Role,الموظفون!$D$86,Plan_Course,'مصفوفة التدريب'!X$6,Plan_Sched,"خلال أيام من التعيين"),IFERROR(AVERAGEIFS(Plan_Days,Plan_Role,"جميع الموظفين",Plan_Course,'مصفوفة التدريب'!X$6,Plan_Sched,"خلال أيام من التعيين"),0)))</f>
        <v>0</v>
      </c>
      <c r="EX88">
        <f>IF(OR(V88=0,AR88&gt;0),0,IFERROR(AVERAGEIFS(Plan_Days,Plan_Role,الموظفون!$D$86,Plan_Course,'مصفوفة التدريب'!Y$6,Plan_Sched,"خلال أيام من التعيين"),IFERROR(AVERAGEIFS(Plan_Days,Plan_Role,"جميع الموظفين",Plan_Course,'مصفوفة التدريب'!Y$6,Plan_Sched,"خلال أيام من التعيين"),0)))</f>
        <v>0</v>
      </c>
      <c r="EY88">
        <f>IF(OR(W88=0,AS88&gt;0),0,IFERROR(AVERAGEIFS(Plan_Days,Plan_Role,الموظفون!$D$86,Plan_Course,'مصفوفة التدريب'!Z$6,Plan_Sched,"خلال أيام من التعيين"),IFERROR(AVERAGEIFS(Plan_Days,Plan_Role,"جميع الموظفين",Plan_Course,'مصفوفة التدريب'!Z$6,Plan_Sched,"خلال أيام من التعيين"),0)))</f>
        <v>0</v>
      </c>
      <c r="EZ88">
        <f>IF(OR(X88=0,AT88&gt;0),0,IFERROR(AVERAGEIFS(Plan_Days,Plan_Role,الموظفون!$D$86,Plan_Course,'مصفوفة التدريب'!AA$6,Plan_Sched,"خلال أيام من التعيين"),IFERROR(AVERAGEIFS(Plan_Days,Plan_Role,"جميع الموظفين",Plan_Course,'مصفوفة التدريب'!AA$6,Plan_Sched,"خلال أيام من التعيين"),0)))</f>
        <v>0</v>
      </c>
      <c r="FC88">
        <f>IF(OR(E88=0,AA88&gt;0),0,MAX(IF(AND(الموظفون!$F$86&lt;&gt;"",DK88&lt;الموظفون!$F$86),0,DK88),IF(AND(الموظفون!$F$86&lt;&gt;"",EG88&gt;0),الموظفون!$F$86+EG88,0)))</f>
        <v>0</v>
      </c>
      <c r="FD88">
        <f>IF(OR(F88=0,AB88&gt;0),0,MAX(IF(AND(الموظفون!$F$86&lt;&gt;"",DL88&lt;الموظفون!$F$86),0,DL88),IF(AND(الموظفون!$F$86&lt;&gt;"",EH88&gt;0),الموظفون!$F$86+EH88,0)))</f>
        <v>0</v>
      </c>
      <c r="FE88">
        <f>IF(OR(G88=0,AC88&gt;0),0,MAX(IF(AND(الموظفون!$F$86&lt;&gt;"",DM88&lt;الموظفون!$F$86),0,DM88),IF(AND(الموظفون!$F$86&lt;&gt;"",EI88&gt;0),الموظفون!$F$86+EI88,0)))</f>
        <v>0</v>
      </c>
      <c r="FF88">
        <f>IF(OR(H88=0,AD88&gt;0),0,MAX(IF(AND(الموظفون!$F$86&lt;&gt;"",DN88&lt;الموظفون!$F$86),0,DN88),IF(AND(الموظفون!$F$86&lt;&gt;"",EJ88&gt;0),الموظفون!$F$86+EJ88,0)))</f>
        <v>0</v>
      </c>
      <c r="FG88">
        <f>IF(OR(I88=0,AE88&gt;0),0,MAX(IF(AND(الموظفون!$F$86&lt;&gt;"",DO88&lt;الموظفون!$F$86),0,DO88),IF(AND(الموظفون!$F$86&lt;&gt;"",EK88&gt;0),الموظفون!$F$86+EK88,0)))</f>
        <v>0</v>
      </c>
      <c r="FH88">
        <f>IF(OR(J88=0,AF88&gt;0),0,MAX(IF(AND(الموظفون!$F$86&lt;&gt;"",DP88&lt;الموظفون!$F$86),0,DP88),IF(AND(الموظفون!$F$86&lt;&gt;"",EL88&gt;0),الموظفون!$F$86+EL88,0)))</f>
        <v>0</v>
      </c>
      <c r="FI88">
        <f>IF(OR(K88=0,AG88&gt;0),0,MAX(IF(AND(الموظفون!$F$86&lt;&gt;"",DQ88&lt;الموظفون!$F$86),0,DQ88),IF(AND(الموظفون!$F$86&lt;&gt;"",EM88&gt;0),الموظفون!$F$86+EM88,0)))</f>
        <v>0</v>
      </c>
      <c r="FJ88">
        <f>IF(OR(L88=0,AH88&gt;0),0,MAX(IF(AND(الموظفون!$F$86&lt;&gt;"",DR88&lt;الموظفون!$F$86),0,DR88),IF(AND(الموظفون!$F$86&lt;&gt;"",EN88&gt;0),الموظفون!$F$86+EN88,0)))</f>
        <v>0</v>
      </c>
      <c r="FK88">
        <f>IF(OR(M88=0,AI88&gt;0),0,MAX(IF(AND(الموظفون!$F$86&lt;&gt;"",DS88&lt;الموظفون!$F$86),0,DS88),IF(AND(الموظفون!$F$86&lt;&gt;"",EO88&gt;0),الموظفون!$F$86+EO88,0)))</f>
        <v>0</v>
      </c>
      <c r="FL88">
        <f>IF(OR(N88=0,AJ88&gt;0),0,MAX(IF(AND(الموظفون!$F$86&lt;&gt;"",DT88&lt;الموظفون!$F$86),0,DT88),IF(AND(الموظفون!$F$86&lt;&gt;"",EP88&gt;0),الموظفون!$F$86+EP88,0)))</f>
        <v>0</v>
      </c>
      <c r="FM88">
        <f>IF(OR(O88=0,AK88&gt;0),0,MAX(IF(AND(الموظفون!$F$86&lt;&gt;"",DU88&lt;الموظفون!$F$86),0,DU88),IF(AND(الموظفون!$F$86&lt;&gt;"",EQ88&gt;0),الموظفون!$F$86+EQ88,0)))</f>
        <v>0</v>
      </c>
      <c r="FN88">
        <f>IF(OR(P88=0,AL88&gt;0),0,MAX(IF(AND(الموظفون!$F$86&lt;&gt;"",DV88&lt;الموظفون!$F$86),0,DV88),IF(AND(الموظفون!$F$86&lt;&gt;"",ER88&gt;0),الموظفون!$F$86+ER88,0)))</f>
        <v>0</v>
      </c>
      <c r="FO88">
        <f>IF(OR(Q88=0,AM88&gt;0),0,MAX(IF(AND(الموظفون!$F$86&lt;&gt;"",DW88&lt;الموظفون!$F$86),0,DW88),IF(AND(الموظفون!$F$86&lt;&gt;"",ES88&gt;0),الموظفون!$F$86+ES88,0)))</f>
        <v>0</v>
      </c>
      <c r="FP88">
        <f>IF(OR(R88=0,AN88&gt;0),0,MAX(IF(AND(الموظفون!$F$86&lt;&gt;"",DX88&lt;الموظفون!$F$86),0,DX88),IF(AND(الموظفون!$F$86&lt;&gt;"",ET88&gt;0),الموظفون!$F$86+ET88,0)))</f>
        <v>0</v>
      </c>
      <c r="FQ88">
        <f>IF(OR(S88=0,AO88&gt;0),0,MAX(IF(AND(الموظفون!$F$86&lt;&gt;"",DY88&lt;الموظفون!$F$86),0,DY88),IF(AND(الموظفون!$F$86&lt;&gt;"",EU88&gt;0),الموظفون!$F$86+EU88,0)))</f>
        <v>0</v>
      </c>
      <c r="FR88">
        <f>IF(OR(T88=0,AP88&gt;0),0,MAX(IF(AND(الموظفون!$F$86&lt;&gt;"",DZ88&lt;الموظفون!$F$86),0,DZ88),IF(AND(الموظفون!$F$86&lt;&gt;"",EV88&gt;0),الموظفون!$F$86+EV88,0)))</f>
        <v>0</v>
      </c>
      <c r="FS88">
        <f>IF(OR(U88=0,AQ88&gt;0),0,MAX(IF(AND(الموظفون!$F$86&lt;&gt;"",EA88&lt;الموظفون!$F$86),0,EA88),IF(AND(الموظفون!$F$86&lt;&gt;"",EW88&gt;0),الموظفون!$F$86+EW88,0)))</f>
        <v>0</v>
      </c>
      <c r="FT88">
        <f>IF(OR(V88=0,AR88&gt;0),0,MAX(IF(AND(الموظفون!$F$86&lt;&gt;"",EB88&lt;الموظفون!$F$86),0,EB88),IF(AND(الموظفون!$F$86&lt;&gt;"",EX88&gt;0),الموظفون!$F$86+EX88,0)))</f>
        <v>0</v>
      </c>
      <c r="FU88">
        <f>IF(OR(W88=0,AS88&gt;0),0,MAX(IF(AND(الموظفون!$F$86&lt;&gt;"",EC88&lt;الموظفون!$F$86),0,EC88),IF(AND(الموظفون!$F$86&lt;&gt;"",EY88&gt;0),الموظفون!$F$86+EY88,0)))</f>
        <v>0</v>
      </c>
      <c r="FV88">
        <f>IF(OR(X88=0,AT88&gt;0),0,MAX(IF(AND(الموظفون!$F$86&lt;&gt;"",ED88&lt;الموظفون!$F$86),0,ED88),IF(AND(الموظفون!$F$86&lt;&gt;"",EZ88&gt;0),الموظفون!$F$86+EZ88,0)))</f>
        <v>0</v>
      </c>
    </row>
    <row r="89" spans="5:178" x14ac:dyDescent="0.3">
      <c r="E89">
        <f>IF(OR(الموظفون!$A$87="",'مصفوفة التدريب'!H$6=""),0,COUNTIFS(Plan_Role,الموظفون!$D$87,Plan_Course,'مصفوفة التدريب'!H$6)+COUNTIFS(Plan_Role,"جميع الموظفين",Plan_Course,'مصفوفة التدريب'!H$6))</f>
        <v>0</v>
      </c>
      <c r="F89">
        <f>IF(OR(الموظفون!$A$87="",'مصفوفة التدريب'!I$6=""),0,COUNTIFS(Plan_Role,الموظفون!$D$87,Plan_Course,'مصفوفة التدريب'!I$6)+COUNTIFS(Plan_Role,"جميع الموظفين",Plan_Course,'مصفوفة التدريب'!I$6))</f>
        <v>0</v>
      </c>
      <c r="G89">
        <f>IF(OR(الموظفون!$A$87="",'مصفوفة التدريب'!J$6=""),0,COUNTIFS(Plan_Role,الموظفون!$D$87,Plan_Course,'مصفوفة التدريب'!J$6)+COUNTIFS(Plan_Role,"جميع الموظفين",Plan_Course,'مصفوفة التدريب'!J$6))</f>
        <v>0</v>
      </c>
      <c r="H89">
        <f>IF(OR(الموظفون!$A$87="",'مصفوفة التدريب'!K$6=""),0,COUNTIFS(Plan_Role,الموظفون!$D$87,Plan_Course,'مصفوفة التدريب'!K$6)+COUNTIFS(Plan_Role,"جميع الموظفين",Plan_Course,'مصفوفة التدريب'!K$6))</f>
        <v>0</v>
      </c>
      <c r="I89">
        <f>IF(OR(الموظفون!$A$87="",'مصفوفة التدريب'!L$6=""),0,COUNTIFS(Plan_Role,الموظفون!$D$87,Plan_Course,'مصفوفة التدريب'!L$6)+COUNTIFS(Plan_Role,"جميع الموظفين",Plan_Course,'مصفوفة التدريب'!L$6))</f>
        <v>0</v>
      </c>
      <c r="J89">
        <f>IF(OR(الموظفون!$A$87="",'مصفوفة التدريب'!M$6=""),0,COUNTIFS(Plan_Role,الموظفون!$D$87,Plan_Course,'مصفوفة التدريب'!M$6)+COUNTIFS(Plan_Role,"جميع الموظفين",Plan_Course,'مصفوفة التدريب'!M$6))</f>
        <v>0</v>
      </c>
      <c r="K89">
        <f>IF(OR(الموظفون!$A$87="",'مصفوفة التدريب'!N$6=""),0,COUNTIFS(Plan_Role,الموظفون!$D$87,Plan_Course,'مصفوفة التدريب'!N$6)+COUNTIFS(Plan_Role,"جميع الموظفين",Plan_Course,'مصفوفة التدريب'!N$6))</f>
        <v>0</v>
      </c>
      <c r="L89">
        <f>IF(OR(الموظفون!$A$87="",'مصفوفة التدريب'!O$6=""),0,COUNTIFS(Plan_Role,الموظفون!$D$87,Plan_Course,'مصفوفة التدريب'!O$6)+COUNTIFS(Plan_Role,"جميع الموظفين",Plan_Course,'مصفوفة التدريب'!O$6))</f>
        <v>0</v>
      </c>
      <c r="M89">
        <f>IF(OR(الموظفون!$A$87="",'مصفوفة التدريب'!P$6=""),0,COUNTIFS(Plan_Role,الموظفون!$D$87,Plan_Course,'مصفوفة التدريب'!P$6)+COUNTIFS(Plan_Role,"جميع الموظفين",Plan_Course,'مصفوفة التدريب'!P$6))</f>
        <v>0</v>
      </c>
      <c r="N89">
        <f>IF(OR(الموظفون!$A$87="",'مصفوفة التدريب'!Q$6=""),0,COUNTIFS(Plan_Role,الموظفون!$D$87,Plan_Course,'مصفوفة التدريب'!Q$6)+COUNTIFS(Plan_Role,"جميع الموظفين",Plan_Course,'مصفوفة التدريب'!Q$6))</f>
        <v>0</v>
      </c>
      <c r="O89">
        <f>IF(OR(الموظفون!$A$87="",'مصفوفة التدريب'!R$6=""),0,COUNTIFS(Plan_Role,الموظفون!$D$87,Plan_Course,'مصفوفة التدريب'!R$6)+COUNTIFS(Plan_Role,"جميع الموظفين",Plan_Course,'مصفوفة التدريب'!R$6))</f>
        <v>0</v>
      </c>
      <c r="P89">
        <f>IF(OR(الموظفون!$A$87="",'مصفوفة التدريب'!S$6=""),0,COUNTIFS(Plan_Role,الموظفون!$D$87,Plan_Course,'مصفوفة التدريب'!S$6)+COUNTIFS(Plan_Role,"جميع الموظفين",Plan_Course,'مصفوفة التدريب'!S$6))</f>
        <v>0</v>
      </c>
      <c r="Q89">
        <f>IF(OR(الموظفون!$A$87="",'مصفوفة التدريب'!T$6=""),0,COUNTIFS(Plan_Role,الموظفون!$D$87,Plan_Course,'مصفوفة التدريب'!T$6)+COUNTIFS(Plan_Role,"جميع الموظفين",Plan_Course,'مصفوفة التدريب'!T$6))</f>
        <v>0</v>
      </c>
      <c r="R89">
        <f>IF(OR(الموظفون!$A$87="",'مصفوفة التدريب'!U$6=""),0,COUNTIFS(Plan_Role,الموظفون!$D$87,Plan_Course,'مصفوفة التدريب'!U$6)+COUNTIFS(Plan_Role,"جميع الموظفين",Plan_Course,'مصفوفة التدريب'!U$6))</f>
        <v>0</v>
      </c>
      <c r="S89">
        <f>IF(OR(الموظفون!$A$87="",'مصفوفة التدريب'!V$6=""),0,COUNTIFS(Plan_Role,الموظفون!$D$87,Plan_Course,'مصفوفة التدريب'!V$6)+COUNTIFS(Plan_Role,"جميع الموظفين",Plan_Course,'مصفوفة التدريب'!V$6))</f>
        <v>0</v>
      </c>
      <c r="T89">
        <f>IF(OR(الموظفون!$A$87="",'مصفوفة التدريب'!W$6=""),0,COUNTIFS(Plan_Role,الموظفون!$D$87,Plan_Course,'مصفوفة التدريب'!W$6)+COUNTIFS(Plan_Role,"جميع الموظفين",Plan_Course,'مصفوفة التدريب'!W$6))</f>
        <v>0</v>
      </c>
      <c r="U89">
        <f>IF(OR(الموظفون!$A$87="",'مصفوفة التدريب'!X$6=""),0,COUNTIFS(Plan_Role,الموظفون!$D$87,Plan_Course,'مصفوفة التدريب'!X$6)+COUNTIFS(Plan_Role,"جميع الموظفين",Plan_Course,'مصفوفة التدريب'!X$6))</f>
        <v>0</v>
      </c>
      <c r="V89">
        <f>IF(OR(الموظفون!$A$87="",'مصفوفة التدريب'!Y$6=""),0,COUNTIFS(Plan_Role,الموظفون!$D$87,Plan_Course,'مصفوفة التدريب'!Y$6)+COUNTIFS(Plan_Role,"جميع الموظفين",Plan_Course,'مصفوفة التدريب'!Y$6))</f>
        <v>0</v>
      </c>
      <c r="W89">
        <f>IF(OR(الموظفون!$A$87="",'مصفوفة التدريب'!Z$6=""),0,COUNTIFS(Plan_Role,الموظفون!$D$87,Plan_Course,'مصفوفة التدريب'!Z$6)+COUNTIFS(Plan_Role,"جميع الموظفين",Plan_Course,'مصفوفة التدريب'!Z$6))</f>
        <v>0</v>
      </c>
      <c r="X89">
        <f>IF(OR(الموظفون!$A$87="",'مصفوفة التدريب'!AA$6=""),0,COUNTIFS(Plan_Role,الموظفون!$D$87,Plan_Course,'مصفوفة التدريب'!AA$6)+COUNTIFS(Plan_Role,"جميع الموظفين",Plan_Course,'مصفوفة التدريب'!AA$6))</f>
        <v>0</v>
      </c>
      <c r="AA89">
        <f>IF(E89=0,0,COUNTIFS(Rec_Emp,الموظفون!$A$87,Rec_Course,'مصفوفة التدريب'!H$6,Rec_Done,1))</f>
        <v>0</v>
      </c>
      <c r="AB89">
        <f>IF(F89=0,0,COUNTIFS(Rec_Emp,الموظفون!$A$87,Rec_Course,'مصفوفة التدريب'!I$6,Rec_Done,1))</f>
        <v>0</v>
      </c>
      <c r="AC89">
        <f>IF(G89=0,0,COUNTIFS(Rec_Emp,الموظفون!$A$87,Rec_Course,'مصفوفة التدريب'!J$6,Rec_Done,1))</f>
        <v>0</v>
      </c>
      <c r="AD89">
        <f>IF(H89=0,0,COUNTIFS(Rec_Emp,الموظفون!$A$87,Rec_Course,'مصفوفة التدريب'!K$6,Rec_Done,1))</f>
        <v>0</v>
      </c>
      <c r="AE89">
        <f>IF(I89=0,0,COUNTIFS(Rec_Emp,الموظفون!$A$87,Rec_Course,'مصفوفة التدريب'!L$6,Rec_Done,1))</f>
        <v>0</v>
      </c>
      <c r="AF89">
        <f>IF(J89=0,0,COUNTIFS(Rec_Emp,الموظفون!$A$87,Rec_Course,'مصفوفة التدريب'!M$6,Rec_Done,1))</f>
        <v>0</v>
      </c>
      <c r="AG89">
        <f>IF(K89=0,0,COUNTIFS(Rec_Emp,الموظفون!$A$87,Rec_Course,'مصفوفة التدريب'!N$6,Rec_Done,1))</f>
        <v>0</v>
      </c>
      <c r="AH89">
        <f>IF(L89=0,0,COUNTIFS(Rec_Emp,الموظفون!$A$87,Rec_Course,'مصفوفة التدريب'!O$6,Rec_Done,1))</f>
        <v>0</v>
      </c>
      <c r="AI89">
        <f>IF(M89=0,0,COUNTIFS(Rec_Emp,الموظفون!$A$87,Rec_Course,'مصفوفة التدريب'!P$6,Rec_Done,1))</f>
        <v>0</v>
      </c>
      <c r="AJ89">
        <f>IF(N89=0,0,COUNTIFS(Rec_Emp,الموظفون!$A$87,Rec_Course,'مصفوفة التدريب'!Q$6,Rec_Done,1))</f>
        <v>0</v>
      </c>
      <c r="AK89">
        <f>IF(O89=0,0,COUNTIFS(Rec_Emp,الموظفون!$A$87,Rec_Course,'مصفوفة التدريب'!R$6,Rec_Done,1))</f>
        <v>0</v>
      </c>
      <c r="AL89">
        <f>IF(P89=0,0,COUNTIFS(Rec_Emp,الموظفون!$A$87,Rec_Course,'مصفوفة التدريب'!S$6,Rec_Done,1))</f>
        <v>0</v>
      </c>
      <c r="AM89">
        <f>IF(Q89=0,0,COUNTIFS(Rec_Emp,الموظفون!$A$87,Rec_Course,'مصفوفة التدريب'!T$6,Rec_Done,1))</f>
        <v>0</v>
      </c>
      <c r="AN89">
        <f>IF(R89=0,0,COUNTIFS(Rec_Emp,الموظفون!$A$87,Rec_Course,'مصفوفة التدريب'!U$6,Rec_Done,1))</f>
        <v>0</v>
      </c>
      <c r="AO89">
        <f>IF(S89=0,0,COUNTIFS(Rec_Emp,الموظفون!$A$87,Rec_Course,'مصفوفة التدريب'!V$6,Rec_Done,1))</f>
        <v>0</v>
      </c>
      <c r="AP89">
        <f>IF(T89=0,0,COUNTIFS(Rec_Emp,الموظفون!$A$87,Rec_Course,'مصفوفة التدريب'!W$6,Rec_Done,1))</f>
        <v>0</v>
      </c>
      <c r="AQ89">
        <f>IF(U89=0,0,COUNTIFS(Rec_Emp,الموظفون!$A$87,Rec_Course,'مصفوفة التدريب'!X$6,Rec_Done,1))</f>
        <v>0</v>
      </c>
      <c r="AR89">
        <f>IF(V89=0,0,COUNTIFS(Rec_Emp,الموظفون!$A$87,Rec_Course,'مصفوفة التدريب'!Y$6,Rec_Done,1))</f>
        <v>0</v>
      </c>
      <c r="AS89">
        <f>IF(W89=0,0,COUNTIFS(Rec_Emp,الموظفون!$A$87,Rec_Course,'مصفوفة التدريب'!Z$6,Rec_Done,1))</f>
        <v>0</v>
      </c>
      <c r="AT89">
        <f>IF(X89=0,0,COUNTIFS(Rec_Emp,الموظفون!$A$87,Rec_Course,'مصفوفة التدريب'!AA$6,Rec_Done,1))</f>
        <v>0</v>
      </c>
      <c r="AW89">
        <f ca="1">IF(AA89=0,0,COUNTIFS(Rec_Emp,الموظفون!$A$87,Rec_Course,'مصفوفة التدريب'!H$6,Rec_Done,1,Rec_Exp,"&gt;="&amp;TODAY()))</f>
        <v>0</v>
      </c>
      <c r="AX89">
        <f ca="1">IF(AB89=0,0,COUNTIFS(Rec_Emp,الموظفون!$A$87,Rec_Course,'مصفوفة التدريب'!I$6,Rec_Done,1,Rec_Exp,"&gt;="&amp;TODAY()))</f>
        <v>0</v>
      </c>
      <c r="AY89">
        <f ca="1">IF(AC89=0,0,COUNTIFS(Rec_Emp,الموظفون!$A$87,Rec_Course,'مصفوفة التدريب'!J$6,Rec_Done,1,Rec_Exp,"&gt;="&amp;TODAY()))</f>
        <v>0</v>
      </c>
      <c r="AZ89">
        <f ca="1">IF(AD89=0,0,COUNTIFS(Rec_Emp,الموظفون!$A$87,Rec_Course,'مصفوفة التدريب'!K$6,Rec_Done,1,Rec_Exp,"&gt;="&amp;TODAY()))</f>
        <v>0</v>
      </c>
      <c r="BA89">
        <f ca="1">IF(AE89=0,0,COUNTIFS(Rec_Emp,الموظفون!$A$87,Rec_Course,'مصفوفة التدريب'!L$6,Rec_Done,1,Rec_Exp,"&gt;="&amp;TODAY()))</f>
        <v>0</v>
      </c>
      <c r="BB89">
        <f ca="1">IF(AF89=0,0,COUNTIFS(Rec_Emp,الموظفون!$A$87,Rec_Course,'مصفوفة التدريب'!M$6,Rec_Done,1,Rec_Exp,"&gt;="&amp;TODAY()))</f>
        <v>0</v>
      </c>
      <c r="BC89">
        <f ca="1">IF(AG89=0,0,COUNTIFS(Rec_Emp,الموظفون!$A$87,Rec_Course,'مصفوفة التدريب'!N$6,Rec_Done,1,Rec_Exp,"&gt;="&amp;TODAY()))</f>
        <v>0</v>
      </c>
      <c r="BD89">
        <f ca="1">IF(AH89=0,0,COUNTIFS(Rec_Emp,الموظفون!$A$87,Rec_Course,'مصفوفة التدريب'!O$6,Rec_Done,1,Rec_Exp,"&gt;="&amp;TODAY()))</f>
        <v>0</v>
      </c>
      <c r="BE89">
        <f ca="1">IF(AI89=0,0,COUNTIFS(Rec_Emp,الموظفون!$A$87,Rec_Course,'مصفوفة التدريب'!P$6,Rec_Done,1,Rec_Exp,"&gt;="&amp;TODAY()))</f>
        <v>0</v>
      </c>
      <c r="BF89">
        <f ca="1">IF(AJ89=0,0,COUNTIFS(Rec_Emp,الموظفون!$A$87,Rec_Course,'مصفوفة التدريب'!Q$6,Rec_Done,1,Rec_Exp,"&gt;="&amp;TODAY()))</f>
        <v>0</v>
      </c>
      <c r="BG89">
        <f ca="1">IF(AK89=0,0,COUNTIFS(Rec_Emp,الموظفون!$A$87,Rec_Course,'مصفوفة التدريب'!R$6,Rec_Done,1,Rec_Exp,"&gt;="&amp;TODAY()))</f>
        <v>0</v>
      </c>
      <c r="BH89">
        <f ca="1">IF(AL89=0,0,COUNTIFS(Rec_Emp,الموظفون!$A$87,Rec_Course,'مصفوفة التدريب'!S$6,Rec_Done,1,Rec_Exp,"&gt;="&amp;TODAY()))</f>
        <v>0</v>
      </c>
      <c r="BI89">
        <f ca="1">IF(AM89=0,0,COUNTIFS(Rec_Emp,الموظفون!$A$87,Rec_Course,'مصفوفة التدريب'!T$6,Rec_Done,1,Rec_Exp,"&gt;="&amp;TODAY()))</f>
        <v>0</v>
      </c>
      <c r="BJ89">
        <f ca="1">IF(AN89=0,0,COUNTIFS(Rec_Emp,الموظفون!$A$87,Rec_Course,'مصفوفة التدريب'!U$6,Rec_Done,1,Rec_Exp,"&gt;="&amp;TODAY()))</f>
        <v>0</v>
      </c>
      <c r="BK89">
        <f ca="1">IF(AO89=0,0,COUNTIFS(Rec_Emp,الموظفون!$A$87,Rec_Course,'مصفوفة التدريب'!V$6,Rec_Done,1,Rec_Exp,"&gt;="&amp;TODAY()))</f>
        <v>0</v>
      </c>
      <c r="BL89">
        <f ca="1">IF(AP89=0,0,COUNTIFS(Rec_Emp,الموظفون!$A$87,Rec_Course,'مصفوفة التدريب'!W$6,Rec_Done,1,Rec_Exp,"&gt;="&amp;TODAY()))</f>
        <v>0</v>
      </c>
      <c r="BM89">
        <f ca="1">IF(AQ89=0,0,COUNTIFS(Rec_Emp,الموظفون!$A$87,Rec_Course,'مصفوفة التدريب'!X$6,Rec_Done,1,Rec_Exp,"&gt;="&amp;TODAY()))</f>
        <v>0</v>
      </c>
      <c r="BN89">
        <f ca="1">IF(AR89=0,0,COUNTIFS(Rec_Emp,الموظفون!$A$87,Rec_Course,'مصفوفة التدريب'!Y$6,Rec_Done,1,Rec_Exp,"&gt;="&amp;TODAY()))</f>
        <v>0</v>
      </c>
      <c r="BO89">
        <f ca="1">IF(AS89=0,0,COUNTIFS(Rec_Emp,الموظفون!$A$87,Rec_Course,'مصفوفة التدريب'!Z$6,Rec_Done,1,Rec_Exp,"&gt;="&amp;TODAY()))</f>
        <v>0</v>
      </c>
      <c r="BP89">
        <f ca="1">IF(AT89=0,0,COUNTIFS(Rec_Emp,الموظفون!$A$87,Rec_Course,'مصفوفة التدريب'!AA$6,Rec_Done,1,Rec_Exp,"&gt;="&amp;TODAY()))</f>
        <v>0</v>
      </c>
      <c r="BS89">
        <f ca="1">IF(AW89=0,0,COUNTIFS(Rec_Emp,الموظفون!$A$87,Rec_Course,'مصفوفة التدريب'!H$6,Rec_Done,1,Rec_Exp,"&gt;"&amp;(TODAY()+WarnDays)))</f>
        <v>0</v>
      </c>
      <c r="BT89">
        <f ca="1">IF(AX89=0,0,COUNTIFS(Rec_Emp,الموظفون!$A$87,Rec_Course,'مصفوفة التدريب'!I$6,Rec_Done,1,Rec_Exp,"&gt;"&amp;(TODAY()+WarnDays)))</f>
        <v>0</v>
      </c>
      <c r="BU89">
        <f ca="1">IF(AY89=0,0,COUNTIFS(Rec_Emp,الموظفون!$A$87,Rec_Course,'مصفوفة التدريب'!J$6,Rec_Done,1,Rec_Exp,"&gt;"&amp;(TODAY()+WarnDays)))</f>
        <v>0</v>
      </c>
      <c r="BV89">
        <f ca="1">IF(AZ89=0,0,COUNTIFS(Rec_Emp,الموظفون!$A$87,Rec_Course,'مصفوفة التدريب'!K$6,Rec_Done,1,Rec_Exp,"&gt;"&amp;(TODAY()+WarnDays)))</f>
        <v>0</v>
      </c>
      <c r="BW89">
        <f ca="1">IF(BA89=0,0,COUNTIFS(Rec_Emp,الموظفون!$A$87,Rec_Course,'مصفوفة التدريب'!L$6,Rec_Done,1,Rec_Exp,"&gt;"&amp;(TODAY()+WarnDays)))</f>
        <v>0</v>
      </c>
      <c r="BX89">
        <f ca="1">IF(BB89=0,0,COUNTIFS(Rec_Emp,الموظفون!$A$87,Rec_Course,'مصفوفة التدريب'!M$6,Rec_Done,1,Rec_Exp,"&gt;"&amp;(TODAY()+WarnDays)))</f>
        <v>0</v>
      </c>
      <c r="BY89">
        <f ca="1">IF(BC89=0,0,COUNTIFS(Rec_Emp,الموظفون!$A$87,Rec_Course,'مصفوفة التدريب'!N$6,Rec_Done,1,Rec_Exp,"&gt;"&amp;(TODAY()+WarnDays)))</f>
        <v>0</v>
      </c>
      <c r="BZ89">
        <f ca="1">IF(BD89=0,0,COUNTIFS(Rec_Emp,الموظفون!$A$87,Rec_Course,'مصفوفة التدريب'!O$6,Rec_Done,1,Rec_Exp,"&gt;"&amp;(TODAY()+WarnDays)))</f>
        <v>0</v>
      </c>
      <c r="CA89">
        <f ca="1">IF(BE89=0,0,COUNTIFS(Rec_Emp,الموظفون!$A$87,Rec_Course,'مصفوفة التدريب'!P$6,Rec_Done,1,Rec_Exp,"&gt;"&amp;(TODAY()+WarnDays)))</f>
        <v>0</v>
      </c>
      <c r="CB89">
        <f ca="1">IF(BF89=0,0,COUNTIFS(Rec_Emp,الموظفون!$A$87,Rec_Course,'مصفوفة التدريب'!Q$6,Rec_Done,1,Rec_Exp,"&gt;"&amp;(TODAY()+WarnDays)))</f>
        <v>0</v>
      </c>
      <c r="CC89">
        <f ca="1">IF(BG89=0,0,COUNTIFS(Rec_Emp,الموظفون!$A$87,Rec_Course,'مصفوفة التدريب'!R$6,Rec_Done,1,Rec_Exp,"&gt;"&amp;(TODAY()+WarnDays)))</f>
        <v>0</v>
      </c>
      <c r="CD89">
        <f ca="1">IF(BH89=0,0,COUNTIFS(Rec_Emp,الموظفون!$A$87,Rec_Course,'مصفوفة التدريب'!S$6,Rec_Done,1,Rec_Exp,"&gt;"&amp;(TODAY()+WarnDays)))</f>
        <v>0</v>
      </c>
      <c r="CE89">
        <f ca="1">IF(BI89=0,0,COUNTIFS(Rec_Emp,الموظفون!$A$87,Rec_Course,'مصفوفة التدريب'!T$6,Rec_Done,1,Rec_Exp,"&gt;"&amp;(TODAY()+WarnDays)))</f>
        <v>0</v>
      </c>
      <c r="CF89">
        <f ca="1">IF(BJ89=0,0,COUNTIFS(Rec_Emp,الموظفون!$A$87,Rec_Course,'مصفوفة التدريب'!U$6,Rec_Done,1,Rec_Exp,"&gt;"&amp;(TODAY()+WarnDays)))</f>
        <v>0</v>
      </c>
      <c r="CG89">
        <f ca="1">IF(BK89=0,0,COUNTIFS(Rec_Emp,الموظفون!$A$87,Rec_Course,'مصفوفة التدريب'!V$6,Rec_Done,1,Rec_Exp,"&gt;"&amp;(TODAY()+WarnDays)))</f>
        <v>0</v>
      </c>
      <c r="CH89">
        <f ca="1">IF(BL89=0,0,COUNTIFS(Rec_Emp,الموظفون!$A$87,Rec_Course,'مصفوفة التدريب'!W$6,Rec_Done,1,Rec_Exp,"&gt;"&amp;(TODAY()+WarnDays)))</f>
        <v>0</v>
      </c>
      <c r="CI89">
        <f ca="1">IF(BM89=0,0,COUNTIFS(Rec_Emp,الموظفون!$A$87,Rec_Course,'مصفوفة التدريب'!X$6,Rec_Done,1,Rec_Exp,"&gt;"&amp;(TODAY()+WarnDays)))</f>
        <v>0</v>
      </c>
      <c r="CJ89">
        <f ca="1">IF(BN89=0,0,COUNTIFS(Rec_Emp,الموظفون!$A$87,Rec_Course,'مصفوفة التدريب'!Y$6,Rec_Done,1,Rec_Exp,"&gt;"&amp;(TODAY()+WarnDays)))</f>
        <v>0</v>
      </c>
      <c r="CK89">
        <f ca="1">IF(BO89=0,0,COUNTIFS(Rec_Emp,الموظفون!$A$87,Rec_Course,'مصفوفة التدريب'!Z$6,Rec_Done,1,Rec_Exp,"&gt;"&amp;(TODAY()+WarnDays)))</f>
        <v>0</v>
      </c>
      <c r="CL89">
        <f ca="1">IF(BP89=0,0,COUNTIFS(Rec_Emp,الموظفون!$A$87,Rec_Course,'مصفوفة التدريب'!AA$6,Rec_Done,1,Rec_Exp,"&gt;"&amp;(TODAY()+WarnDays)))</f>
        <v>0</v>
      </c>
      <c r="CO89">
        <f>IF(OR(E89=0,AA89&gt;0),0,COUNTIFS(Rec_Emp,الموظفون!$A$87,Rec_Course,'مصفوفة التدريب'!H$6,Rec_Result,"راسب"))</f>
        <v>0</v>
      </c>
      <c r="CP89">
        <f>IF(OR(F89=0,AB89&gt;0),0,COUNTIFS(Rec_Emp,الموظفون!$A$87,Rec_Course,'مصفوفة التدريب'!I$6,Rec_Result,"راسب"))</f>
        <v>0</v>
      </c>
      <c r="CQ89">
        <f>IF(OR(G89=0,AC89&gt;0),0,COUNTIFS(Rec_Emp,الموظفون!$A$87,Rec_Course,'مصفوفة التدريب'!J$6,Rec_Result,"راسب"))</f>
        <v>0</v>
      </c>
      <c r="CR89">
        <f>IF(OR(H89=0,AD89&gt;0),0,COUNTIFS(Rec_Emp,الموظفون!$A$87,Rec_Course,'مصفوفة التدريب'!K$6,Rec_Result,"راسب"))</f>
        <v>0</v>
      </c>
      <c r="CS89">
        <f>IF(OR(I89=0,AE89&gt;0),0,COUNTIFS(Rec_Emp,الموظفون!$A$87,Rec_Course,'مصفوفة التدريب'!L$6,Rec_Result,"راسب"))</f>
        <v>0</v>
      </c>
      <c r="CT89">
        <f>IF(OR(J89=0,AF89&gt;0),0,COUNTIFS(Rec_Emp,الموظفون!$A$87,Rec_Course,'مصفوفة التدريب'!M$6,Rec_Result,"راسب"))</f>
        <v>0</v>
      </c>
      <c r="CU89">
        <f>IF(OR(K89=0,AG89&gt;0),0,COUNTIFS(Rec_Emp,الموظفون!$A$87,Rec_Course,'مصفوفة التدريب'!N$6,Rec_Result,"راسب"))</f>
        <v>0</v>
      </c>
      <c r="CV89">
        <f>IF(OR(L89=0,AH89&gt;0),0,COUNTIFS(Rec_Emp,الموظفون!$A$87,Rec_Course,'مصفوفة التدريب'!O$6,Rec_Result,"راسب"))</f>
        <v>0</v>
      </c>
      <c r="CW89">
        <f>IF(OR(M89=0,AI89&gt;0),0,COUNTIFS(Rec_Emp,الموظفون!$A$87,Rec_Course,'مصفوفة التدريب'!P$6,Rec_Result,"راسب"))</f>
        <v>0</v>
      </c>
      <c r="CX89">
        <f>IF(OR(N89=0,AJ89&gt;0),0,COUNTIFS(Rec_Emp,الموظفون!$A$87,Rec_Course,'مصفوفة التدريب'!Q$6,Rec_Result,"راسب"))</f>
        <v>0</v>
      </c>
      <c r="CY89">
        <f>IF(OR(O89=0,AK89&gt;0),0,COUNTIFS(Rec_Emp,الموظفون!$A$87,Rec_Course,'مصفوفة التدريب'!R$6,Rec_Result,"راسب"))</f>
        <v>0</v>
      </c>
      <c r="CZ89">
        <f>IF(OR(P89=0,AL89&gt;0),0,COUNTIFS(Rec_Emp,الموظفون!$A$87,Rec_Course,'مصفوفة التدريب'!S$6,Rec_Result,"راسب"))</f>
        <v>0</v>
      </c>
      <c r="DA89">
        <f>IF(OR(Q89=0,AM89&gt;0),0,COUNTIFS(Rec_Emp,الموظفون!$A$87,Rec_Course,'مصفوفة التدريب'!T$6,Rec_Result,"راسب"))</f>
        <v>0</v>
      </c>
      <c r="DB89">
        <f>IF(OR(R89=0,AN89&gt;0),0,COUNTIFS(Rec_Emp,الموظفون!$A$87,Rec_Course,'مصفوفة التدريب'!U$6,Rec_Result,"راسب"))</f>
        <v>0</v>
      </c>
      <c r="DC89">
        <f>IF(OR(S89=0,AO89&gt;0),0,COUNTIFS(Rec_Emp,الموظفون!$A$87,Rec_Course,'مصفوفة التدريب'!V$6,Rec_Result,"راسب"))</f>
        <v>0</v>
      </c>
      <c r="DD89">
        <f>IF(OR(T89=0,AP89&gt;0),0,COUNTIFS(Rec_Emp,الموظفون!$A$87,Rec_Course,'مصفوفة التدريب'!W$6,Rec_Result,"راسب"))</f>
        <v>0</v>
      </c>
      <c r="DE89">
        <f>IF(OR(U89=0,AQ89&gt;0),0,COUNTIFS(Rec_Emp,الموظفون!$A$87,Rec_Course,'مصفوفة التدريب'!X$6,Rec_Result,"راسب"))</f>
        <v>0</v>
      </c>
      <c r="DF89">
        <f>IF(OR(V89=0,AR89&gt;0),0,COUNTIFS(Rec_Emp,الموظفون!$A$87,Rec_Course,'مصفوفة التدريب'!Y$6,Rec_Result,"راسب"))</f>
        <v>0</v>
      </c>
      <c r="DG89">
        <f>IF(OR(W89=0,AS89&gt;0),0,COUNTIFS(Rec_Emp,الموظفون!$A$87,Rec_Course,'مصفوفة التدريب'!Z$6,Rec_Result,"راسب"))</f>
        <v>0</v>
      </c>
      <c r="DH89">
        <f>IF(OR(X89=0,AT89&gt;0),0,COUNTIFS(Rec_Emp,الموظفون!$A$87,Rec_Course,'مصفوفة التدريب'!AA$6,Rec_Result,"راسب"))</f>
        <v>0</v>
      </c>
      <c r="DK89">
        <f>IF(OR(E89=0,AA89&gt;0),0,IFERROR(AVERAGEIFS(Plan_End,Plan_Role,الموظفون!$D$87,Plan_Course,'مصفوفة التدريب'!H$6,Plan_Sched,"فترة محددة"),IFERROR(AVERAGEIFS(Plan_End,Plan_Role,"جميع الموظفين",Plan_Course,'مصفوفة التدريب'!H$6,Plan_Sched,"فترة محددة"),0)))</f>
        <v>0</v>
      </c>
      <c r="DL89">
        <f>IF(OR(F89=0,AB89&gt;0),0,IFERROR(AVERAGEIFS(Plan_End,Plan_Role,الموظفون!$D$87,Plan_Course,'مصفوفة التدريب'!I$6,Plan_Sched,"فترة محددة"),IFERROR(AVERAGEIFS(Plan_End,Plan_Role,"جميع الموظفين",Plan_Course,'مصفوفة التدريب'!I$6,Plan_Sched,"فترة محددة"),0)))</f>
        <v>0</v>
      </c>
      <c r="DM89">
        <f>IF(OR(G89=0,AC89&gt;0),0,IFERROR(AVERAGEIFS(Plan_End,Plan_Role,الموظفون!$D$87,Plan_Course,'مصفوفة التدريب'!J$6,Plan_Sched,"فترة محددة"),IFERROR(AVERAGEIFS(Plan_End,Plan_Role,"جميع الموظفين",Plan_Course,'مصفوفة التدريب'!J$6,Plan_Sched,"فترة محددة"),0)))</f>
        <v>0</v>
      </c>
      <c r="DN89">
        <f>IF(OR(H89=0,AD89&gt;0),0,IFERROR(AVERAGEIFS(Plan_End,Plan_Role,الموظفون!$D$87,Plan_Course,'مصفوفة التدريب'!K$6,Plan_Sched,"فترة محددة"),IFERROR(AVERAGEIFS(Plan_End,Plan_Role,"جميع الموظفين",Plan_Course,'مصفوفة التدريب'!K$6,Plan_Sched,"فترة محددة"),0)))</f>
        <v>0</v>
      </c>
      <c r="DO89">
        <f>IF(OR(I89=0,AE89&gt;0),0,IFERROR(AVERAGEIFS(Plan_End,Plan_Role,الموظفون!$D$87,Plan_Course,'مصفوفة التدريب'!L$6,Plan_Sched,"فترة محددة"),IFERROR(AVERAGEIFS(Plan_End,Plan_Role,"جميع الموظفين",Plan_Course,'مصفوفة التدريب'!L$6,Plan_Sched,"فترة محددة"),0)))</f>
        <v>0</v>
      </c>
      <c r="DP89">
        <f>IF(OR(J89=0,AF89&gt;0),0,IFERROR(AVERAGEIFS(Plan_End,Plan_Role,الموظفون!$D$87,Plan_Course,'مصفوفة التدريب'!M$6,Plan_Sched,"فترة محددة"),IFERROR(AVERAGEIFS(Plan_End,Plan_Role,"جميع الموظفين",Plan_Course,'مصفوفة التدريب'!M$6,Plan_Sched,"فترة محددة"),0)))</f>
        <v>0</v>
      </c>
      <c r="DQ89">
        <f>IF(OR(K89=0,AG89&gt;0),0,IFERROR(AVERAGEIFS(Plan_End,Plan_Role,الموظفون!$D$87,Plan_Course,'مصفوفة التدريب'!N$6,Plan_Sched,"فترة محددة"),IFERROR(AVERAGEIFS(Plan_End,Plan_Role,"جميع الموظفين",Plan_Course,'مصفوفة التدريب'!N$6,Plan_Sched,"فترة محددة"),0)))</f>
        <v>0</v>
      </c>
      <c r="DR89">
        <f>IF(OR(L89=0,AH89&gt;0),0,IFERROR(AVERAGEIFS(Plan_End,Plan_Role,الموظفون!$D$87,Plan_Course,'مصفوفة التدريب'!O$6,Plan_Sched,"فترة محددة"),IFERROR(AVERAGEIFS(Plan_End,Plan_Role,"جميع الموظفين",Plan_Course,'مصفوفة التدريب'!O$6,Plan_Sched,"فترة محددة"),0)))</f>
        <v>0</v>
      </c>
      <c r="DS89">
        <f>IF(OR(M89=0,AI89&gt;0),0,IFERROR(AVERAGEIFS(Plan_End,Plan_Role,الموظفون!$D$87,Plan_Course,'مصفوفة التدريب'!P$6,Plan_Sched,"فترة محددة"),IFERROR(AVERAGEIFS(Plan_End,Plan_Role,"جميع الموظفين",Plan_Course,'مصفوفة التدريب'!P$6,Plan_Sched,"فترة محددة"),0)))</f>
        <v>0</v>
      </c>
      <c r="DT89">
        <f>IF(OR(N89=0,AJ89&gt;0),0,IFERROR(AVERAGEIFS(Plan_End,Plan_Role,الموظفون!$D$87,Plan_Course,'مصفوفة التدريب'!Q$6,Plan_Sched,"فترة محددة"),IFERROR(AVERAGEIFS(Plan_End,Plan_Role,"جميع الموظفين",Plan_Course,'مصفوفة التدريب'!Q$6,Plan_Sched,"فترة محددة"),0)))</f>
        <v>0</v>
      </c>
      <c r="DU89">
        <f>IF(OR(O89=0,AK89&gt;0),0,IFERROR(AVERAGEIFS(Plan_End,Plan_Role,الموظفون!$D$87,Plan_Course,'مصفوفة التدريب'!R$6,Plan_Sched,"فترة محددة"),IFERROR(AVERAGEIFS(Plan_End,Plan_Role,"جميع الموظفين",Plan_Course,'مصفوفة التدريب'!R$6,Plan_Sched,"فترة محددة"),0)))</f>
        <v>0</v>
      </c>
      <c r="DV89">
        <f>IF(OR(P89=0,AL89&gt;0),0,IFERROR(AVERAGEIFS(Plan_End,Plan_Role,الموظفون!$D$87,Plan_Course,'مصفوفة التدريب'!S$6,Plan_Sched,"فترة محددة"),IFERROR(AVERAGEIFS(Plan_End,Plan_Role,"جميع الموظفين",Plan_Course,'مصفوفة التدريب'!S$6,Plan_Sched,"فترة محددة"),0)))</f>
        <v>0</v>
      </c>
      <c r="DW89">
        <f>IF(OR(Q89=0,AM89&gt;0),0,IFERROR(AVERAGEIFS(Plan_End,Plan_Role,الموظفون!$D$87,Plan_Course,'مصفوفة التدريب'!T$6,Plan_Sched,"فترة محددة"),IFERROR(AVERAGEIFS(Plan_End,Plan_Role,"جميع الموظفين",Plan_Course,'مصفوفة التدريب'!T$6,Plan_Sched,"فترة محددة"),0)))</f>
        <v>0</v>
      </c>
      <c r="DX89">
        <f>IF(OR(R89=0,AN89&gt;0),0,IFERROR(AVERAGEIFS(Plan_End,Plan_Role,الموظفون!$D$87,Plan_Course,'مصفوفة التدريب'!U$6,Plan_Sched,"فترة محددة"),IFERROR(AVERAGEIFS(Plan_End,Plan_Role,"جميع الموظفين",Plan_Course,'مصفوفة التدريب'!U$6,Plan_Sched,"فترة محددة"),0)))</f>
        <v>0</v>
      </c>
      <c r="DY89">
        <f>IF(OR(S89=0,AO89&gt;0),0,IFERROR(AVERAGEIFS(Plan_End,Plan_Role,الموظفون!$D$87,Plan_Course,'مصفوفة التدريب'!V$6,Plan_Sched,"فترة محددة"),IFERROR(AVERAGEIFS(Plan_End,Plan_Role,"جميع الموظفين",Plan_Course,'مصفوفة التدريب'!V$6,Plan_Sched,"فترة محددة"),0)))</f>
        <v>0</v>
      </c>
      <c r="DZ89">
        <f>IF(OR(T89=0,AP89&gt;0),0,IFERROR(AVERAGEIFS(Plan_End,Plan_Role,الموظفون!$D$87,Plan_Course,'مصفوفة التدريب'!W$6,Plan_Sched,"فترة محددة"),IFERROR(AVERAGEIFS(Plan_End,Plan_Role,"جميع الموظفين",Plan_Course,'مصفوفة التدريب'!W$6,Plan_Sched,"فترة محددة"),0)))</f>
        <v>0</v>
      </c>
      <c r="EA89">
        <f>IF(OR(U89=0,AQ89&gt;0),0,IFERROR(AVERAGEIFS(Plan_End,Plan_Role,الموظفون!$D$87,Plan_Course,'مصفوفة التدريب'!X$6,Plan_Sched,"فترة محددة"),IFERROR(AVERAGEIFS(Plan_End,Plan_Role,"جميع الموظفين",Plan_Course,'مصفوفة التدريب'!X$6,Plan_Sched,"فترة محددة"),0)))</f>
        <v>0</v>
      </c>
      <c r="EB89">
        <f>IF(OR(V89=0,AR89&gt;0),0,IFERROR(AVERAGEIFS(Plan_End,Plan_Role,الموظفون!$D$87,Plan_Course,'مصفوفة التدريب'!Y$6,Plan_Sched,"فترة محددة"),IFERROR(AVERAGEIFS(Plan_End,Plan_Role,"جميع الموظفين",Plan_Course,'مصفوفة التدريب'!Y$6,Plan_Sched,"فترة محددة"),0)))</f>
        <v>0</v>
      </c>
      <c r="EC89">
        <f>IF(OR(W89=0,AS89&gt;0),0,IFERROR(AVERAGEIFS(Plan_End,Plan_Role,الموظفون!$D$87,Plan_Course,'مصفوفة التدريب'!Z$6,Plan_Sched,"فترة محددة"),IFERROR(AVERAGEIFS(Plan_End,Plan_Role,"جميع الموظفين",Plan_Course,'مصفوفة التدريب'!Z$6,Plan_Sched,"فترة محددة"),0)))</f>
        <v>0</v>
      </c>
      <c r="ED89">
        <f>IF(OR(X89=0,AT89&gt;0),0,IFERROR(AVERAGEIFS(Plan_End,Plan_Role,الموظفون!$D$87,Plan_Course,'مصفوفة التدريب'!AA$6,Plan_Sched,"فترة محددة"),IFERROR(AVERAGEIFS(Plan_End,Plan_Role,"جميع الموظفين",Plan_Course,'مصفوفة التدريب'!AA$6,Plan_Sched,"فترة محددة"),0)))</f>
        <v>0</v>
      </c>
      <c r="EG89">
        <f>IF(OR(E89=0,AA89&gt;0),0,IFERROR(AVERAGEIFS(Plan_Days,Plan_Role,الموظفون!$D$87,Plan_Course,'مصفوفة التدريب'!H$6,Plan_Sched,"خلال أيام من التعيين"),IFERROR(AVERAGEIFS(Plan_Days,Plan_Role,"جميع الموظفين",Plan_Course,'مصفوفة التدريب'!H$6,Plan_Sched,"خلال أيام من التعيين"),0)))</f>
        <v>0</v>
      </c>
      <c r="EH89">
        <f>IF(OR(F89=0,AB89&gt;0),0,IFERROR(AVERAGEIFS(Plan_Days,Plan_Role,الموظفون!$D$87,Plan_Course,'مصفوفة التدريب'!I$6,Plan_Sched,"خلال أيام من التعيين"),IFERROR(AVERAGEIFS(Plan_Days,Plan_Role,"جميع الموظفين",Plan_Course,'مصفوفة التدريب'!I$6,Plan_Sched,"خلال أيام من التعيين"),0)))</f>
        <v>0</v>
      </c>
      <c r="EI89">
        <f>IF(OR(G89=0,AC89&gt;0),0,IFERROR(AVERAGEIFS(Plan_Days,Plan_Role,الموظفون!$D$87,Plan_Course,'مصفوفة التدريب'!J$6,Plan_Sched,"خلال أيام من التعيين"),IFERROR(AVERAGEIFS(Plan_Days,Plan_Role,"جميع الموظفين",Plan_Course,'مصفوفة التدريب'!J$6,Plan_Sched,"خلال أيام من التعيين"),0)))</f>
        <v>0</v>
      </c>
      <c r="EJ89">
        <f>IF(OR(H89=0,AD89&gt;0),0,IFERROR(AVERAGEIFS(Plan_Days,Plan_Role,الموظفون!$D$87,Plan_Course,'مصفوفة التدريب'!K$6,Plan_Sched,"خلال أيام من التعيين"),IFERROR(AVERAGEIFS(Plan_Days,Plan_Role,"جميع الموظفين",Plan_Course,'مصفوفة التدريب'!K$6,Plan_Sched,"خلال أيام من التعيين"),0)))</f>
        <v>0</v>
      </c>
      <c r="EK89">
        <f>IF(OR(I89=0,AE89&gt;0),0,IFERROR(AVERAGEIFS(Plan_Days,Plan_Role,الموظفون!$D$87,Plan_Course,'مصفوفة التدريب'!L$6,Plan_Sched,"خلال أيام من التعيين"),IFERROR(AVERAGEIFS(Plan_Days,Plan_Role,"جميع الموظفين",Plan_Course,'مصفوفة التدريب'!L$6,Plan_Sched,"خلال أيام من التعيين"),0)))</f>
        <v>0</v>
      </c>
      <c r="EL89">
        <f>IF(OR(J89=0,AF89&gt;0),0,IFERROR(AVERAGEIFS(Plan_Days,Plan_Role,الموظفون!$D$87,Plan_Course,'مصفوفة التدريب'!M$6,Plan_Sched,"خلال أيام من التعيين"),IFERROR(AVERAGEIFS(Plan_Days,Plan_Role,"جميع الموظفين",Plan_Course,'مصفوفة التدريب'!M$6,Plan_Sched,"خلال أيام من التعيين"),0)))</f>
        <v>0</v>
      </c>
      <c r="EM89">
        <f>IF(OR(K89=0,AG89&gt;0),0,IFERROR(AVERAGEIFS(Plan_Days,Plan_Role,الموظفون!$D$87,Plan_Course,'مصفوفة التدريب'!N$6,Plan_Sched,"خلال أيام من التعيين"),IFERROR(AVERAGEIFS(Plan_Days,Plan_Role,"جميع الموظفين",Plan_Course,'مصفوفة التدريب'!N$6,Plan_Sched,"خلال أيام من التعيين"),0)))</f>
        <v>0</v>
      </c>
      <c r="EN89">
        <f>IF(OR(L89=0,AH89&gt;0),0,IFERROR(AVERAGEIFS(Plan_Days,Plan_Role,الموظفون!$D$87,Plan_Course,'مصفوفة التدريب'!O$6,Plan_Sched,"خلال أيام من التعيين"),IFERROR(AVERAGEIFS(Plan_Days,Plan_Role,"جميع الموظفين",Plan_Course,'مصفوفة التدريب'!O$6,Plan_Sched,"خلال أيام من التعيين"),0)))</f>
        <v>0</v>
      </c>
      <c r="EO89">
        <f>IF(OR(M89=0,AI89&gt;0),0,IFERROR(AVERAGEIFS(Plan_Days,Plan_Role,الموظفون!$D$87,Plan_Course,'مصفوفة التدريب'!P$6,Plan_Sched,"خلال أيام من التعيين"),IFERROR(AVERAGEIFS(Plan_Days,Plan_Role,"جميع الموظفين",Plan_Course,'مصفوفة التدريب'!P$6,Plan_Sched,"خلال أيام من التعيين"),0)))</f>
        <v>0</v>
      </c>
      <c r="EP89">
        <f>IF(OR(N89=0,AJ89&gt;0),0,IFERROR(AVERAGEIFS(Plan_Days,Plan_Role,الموظفون!$D$87,Plan_Course,'مصفوفة التدريب'!Q$6,Plan_Sched,"خلال أيام من التعيين"),IFERROR(AVERAGEIFS(Plan_Days,Plan_Role,"جميع الموظفين",Plan_Course,'مصفوفة التدريب'!Q$6,Plan_Sched,"خلال أيام من التعيين"),0)))</f>
        <v>0</v>
      </c>
      <c r="EQ89">
        <f>IF(OR(O89=0,AK89&gt;0),0,IFERROR(AVERAGEIFS(Plan_Days,Plan_Role,الموظفون!$D$87,Plan_Course,'مصفوفة التدريب'!R$6,Plan_Sched,"خلال أيام من التعيين"),IFERROR(AVERAGEIFS(Plan_Days,Plan_Role,"جميع الموظفين",Plan_Course,'مصفوفة التدريب'!R$6,Plan_Sched,"خلال أيام من التعيين"),0)))</f>
        <v>0</v>
      </c>
      <c r="ER89">
        <f>IF(OR(P89=0,AL89&gt;0),0,IFERROR(AVERAGEIFS(Plan_Days,Plan_Role,الموظفون!$D$87,Plan_Course,'مصفوفة التدريب'!S$6,Plan_Sched,"خلال أيام من التعيين"),IFERROR(AVERAGEIFS(Plan_Days,Plan_Role,"جميع الموظفين",Plan_Course,'مصفوفة التدريب'!S$6,Plan_Sched,"خلال أيام من التعيين"),0)))</f>
        <v>0</v>
      </c>
      <c r="ES89">
        <f>IF(OR(Q89=0,AM89&gt;0),0,IFERROR(AVERAGEIFS(Plan_Days,Plan_Role,الموظفون!$D$87,Plan_Course,'مصفوفة التدريب'!T$6,Plan_Sched,"خلال أيام من التعيين"),IFERROR(AVERAGEIFS(Plan_Days,Plan_Role,"جميع الموظفين",Plan_Course,'مصفوفة التدريب'!T$6,Plan_Sched,"خلال أيام من التعيين"),0)))</f>
        <v>0</v>
      </c>
      <c r="ET89">
        <f>IF(OR(R89=0,AN89&gt;0),0,IFERROR(AVERAGEIFS(Plan_Days,Plan_Role,الموظفون!$D$87,Plan_Course,'مصفوفة التدريب'!U$6,Plan_Sched,"خلال أيام من التعيين"),IFERROR(AVERAGEIFS(Plan_Days,Plan_Role,"جميع الموظفين",Plan_Course,'مصفوفة التدريب'!U$6,Plan_Sched,"خلال أيام من التعيين"),0)))</f>
        <v>0</v>
      </c>
      <c r="EU89">
        <f>IF(OR(S89=0,AO89&gt;0),0,IFERROR(AVERAGEIFS(Plan_Days,Plan_Role,الموظفون!$D$87,Plan_Course,'مصفوفة التدريب'!V$6,Plan_Sched,"خلال أيام من التعيين"),IFERROR(AVERAGEIFS(Plan_Days,Plan_Role,"جميع الموظفين",Plan_Course,'مصفوفة التدريب'!V$6,Plan_Sched,"خلال أيام من التعيين"),0)))</f>
        <v>0</v>
      </c>
      <c r="EV89">
        <f>IF(OR(T89=0,AP89&gt;0),0,IFERROR(AVERAGEIFS(Plan_Days,Plan_Role,الموظفون!$D$87,Plan_Course,'مصفوفة التدريب'!W$6,Plan_Sched,"خلال أيام من التعيين"),IFERROR(AVERAGEIFS(Plan_Days,Plan_Role,"جميع الموظفين",Plan_Course,'مصفوفة التدريب'!W$6,Plan_Sched,"خلال أيام من التعيين"),0)))</f>
        <v>0</v>
      </c>
      <c r="EW89">
        <f>IF(OR(U89=0,AQ89&gt;0),0,IFERROR(AVERAGEIFS(Plan_Days,Plan_Role,الموظفون!$D$87,Plan_Course,'مصفوفة التدريب'!X$6,Plan_Sched,"خلال أيام من التعيين"),IFERROR(AVERAGEIFS(Plan_Days,Plan_Role,"جميع الموظفين",Plan_Course,'مصفوفة التدريب'!X$6,Plan_Sched,"خلال أيام من التعيين"),0)))</f>
        <v>0</v>
      </c>
      <c r="EX89">
        <f>IF(OR(V89=0,AR89&gt;0),0,IFERROR(AVERAGEIFS(Plan_Days,Plan_Role,الموظفون!$D$87,Plan_Course,'مصفوفة التدريب'!Y$6,Plan_Sched,"خلال أيام من التعيين"),IFERROR(AVERAGEIFS(Plan_Days,Plan_Role,"جميع الموظفين",Plan_Course,'مصفوفة التدريب'!Y$6,Plan_Sched,"خلال أيام من التعيين"),0)))</f>
        <v>0</v>
      </c>
      <c r="EY89">
        <f>IF(OR(W89=0,AS89&gt;0),0,IFERROR(AVERAGEIFS(Plan_Days,Plan_Role,الموظفون!$D$87,Plan_Course,'مصفوفة التدريب'!Z$6,Plan_Sched,"خلال أيام من التعيين"),IFERROR(AVERAGEIFS(Plan_Days,Plan_Role,"جميع الموظفين",Plan_Course,'مصفوفة التدريب'!Z$6,Plan_Sched,"خلال أيام من التعيين"),0)))</f>
        <v>0</v>
      </c>
      <c r="EZ89">
        <f>IF(OR(X89=0,AT89&gt;0),0,IFERROR(AVERAGEIFS(Plan_Days,Plan_Role,الموظفون!$D$87,Plan_Course,'مصفوفة التدريب'!AA$6,Plan_Sched,"خلال أيام من التعيين"),IFERROR(AVERAGEIFS(Plan_Days,Plan_Role,"جميع الموظفين",Plan_Course,'مصفوفة التدريب'!AA$6,Plan_Sched,"خلال أيام من التعيين"),0)))</f>
        <v>0</v>
      </c>
      <c r="FC89">
        <f>IF(OR(E89=0,AA89&gt;0),0,MAX(IF(AND(الموظفون!$F$87&lt;&gt;"",DK89&lt;الموظفون!$F$87),0,DK89),IF(AND(الموظفون!$F$87&lt;&gt;"",EG89&gt;0),الموظفون!$F$87+EG89,0)))</f>
        <v>0</v>
      </c>
      <c r="FD89">
        <f>IF(OR(F89=0,AB89&gt;0),0,MAX(IF(AND(الموظفون!$F$87&lt;&gt;"",DL89&lt;الموظفون!$F$87),0,DL89),IF(AND(الموظفون!$F$87&lt;&gt;"",EH89&gt;0),الموظفون!$F$87+EH89,0)))</f>
        <v>0</v>
      </c>
      <c r="FE89">
        <f>IF(OR(G89=0,AC89&gt;0),0,MAX(IF(AND(الموظفون!$F$87&lt;&gt;"",DM89&lt;الموظفون!$F$87),0,DM89),IF(AND(الموظفون!$F$87&lt;&gt;"",EI89&gt;0),الموظفون!$F$87+EI89,0)))</f>
        <v>0</v>
      </c>
      <c r="FF89">
        <f>IF(OR(H89=0,AD89&gt;0),0,MAX(IF(AND(الموظفون!$F$87&lt;&gt;"",DN89&lt;الموظفون!$F$87),0,DN89),IF(AND(الموظفون!$F$87&lt;&gt;"",EJ89&gt;0),الموظفون!$F$87+EJ89,0)))</f>
        <v>0</v>
      </c>
      <c r="FG89">
        <f>IF(OR(I89=0,AE89&gt;0),0,MAX(IF(AND(الموظفون!$F$87&lt;&gt;"",DO89&lt;الموظفون!$F$87),0,DO89),IF(AND(الموظفون!$F$87&lt;&gt;"",EK89&gt;0),الموظفون!$F$87+EK89,0)))</f>
        <v>0</v>
      </c>
      <c r="FH89">
        <f>IF(OR(J89=0,AF89&gt;0),0,MAX(IF(AND(الموظفون!$F$87&lt;&gt;"",DP89&lt;الموظفون!$F$87),0,DP89),IF(AND(الموظفون!$F$87&lt;&gt;"",EL89&gt;0),الموظفون!$F$87+EL89,0)))</f>
        <v>0</v>
      </c>
      <c r="FI89">
        <f>IF(OR(K89=0,AG89&gt;0),0,MAX(IF(AND(الموظفون!$F$87&lt;&gt;"",DQ89&lt;الموظفون!$F$87),0,DQ89),IF(AND(الموظفون!$F$87&lt;&gt;"",EM89&gt;0),الموظفون!$F$87+EM89,0)))</f>
        <v>0</v>
      </c>
      <c r="FJ89">
        <f>IF(OR(L89=0,AH89&gt;0),0,MAX(IF(AND(الموظفون!$F$87&lt;&gt;"",DR89&lt;الموظفون!$F$87),0,DR89),IF(AND(الموظفون!$F$87&lt;&gt;"",EN89&gt;0),الموظفون!$F$87+EN89,0)))</f>
        <v>0</v>
      </c>
      <c r="FK89">
        <f>IF(OR(M89=0,AI89&gt;0),0,MAX(IF(AND(الموظفون!$F$87&lt;&gt;"",DS89&lt;الموظفون!$F$87),0,DS89),IF(AND(الموظفون!$F$87&lt;&gt;"",EO89&gt;0),الموظفون!$F$87+EO89,0)))</f>
        <v>0</v>
      </c>
      <c r="FL89">
        <f>IF(OR(N89=0,AJ89&gt;0),0,MAX(IF(AND(الموظفون!$F$87&lt;&gt;"",DT89&lt;الموظفون!$F$87),0,DT89),IF(AND(الموظفون!$F$87&lt;&gt;"",EP89&gt;0),الموظفون!$F$87+EP89,0)))</f>
        <v>0</v>
      </c>
      <c r="FM89">
        <f>IF(OR(O89=0,AK89&gt;0),0,MAX(IF(AND(الموظفون!$F$87&lt;&gt;"",DU89&lt;الموظفون!$F$87),0,DU89),IF(AND(الموظفون!$F$87&lt;&gt;"",EQ89&gt;0),الموظفون!$F$87+EQ89,0)))</f>
        <v>0</v>
      </c>
      <c r="FN89">
        <f>IF(OR(P89=0,AL89&gt;0),0,MAX(IF(AND(الموظفون!$F$87&lt;&gt;"",DV89&lt;الموظفون!$F$87),0,DV89),IF(AND(الموظفون!$F$87&lt;&gt;"",ER89&gt;0),الموظفون!$F$87+ER89,0)))</f>
        <v>0</v>
      </c>
      <c r="FO89">
        <f>IF(OR(Q89=0,AM89&gt;0),0,MAX(IF(AND(الموظفون!$F$87&lt;&gt;"",DW89&lt;الموظفون!$F$87),0,DW89),IF(AND(الموظفون!$F$87&lt;&gt;"",ES89&gt;0),الموظفون!$F$87+ES89,0)))</f>
        <v>0</v>
      </c>
      <c r="FP89">
        <f>IF(OR(R89=0,AN89&gt;0),0,MAX(IF(AND(الموظفون!$F$87&lt;&gt;"",DX89&lt;الموظفون!$F$87),0,DX89),IF(AND(الموظفون!$F$87&lt;&gt;"",ET89&gt;0),الموظفون!$F$87+ET89,0)))</f>
        <v>0</v>
      </c>
      <c r="FQ89">
        <f>IF(OR(S89=0,AO89&gt;0),0,MAX(IF(AND(الموظفون!$F$87&lt;&gt;"",DY89&lt;الموظفون!$F$87),0,DY89),IF(AND(الموظفون!$F$87&lt;&gt;"",EU89&gt;0),الموظفون!$F$87+EU89,0)))</f>
        <v>0</v>
      </c>
      <c r="FR89">
        <f>IF(OR(T89=0,AP89&gt;0),0,MAX(IF(AND(الموظفون!$F$87&lt;&gt;"",DZ89&lt;الموظفون!$F$87),0,DZ89),IF(AND(الموظفون!$F$87&lt;&gt;"",EV89&gt;0),الموظفون!$F$87+EV89,0)))</f>
        <v>0</v>
      </c>
      <c r="FS89">
        <f>IF(OR(U89=0,AQ89&gt;0),0,MAX(IF(AND(الموظفون!$F$87&lt;&gt;"",EA89&lt;الموظفون!$F$87),0,EA89),IF(AND(الموظفون!$F$87&lt;&gt;"",EW89&gt;0),الموظفون!$F$87+EW89,0)))</f>
        <v>0</v>
      </c>
      <c r="FT89">
        <f>IF(OR(V89=0,AR89&gt;0),0,MAX(IF(AND(الموظفون!$F$87&lt;&gt;"",EB89&lt;الموظفون!$F$87),0,EB89),IF(AND(الموظفون!$F$87&lt;&gt;"",EX89&gt;0),الموظفون!$F$87+EX89,0)))</f>
        <v>0</v>
      </c>
      <c r="FU89">
        <f>IF(OR(W89=0,AS89&gt;0),0,MAX(IF(AND(الموظفون!$F$87&lt;&gt;"",EC89&lt;الموظفون!$F$87),0,EC89),IF(AND(الموظفون!$F$87&lt;&gt;"",EY89&gt;0),الموظفون!$F$87+EY89,0)))</f>
        <v>0</v>
      </c>
      <c r="FV89">
        <f>IF(OR(X89=0,AT89&gt;0),0,MAX(IF(AND(الموظفون!$F$87&lt;&gt;"",ED89&lt;الموظفون!$F$87),0,ED89),IF(AND(الموظفون!$F$87&lt;&gt;"",EZ89&gt;0),الموظفون!$F$87+EZ89,0)))</f>
        <v>0</v>
      </c>
    </row>
    <row r="90" spans="5:178" x14ac:dyDescent="0.3">
      <c r="E90">
        <f>IF(OR(الموظفون!$A$88="",'مصفوفة التدريب'!H$6=""),0,COUNTIFS(Plan_Role,الموظفون!$D$88,Plan_Course,'مصفوفة التدريب'!H$6)+COUNTIFS(Plan_Role,"جميع الموظفين",Plan_Course,'مصفوفة التدريب'!H$6))</f>
        <v>0</v>
      </c>
      <c r="F90">
        <f>IF(OR(الموظفون!$A$88="",'مصفوفة التدريب'!I$6=""),0,COUNTIFS(Plan_Role,الموظفون!$D$88,Plan_Course,'مصفوفة التدريب'!I$6)+COUNTIFS(Plan_Role,"جميع الموظفين",Plan_Course,'مصفوفة التدريب'!I$6))</f>
        <v>0</v>
      </c>
      <c r="G90">
        <f>IF(OR(الموظفون!$A$88="",'مصفوفة التدريب'!J$6=""),0,COUNTIFS(Plan_Role,الموظفون!$D$88,Plan_Course,'مصفوفة التدريب'!J$6)+COUNTIFS(Plan_Role,"جميع الموظفين",Plan_Course,'مصفوفة التدريب'!J$6))</f>
        <v>0</v>
      </c>
      <c r="H90">
        <f>IF(OR(الموظفون!$A$88="",'مصفوفة التدريب'!K$6=""),0,COUNTIFS(Plan_Role,الموظفون!$D$88,Plan_Course,'مصفوفة التدريب'!K$6)+COUNTIFS(Plan_Role,"جميع الموظفين",Plan_Course,'مصفوفة التدريب'!K$6))</f>
        <v>0</v>
      </c>
      <c r="I90">
        <f>IF(OR(الموظفون!$A$88="",'مصفوفة التدريب'!L$6=""),0,COUNTIFS(Plan_Role,الموظفون!$D$88,Plan_Course,'مصفوفة التدريب'!L$6)+COUNTIFS(Plan_Role,"جميع الموظفين",Plan_Course,'مصفوفة التدريب'!L$6))</f>
        <v>0</v>
      </c>
      <c r="J90">
        <f>IF(OR(الموظفون!$A$88="",'مصفوفة التدريب'!M$6=""),0,COUNTIFS(Plan_Role,الموظفون!$D$88,Plan_Course,'مصفوفة التدريب'!M$6)+COUNTIFS(Plan_Role,"جميع الموظفين",Plan_Course,'مصفوفة التدريب'!M$6))</f>
        <v>0</v>
      </c>
      <c r="K90">
        <f>IF(OR(الموظفون!$A$88="",'مصفوفة التدريب'!N$6=""),0,COUNTIFS(Plan_Role,الموظفون!$D$88,Plan_Course,'مصفوفة التدريب'!N$6)+COUNTIFS(Plan_Role,"جميع الموظفين",Plan_Course,'مصفوفة التدريب'!N$6))</f>
        <v>0</v>
      </c>
      <c r="L90">
        <f>IF(OR(الموظفون!$A$88="",'مصفوفة التدريب'!O$6=""),0,COUNTIFS(Plan_Role,الموظفون!$D$88,Plan_Course,'مصفوفة التدريب'!O$6)+COUNTIFS(Plan_Role,"جميع الموظفين",Plan_Course,'مصفوفة التدريب'!O$6))</f>
        <v>0</v>
      </c>
      <c r="M90">
        <f>IF(OR(الموظفون!$A$88="",'مصفوفة التدريب'!P$6=""),0,COUNTIFS(Plan_Role,الموظفون!$D$88,Plan_Course,'مصفوفة التدريب'!P$6)+COUNTIFS(Plan_Role,"جميع الموظفين",Plan_Course,'مصفوفة التدريب'!P$6))</f>
        <v>0</v>
      </c>
      <c r="N90">
        <f>IF(OR(الموظفون!$A$88="",'مصفوفة التدريب'!Q$6=""),0,COUNTIFS(Plan_Role,الموظفون!$D$88,Plan_Course,'مصفوفة التدريب'!Q$6)+COUNTIFS(Plan_Role,"جميع الموظفين",Plan_Course,'مصفوفة التدريب'!Q$6))</f>
        <v>0</v>
      </c>
      <c r="O90">
        <f>IF(OR(الموظفون!$A$88="",'مصفوفة التدريب'!R$6=""),0,COUNTIFS(Plan_Role,الموظفون!$D$88,Plan_Course,'مصفوفة التدريب'!R$6)+COUNTIFS(Plan_Role,"جميع الموظفين",Plan_Course,'مصفوفة التدريب'!R$6))</f>
        <v>0</v>
      </c>
      <c r="P90">
        <f>IF(OR(الموظفون!$A$88="",'مصفوفة التدريب'!S$6=""),0,COUNTIFS(Plan_Role,الموظفون!$D$88,Plan_Course,'مصفوفة التدريب'!S$6)+COUNTIFS(Plan_Role,"جميع الموظفين",Plan_Course,'مصفوفة التدريب'!S$6))</f>
        <v>0</v>
      </c>
      <c r="Q90">
        <f>IF(OR(الموظفون!$A$88="",'مصفوفة التدريب'!T$6=""),0,COUNTIFS(Plan_Role,الموظفون!$D$88,Plan_Course,'مصفوفة التدريب'!T$6)+COUNTIFS(Plan_Role,"جميع الموظفين",Plan_Course,'مصفوفة التدريب'!T$6))</f>
        <v>0</v>
      </c>
      <c r="R90">
        <f>IF(OR(الموظفون!$A$88="",'مصفوفة التدريب'!U$6=""),0,COUNTIFS(Plan_Role,الموظفون!$D$88,Plan_Course,'مصفوفة التدريب'!U$6)+COUNTIFS(Plan_Role,"جميع الموظفين",Plan_Course,'مصفوفة التدريب'!U$6))</f>
        <v>0</v>
      </c>
      <c r="S90">
        <f>IF(OR(الموظفون!$A$88="",'مصفوفة التدريب'!V$6=""),0,COUNTIFS(Plan_Role,الموظفون!$D$88,Plan_Course,'مصفوفة التدريب'!V$6)+COUNTIFS(Plan_Role,"جميع الموظفين",Plan_Course,'مصفوفة التدريب'!V$6))</f>
        <v>0</v>
      </c>
      <c r="T90">
        <f>IF(OR(الموظفون!$A$88="",'مصفوفة التدريب'!W$6=""),0,COUNTIFS(Plan_Role,الموظفون!$D$88,Plan_Course,'مصفوفة التدريب'!W$6)+COUNTIFS(Plan_Role,"جميع الموظفين",Plan_Course,'مصفوفة التدريب'!W$6))</f>
        <v>0</v>
      </c>
      <c r="U90">
        <f>IF(OR(الموظفون!$A$88="",'مصفوفة التدريب'!X$6=""),0,COUNTIFS(Plan_Role,الموظفون!$D$88,Plan_Course,'مصفوفة التدريب'!X$6)+COUNTIFS(Plan_Role,"جميع الموظفين",Plan_Course,'مصفوفة التدريب'!X$6))</f>
        <v>0</v>
      </c>
      <c r="V90">
        <f>IF(OR(الموظفون!$A$88="",'مصفوفة التدريب'!Y$6=""),0,COUNTIFS(Plan_Role,الموظفون!$D$88,Plan_Course,'مصفوفة التدريب'!Y$6)+COUNTIFS(Plan_Role,"جميع الموظفين",Plan_Course,'مصفوفة التدريب'!Y$6))</f>
        <v>0</v>
      </c>
      <c r="W90">
        <f>IF(OR(الموظفون!$A$88="",'مصفوفة التدريب'!Z$6=""),0,COUNTIFS(Plan_Role,الموظفون!$D$88,Plan_Course,'مصفوفة التدريب'!Z$6)+COUNTIFS(Plan_Role,"جميع الموظفين",Plan_Course,'مصفوفة التدريب'!Z$6))</f>
        <v>0</v>
      </c>
      <c r="X90">
        <f>IF(OR(الموظفون!$A$88="",'مصفوفة التدريب'!AA$6=""),0,COUNTIFS(Plan_Role,الموظفون!$D$88,Plan_Course,'مصفوفة التدريب'!AA$6)+COUNTIFS(Plan_Role,"جميع الموظفين",Plan_Course,'مصفوفة التدريب'!AA$6))</f>
        <v>0</v>
      </c>
      <c r="AA90">
        <f>IF(E90=0,0,COUNTIFS(Rec_Emp,الموظفون!$A$88,Rec_Course,'مصفوفة التدريب'!H$6,Rec_Done,1))</f>
        <v>0</v>
      </c>
      <c r="AB90">
        <f>IF(F90=0,0,COUNTIFS(Rec_Emp,الموظفون!$A$88,Rec_Course,'مصفوفة التدريب'!I$6,Rec_Done,1))</f>
        <v>0</v>
      </c>
      <c r="AC90">
        <f>IF(G90=0,0,COUNTIFS(Rec_Emp,الموظفون!$A$88,Rec_Course,'مصفوفة التدريب'!J$6,Rec_Done,1))</f>
        <v>0</v>
      </c>
      <c r="AD90">
        <f>IF(H90=0,0,COUNTIFS(Rec_Emp,الموظفون!$A$88,Rec_Course,'مصفوفة التدريب'!K$6,Rec_Done,1))</f>
        <v>0</v>
      </c>
      <c r="AE90">
        <f>IF(I90=0,0,COUNTIFS(Rec_Emp,الموظفون!$A$88,Rec_Course,'مصفوفة التدريب'!L$6,Rec_Done,1))</f>
        <v>0</v>
      </c>
      <c r="AF90">
        <f>IF(J90=0,0,COUNTIFS(Rec_Emp,الموظفون!$A$88,Rec_Course,'مصفوفة التدريب'!M$6,Rec_Done,1))</f>
        <v>0</v>
      </c>
      <c r="AG90">
        <f>IF(K90=0,0,COUNTIFS(Rec_Emp,الموظفون!$A$88,Rec_Course,'مصفوفة التدريب'!N$6,Rec_Done,1))</f>
        <v>0</v>
      </c>
      <c r="AH90">
        <f>IF(L90=0,0,COUNTIFS(Rec_Emp,الموظفون!$A$88,Rec_Course,'مصفوفة التدريب'!O$6,Rec_Done,1))</f>
        <v>0</v>
      </c>
      <c r="AI90">
        <f>IF(M90=0,0,COUNTIFS(Rec_Emp,الموظفون!$A$88,Rec_Course,'مصفوفة التدريب'!P$6,Rec_Done,1))</f>
        <v>0</v>
      </c>
      <c r="AJ90">
        <f>IF(N90=0,0,COUNTIFS(Rec_Emp,الموظفون!$A$88,Rec_Course,'مصفوفة التدريب'!Q$6,Rec_Done,1))</f>
        <v>0</v>
      </c>
      <c r="AK90">
        <f>IF(O90=0,0,COUNTIFS(Rec_Emp,الموظفون!$A$88,Rec_Course,'مصفوفة التدريب'!R$6,Rec_Done,1))</f>
        <v>0</v>
      </c>
      <c r="AL90">
        <f>IF(P90=0,0,COUNTIFS(Rec_Emp,الموظفون!$A$88,Rec_Course,'مصفوفة التدريب'!S$6,Rec_Done,1))</f>
        <v>0</v>
      </c>
      <c r="AM90">
        <f>IF(Q90=0,0,COUNTIFS(Rec_Emp,الموظفون!$A$88,Rec_Course,'مصفوفة التدريب'!T$6,Rec_Done,1))</f>
        <v>0</v>
      </c>
      <c r="AN90">
        <f>IF(R90=0,0,COUNTIFS(Rec_Emp,الموظفون!$A$88,Rec_Course,'مصفوفة التدريب'!U$6,Rec_Done,1))</f>
        <v>0</v>
      </c>
      <c r="AO90">
        <f>IF(S90=0,0,COUNTIFS(Rec_Emp,الموظفون!$A$88,Rec_Course,'مصفوفة التدريب'!V$6,Rec_Done,1))</f>
        <v>0</v>
      </c>
      <c r="AP90">
        <f>IF(T90=0,0,COUNTIFS(Rec_Emp,الموظفون!$A$88,Rec_Course,'مصفوفة التدريب'!W$6,Rec_Done,1))</f>
        <v>0</v>
      </c>
      <c r="AQ90">
        <f>IF(U90=0,0,COUNTIFS(Rec_Emp,الموظفون!$A$88,Rec_Course,'مصفوفة التدريب'!X$6,Rec_Done,1))</f>
        <v>0</v>
      </c>
      <c r="AR90">
        <f>IF(V90=0,0,COUNTIFS(Rec_Emp,الموظفون!$A$88,Rec_Course,'مصفوفة التدريب'!Y$6,Rec_Done,1))</f>
        <v>0</v>
      </c>
      <c r="AS90">
        <f>IF(W90=0,0,COUNTIFS(Rec_Emp,الموظفون!$A$88,Rec_Course,'مصفوفة التدريب'!Z$6,Rec_Done,1))</f>
        <v>0</v>
      </c>
      <c r="AT90">
        <f>IF(X90=0,0,COUNTIFS(Rec_Emp,الموظفون!$A$88,Rec_Course,'مصفوفة التدريب'!AA$6,Rec_Done,1))</f>
        <v>0</v>
      </c>
      <c r="AW90">
        <f ca="1">IF(AA90=0,0,COUNTIFS(Rec_Emp,الموظفون!$A$88,Rec_Course,'مصفوفة التدريب'!H$6,Rec_Done,1,Rec_Exp,"&gt;="&amp;TODAY()))</f>
        <v>0</v>
      </c>
      <c r="AX90">
        <f ca="1">IF(AB90=0,0,COUNTIFS(Rec_Emp,الموظفون!$A$88,Rec_Course,'مصفوفة التدريب'!I$6,Rec_Done,1,Rec_Exp,"&gt;="&amp;TODAY()))</f>
        <v>0</v>
      </c>
      <c r="AY90">
        <f ca="1">IF(AC90=0,0,COUNTIFS(Rec_Emp,الموظفون!$A$88,Rec_Course,'مصفوفة التدريب'!J$6,Rec_Done,1,Rec_Exp,"&gt;="&amp;TODAY()))</f>
        <v>0</v>
      </c>
      <c r="AZ90">
        <f ca="1">IF(AD90=0,0,COUNTIFS(Rec_Emp,الموظفون!$A$88,Rec_Course,'مصفوفة التدريب'!K$6,Rec_Done,1,Rec_Exp,"&gt;="&amp;TODAY()))</f>
        <v>0</v>
      </c>
      <c r="BA90">
        <f ca="1">IF(AE90=0,0,COUNTIFS(Rec_Emp,الموظفون!$A$88,Rec_Course,'مصفوفة التدريب'!L$6,Rec_Done,1,Rec_Exp,"&gt;="&amp;TODAY()))</f>
        <v>0</v>
      </c>
      <c r="BB90">
        <f ca="1">IF(AF90=0,0,COUNTIFS(Rec_Emp,الموظفون!$A$88,Rec_Course,'مصفوفة التدريب'!M$6,Rec_Done,1,Rec_Exp,"&gt;="&amp;TODAY()))</f>
        <v>0</v>
      </c>
      <c r="BC90">
        <f ca="1">IF(AG90=0,0,COUNTIFS(Rec_Emp,الموظفون!$A$88,Rec_Course,'مصفوفة التدريب'!N$6,Rec_Done,1,Rec_Exp,"&gt;="&amp;TODAY()))</f>
        <v>0</v>
      </c>
      <c r="BD90">
        <f ca="1">IF(AH90=0,0,COUNTIFS(Rec_Emp,الموظفون!$A$88,Rec_Course,'مصفوفة التدريب'!O$6,Rec_Done,1,Rec_Exp,"&gt;="&amp;TODAY()))</f>
        <v>0</v>
      </c>
      <c r="BE90">
        <f ca="1">IF(AI90=0,0,COUNTIFS(Rec_Emp,الموظفون!$A$88,Rec_Course,'مصفوفة التدريب'!P$6,Rec_Done,1,Rec_Exp,"&gt;="&amp;TODAY()))</f>
        <v>0</v>
      </c>
      <c r="BF90">
        <f ca="1">IF(AJ90=0,0,COUNTIFS(Rec_Emp,الموظفون!$A$88,Rec_Course,'مصفوفة التدريب'!Q$6,Rec_Done,1,Rec_Exp,"&gt;="&amp;TODAY()))</f>
        <v>0</v>
      </c>
      <c r="BG90">
        <f ca="1">IF(AK90=0,0,COUNTIFS(Rec_Emp,الموظفون!$A$88,Rec_Course,'مصفوفة التدريب'!R$6,Rec_Done,1,Rec_Exp,"&gt;="&amp;TODAY()))</f>
        <v>0</v>
      </c>
      <c r="BH90">
        <f ca="1">IF(AL90=0,0,COUNTIFS(Rec_Emp,الموظفون!$A$88,Rec_Course,'مصفوفة التدريب'!S$6,Rec_Done,1,Rec_Exp,"&gt;="&amp;TODAY()))</f>
        <v>0</v>
      </c>
      <c r="BI90">
        <f ca="1">IF(AM90=0,0,COUNTIFS(Rec_Emp,الموظفون!$A$88,Rec_Course,'مصفوفة التدريب'!T$6,Rec_Done,1,Rec_Exp,"&gt;="&amp;TODAY()))</f>
        <v>0</v>
      </c>
      <c r="BJ90">
        <f ca="1">IF(AN90=0,0,COUNTIFS(Rec_Emp,الموظفون!$A$88,Rec_Course,'مصفوفة التدريب'!U$6,Rec_Done,1,Rec_Exp,"&gt;="&amp;TODAY()))</f>
        <v>0</v>
      </c>
      <c r="BK90">
        <f ca="1">IF(AO90=0,0,COUNTIFS(Rec_Emp,الموظفون!$A$88,Rec_Course,'مصفوفة التدريب'!V$6,Rec_Done,1,Rec_Exp,"&gt;="&amp;TODAY()))</f>
        <v>0</v>
      </c>
      <c r="BL90">
        <f ca="1">IF(AP90=0,0,COUNTIFS(Rec_Emp,الموظفون!$A$88,Rec_Course,'مصفوفة التدريب'!W$6,Rec_Done,1,Rec_Exp,"&gt;="&amp;TODAY()))</f>
        <v>0</v>
      </c>
      <c r="BM90">
        <f ca="1">IF(AQ90=0,0,COUNTIFS(Rec_Emp,الموظفون!$A$88,Rec_Course,'مصفوفة التدريب'!X$6,Rec_Done,1,Rec_Exp,"&gt;="&amp;TODAY()))</f>
        <v>0</v>
      </c>
      <c r="BN90">
        <f ca="1">IF(AR90=0,0,COUNTIFS(Rec_Emp,الموظفون!$A$88,Rec_Course,'مصفوفة التدريب'!Y$6,Rec_Done,1,Rec_Exp,"&gt;="&amp;TODAY()))</f>
        <v>0</v>
      </c>
      <c r="BO90">
        <f ca="1">IF(AS90=0,0,COUNTIFS(Rec_Emp,الموظفون!$A$88,Rec_Course,'مصفوفة التدريب'!Z$6,Rec_Done,1,Rec_Exp,"&gt;="&amp;TODAY()))</f>
        <v>0</v>
      </c>
      <c r="BP90">
        <f ca="1">IF(AT90=0,0,COUNTIFS(Rec_Emp,الموظفون!$A$88,Rec_Course,'مصفوفة التدريب'!AA$6,Rec_Done,1,Rec_Exp,"&gt;="&amp;TODAY()))</f>
        <v>0</v>
      </c>
      <c r="BS90">
        <f ca="1">IF(AW90=0,0,COUNTIFS(Rec_Emp,الموظفون!$A$88,Rec_Course,'مصفوفة التدريب'!H$6,Rec_Done,1,Rec_Exp,"&gt;"&amp;(TODAY()+WarnDays)))</f>
        <v>0</v>
      </c>
      <c r="BT90">
        <f ca="1">IF(AX90=0,0,COUNTIFS(Rec_Emp,الموظفون!$A$88,Rec_Course,'مصفوفة التدريب'!I$6,Rec_Done,1,Rec_Exp,"&gt;"&amp;(TODAY()+WarnDays)))</f>
        <v>0</v>
      </c>
      <c r="BU90">
        <f ca="1">IF(AY90=0,0,COUNTIFS(Rec_Emp,الموظفون!$A$88,Rec_Course,'مصفوفة التدريب'!J$6,Rec_Done,1,Rec_Exp,"&gt;"&amp;(TODAY()+WarnDays)))</f>
        <v>0</v>
      </c>
      <c r="BV90">
        <f ca="1">IF(AZ90=0,0,COUNTIFS(Rec_Emp,الموظفون!$A$88,Rec_Course,'مصفوفة التدريب'!K$6,Rec_Done,1,Rec_Exp,"&gt;"&amp;(TODAY()+WarnDays)))</f>
        <v>0</v>
      </c>
      <c r="BW90">
        <f ca="1">IF(BA90=0,0,COUNTIFS(Rec_Emp,الموظفون!$A$88,Rec_Course,'مصفوفة التدريب'!L$6,Rec_Done,1,Rec_Exp,"&gt;"&amp;(TODAY()+WarnDays)))</f>
        <v>0</v>
      </c>
      <c r="BX90">
        <f ca="1">IF(BB90=0,0,COUNTIFS(Rec_Emp,الموظفون!$A$88,Rec_Course,'مصفوفة التدريب'!M$6,Rec_Done,1,Rec_Exp,"&gt;"&amp;(TODAY()+WarnDays)))</f>
        <v>0</v>
      </c>
      <c r="BY90">
        <f ca="1">IF(BC90=0,0,COUNTIFS(Rec_Emp,الموظفون!$A$88,Rec_Course,'مصفوفة التدريب'!N$6,Rec_Done,1,Rec_Exp,"&gt;"&amp;(TODAY()+WarnDays)))</f>
        <v>0</v>
      </c>
      <c r="BZ90">
        <f ca="1">IF(BD90=0,0,COUNTIFS(Rec_Emp,الموظفون!$A$88,Rec_Course,'مصفوفة التدريب'!O$6,Rec_Done,1,Rec_Exp,"&gt;"&amp;(TODAY()+WarnDays)))</f>
        <v>0</v>
      </c>
      <c r="CA90">
        <f ca="1">IF(BE90=0,0,COUNTIFS(Rec_Emp,الموظفون!$A$88,Rec_Course,'مصفوفة التدريب'!P$6,Rec_Done,1,Rec_Exp,"&gt;"&amp;(TODAY()+WarnDays)))</f>
        <v>0</v>
      </c>
      <c r="CB90">
        <f ca="1">IF(BF90=0,0,COUNTIFS(Rec_Emp,الموظفون!$A$88,Rec_Course,'مصفوفة التدريب'!Q$6,Rec_Done,1,Rec_Exp,"&gt;"&amp;(TODAY()+WarnDays)))</f>
        <v>0</v>
      </c>
      <c r="CC90">
        <f ca="1">IF(BG90=0,0,COUNTIFS(Rec_Emp,الموظفون!$A$88,Rec_Course,'مصفوفة التدريب'!R$6,Rec_Done,1,Rec_Exp,"&gt;"&amp;(TODAY()+WarnDays)))</f>
        <v>0</v>
      </c>
      <c r="CD90">
        <f ca="1">IF(BH90=0,0,COUNTIFS(Rec_Emp,الموظفون!$A$88,Rec_Course,'مصفوفة التدريب'!S$6,Rec_Done,1,Rec_Exp,"&gt;"&amp;(TODAY()+WarnDays)))</f>
        <v>0</v>
      </c>
      <c r="CE90">
        <f ca="1">IF(BI90=0,0,COUNTIFS(Rec_Emp,الموظفون!$A$88,Rec_Course,'مصفوفة التدريب'!T$6,Rec_Done,1,Rec_Exp,"&gt;"&amp;(TODAY()+WarnDays)))</f>
        <v>0</v>
      </c>
      <c r="CF90">
        <f ca="1">IF(BJ90=0,0,COUNTIFS(Rec_Emp,الموظفون!$A$88,Rec_Course,'مصفوفة التدريب'!U$6,Rec_Done,1,Rec_Exp,"&gt;"&amp;(TODAY()+WarnDays)))</f>
        <v>0</v>
      </c>
      <c r="CG90">
        <f ca="1">IF(BK90=0,0,COUNTIFS(Rec_Emp,الموظفون!$A$88,Rec_Course,'مصفوفة التدريب'!V$6,Rec_Done,1,Rec_Exp,"&gt;"&amp;(TODAY()+WarnDays)))</f>
        <v>0</v>
      </c>
      <c r="CH90">
        <f ca="1">IF(BL90=0,0,COUNTIFS(Rec_Emp,الموظفون!$A$88,Rec_Course,'مصفوفة التدريب'!W$6,Rec_Done,1,Rec_Exp,"&gt;"&amp;(TODAY()+WarnDays)))</f>
        <v>0</v>
      </c>
      <c r="CI90">
        <f ca="1">IF(BM90=0,0,COUNTIFS(Rec_Emp,الموظفون!$A$88,Rec_Course,'مصفوفة التدريب'!X$6,Rec_Done,1,Rec_Exp,"&gt;"&amp;(TODAY()+WarnDays)))</f>
        <v>0</v>
      </c>
      <c r="CJ90">
        <f ca="1">IF(BN90=0,0,COUNTIFS(Rec_Emp,الموظفون!$A$88,Rec_Course,'مصفوفة التدريب'!Y$6,Rec_Done,1,Rec_Exp,"&gt;"&amp;(TODAY()+WarnDays)))</f>
        <v>0</v>
      </c>
      <c r="CK90">
        <f ca="1">IF(BO90=0,0,COUNTIFS(Rec_Emp,الموظفون!$A$88,Rec_Course,'مصفوفة التدريب'!Z$6,Rec_Done,1,Rec_Exp,"&gt;"&amp;(TODAY()+WarnDays)))</f>
        <v>0</v>
      </c>
      <c r="CL90">
        <f ca="1">IF(BP90=0,0,COUNTIFS(Rec_Emp,الموظفون!$A$88,Rec_Course,'مصفوفة التدريب'!AA$6,Rec_Done,1,Rec_Exp,"&gt;"&amp;(TODAY()+WarnDays)))</f>
        <v>0</v>
      </c>
      <c r="CO90">
        <f>IF(OR(E90=0,AA90&gt;0),0,COUNTIFS(Rec_Emp,الموظفون!$A$88,Rec_Course,'مصفوفة التدريب'!H$6,Rec_Result,"راسب"))</f>
        <v>0</v>
      </c>
      <c r="CP90">
        <f>IF(OR(F90=0,AB90&gt;0),0,COUNTIFS(Rec_Emp,الموظفون!$A$88,Rec_Course,'مصفوفة التدريب'!I$6,Rec_Result,"راسب"))</f>
        <v>0</v>
      </c>
      <c r="CQ90">
        <f>IF(OR(G90=0,AC90&gt;0),0,COUNTIFS(Rec_Emp,الموظفون!$A$88,Rec_Course,'مصفوفة التدريب'!J$6,Rec_Result,"راسب"))</f>
        <v>0</v>
      </c>
      <c r="CR90">
        <f>IF(OR(H90=0,AD90&gt;0),0,COUNTIFS(Rec_Emp,الموظفون!$A$88,Rec_Course,'مصفوفة التدريب'!K$6,Rec_Result,"راسب"))</f>
        <v>0</v>
      </c>
      <c r="CS90">
        <f>IF(OR(I90=0,AE90&gt;0),0,COUNTIFS(Rec_Emp,الموظفون!$A$88,Rec_Course,'مصفوفة التدريب'!L$6,Rec_Result,"راسب"))</f>
        <v>0</v>
      </c>
      <c r="CT90">
        <f>IF(OR(J90=0,AF90&gt;0),0,COUNTIFS(Rec_Emp,الموظفون!$A$88,Rec_Course,'مصفوفة التدريب'!M$6,Rec_Result,"راسب"))</f>
        <v>0</v>
      </c>
      <c r="CU90">
        <f>IF(OR(K90=0,AG90&gt;0),0,COUNTIFS(Rec_Emp,الموظفون!$A$88,Rec_Course,'مصفوفة التدريب'!N$6,Rec_Result,"راسب"))</f>
        <v>0</v>
      </c>
      <c r="CV90">
        <f>IF(OR(L90=0,AH90&gt;0),0,COUNTIFS(Rec_Emp,الموظفون!$A$88,Rec_Course,'مصفوفة التدريب'!O$6,Rec_Result,"راسب"))</f>
        <v>0</v>
      </c>
      <c r="CW90">
        <f>IF(OR(M90=0,AI90&gt;0),0,COUNTIFS(Rec_Emp,الموظفون!$A$88,Rec_Course,'مصفوفة التدريب'!P$6,Rec_Result,"راسب"))</f>
        <v>0</v>
      </c>
      <c r="CX90">
        <f>IF(OR(N90=0,AJ90&gt;0),0,COUNTIFS(Rec_Emp,الموظفون!$A$88,Rec_Course,'مصفوفة التدريب'!Q$6,Rec_Result,"راسب"))</f>
        <v>0</v>
      </c>
      <c r="CY90">
        <f>IF(OR(O90=0,AK90&gt;0),0,COUNTIFS(Rec_Emp,الموظفون!$A$88,Rec_Course,'مصفوفة التدريب'!R$6,Rec_Result,"راسب"))</f>
        <v>0</v>
      </c>
      <c r="CZ90">
        <f>IF(OR(P90=0,AL90&gt;0),0,COUNTIFS(Rec_Emp,الموظفون!$A$88,Rec_Course,'مصفوفة التدريب'!S$6,Rec_Result,"راسب"))</f>
        <v>0</v>
      </c>
      <c r="DA90">
        <f>IF(OR(Q90=0,AM90&gt;0),0,COUNTIFS(Rec_Emp,الموظفون!$A$88,Rec_Course,'مصفوفة التدريب'!T$6,Rec_Result,"راسب"))</f>
        <v>0</v>
      </c>
      <c r="DB90">
        <f>IF(OR(R90=0,AN90&gt;0),0,COUNTIFS(Rec_Emp,الموظفون!$A$88,Rec_Course,'مصفوفة التدريب'!U$6,Rec_Result,"راسب"))</f>
        <v>0</v>
      </c>
      <c r="DC90">
        <f>IF(OR(S90=0,AO90&gt;0),0,COUNTIFS(Rec_Emp,الموظفون!$A$88,Rec_Course,'مصفوفة التدريب'!V$6,Rec_Result,"راسب"))</f>
        <v>0</v>
      </c>
      <c r="DD90">
        <f>IF(OR(T90=0,AP90&gt;0),0,COUNTIFS(Rec_Emp,الموظفون!$A$88,Rec_Course,'مصفوفة التدريب'!W$6,Rec_Result,"راسب"))</f>
        <v>0</v>
      </c>
      <c r="DE90">
        <f>IF(OR(U90=0,AQ90&gt;0),0,COUNTIFS(Rec_Emp,الموظفون!$A$88,Rec_Course,'مصفوفة التدريب'!X$6,Rec_Result,"راسب"))</f>
        <v>0</v>
      </c>
      <c r="DF90">
        <f>IF(OR(V90=0,AR90&gt;0),0,COUNTIFS(Rec_Emp,الموظفون!$A$88,Rec_Course,'مصفوفة التدريب'!Y$6,Rec_Result,"راسب"))</f>
        <v>0</v>
      </c>
      <c r="DG90">
        <f>IF(OR(W90=0,AS90&gt;0),0,COUNTIFS(Rec_Emp,الموظفون!$A$88,Rec_Course,'مصفوفة التدريب'!Z$6,Rec_Result,"راسب"))</f>
        <v>0</v>
      </c>
      <c r="DH90">
        <f>IF(OR(X90=0,AT90&gt;0),0,COUNTIFS(Rec_Emp,الموظفون!$A$88,Rec_Course,'مصفوفة التدريب'!AA$6,Rec_Result,"راسب"))</f>
        <v>0</v>
      </c>
      <c r="DK90">
        <f>IF(OR(E90=0,AA90&gt;0),0,IFERROR(AVERAGEIFS(Plan_End,Plan_Role,الموظفون!$D$88,Plan_Course,'مصفوفة التدريب'!H$6,Plan_Sched,"فترة محددة"),IFERROR(AVERAGEIFS(Plan_End,Plan_Role,"جميع الموظفين",Plan_Course,'مصفوفة التدريب'!H$6,Plan_Sched,"فترة محددة"),0)))</f>
        <v>0</v>
      </c>
      <c r="DL90">
        <f>IF(OR(F90=0,AB90&gt;0),0,IFERROR(AVERAGEIFS(Plan_End,Plan_Role,الموظفون!$D$88,Plan_Course,'مصفوفة التدريب'!I$6,Plan_Sched,"فترة محددة"),IFERROR(AVERAGEIFS(Plan_End,Plan_Role,"جميع الموظفين",Plan_Course,'مصفوفة التدريب'!I$6,Plan_Sched,"فترة محددة"),0)))</f>
        <v>0</v>
      </c>
      <c r="DM90">
        <f>IF(OR(G90=0,AC90&gt;0),0,IFERROR(AVERAGEIFS(Plan_End,Plan_Role,الموظفون!$D$88,Plan_Course,'مصفوفة التدريب'!J$6,Plan_Sched,"فترة محددة"),IFERROR(AVERAGEIFS(Plan_End,Plan_Role,"جميع الموظفين",Plan_Course,'مصفوفة التدريب'!J$6,Plan_Sched,"فترة محددة"),0)))</f>
        <v>0</v>
      </c>
      <c r="DN90">
        <f>IF(OR(H90=0,AD90&gt;0),0,IFERROR(AVERAGEIFS(Plan_End,Plan_Role,الموظفون!$D$88,Plan_Course,'مصفوفة التدريب'!K$6,Plan_Sched,"فترة محددة"),IFERROR(AVERAGEIFS(Plan_End,Plan_Role,"جميع الموظفين",Plan_Course,'مصفوفة التدريب'!K$6,Plan_Sched,"فترة محددة"),0)))</f>
        <v>0</v>
      </c>
      <c r="DO90">
        <f>IF(OR(I90=0,AE90&gt;0),0,IFERROR(AVERAGEIFS(Plan_End,Plan_Role,الموظفون!$D$88,Plan_Course,'مصفوفة التدريب'!L$6,Plan_Sched,"فترة محددة"),IFERROR(AVERAGEIFS(Plan_End,Plan_Role,"جميع الموظفين",Plan_Course,'مصفوفة التدريب'!L$6,Plan_Sched,"فترة محددة"),0)))</f>
        <v>0</v>
      </c>
      <c r="DP90">
        <f>IF(OR(J90=0,AF90&gt;0),0,IFERROR(AVERAGEIFS(Plan_End,Plan_Role,الموظفون!$D$88,Plan_Course,'مصفوفة التدريب'!M$6,Plan_Sched,"فترة محددة"),IFERROR(AVERAGEIFS(Plan_End,Plan_Role,"جميع الموظفين",Plan_Course,'مصفوفة التدريب'!M$6,Plan_Sched,"فترة محددة"),0)))</f>
        <v>0</v>
      </c>
      <c r="DQ90">
        <f>IF(OR(K90=0,AG90&gt;0),0,IFERROR(AVERAGEIFS(Plan_End,Plan_Role,الموظفون!$D$88,Plan_Course,'مصفوفة التدريب'!N$6,Plan_Sched,"فترة محددة"),IFERROR(AVERAGEIFS(Plan_End,Plan_Role,"جميع الموظفين",Plan_Course,'مصفوفة التدريب'!N$6,Plan_Sched,"فترة محددة"),0)))</f>
        <v>0</v>
      </c>
      <c r="DR90">
        <f>IF(OR(L90=0,AH90&gt;0),0,IFERROR(AVERAGEIFS(Plan_End,Plan_Role,الموظفون!$D$88,Plan_Course,'مصفوفة التدريب'!O$6,Plan_Sched,"فترة محددة"),IFERROR(AVERAGEIFS(Plan_End,Plan_Role,"جميع الموظفين",Plan_Course,'مصفوفة التدريب'!O$6,Plan_Sched,"فترة محددة"),0)))</f>
        <v>0</v>
      </c>
      <c r="DS90">
        <f>IF(OR(M90=0,AI90&gt;0),0,IFERROR(AVERAGEIFS(Plan_End,Plan_Role,الموظفون!$D$88,Plan_Course,'مصفوفة التدريب'!P$6,Plan_Sched,"فترة محددة"),IFERROR(AVERAGEIFS(Plan_End,Plan_Role,"جميع الموظفين",Plan_Course,'مصفوفة التدريب'!P$6,Plan_Sched,"فترة محددة"),0)))</f>
        <v>0</v>
      </c>
      <c r="DT90">
        <f>IF(OR(N90=0,AJ90&gt;0),0,IFERROR(AVERAGEIFS(Plan_End,Plan_Role,الموظفون!$D$88,Plan_Course,'مصفوفة التدريب'!Q$6,Plan_Sched,"فترة محددة"),IFERROR(AVERAGEIFS(Plan_End,Plan_Role,"جميع الموظفين",Plan_Course,'مصفوفة التدريب'!Q$6,Plan_Sched,"فترة محددة"),0)))</f>
        <v>0</v>
      </c>
      <c r="DU90">
        <f>IF(OR(O90=0,AK90&gt;0),0,IFERROR(AVERAGEIFS(Plan_End,Plan_Role,الموظفون!$D$88,Plan_Course,'مصفوفة التدريب'!R$6,Plan_Sched,"فترة محددة"),IFERROR(AVERAGEIFS(Plan_End,Plan_Role,"جميع الموظفين",Plan_Course,'مصفوفة التدريب'!R$6,Plan_Sched,"فترة محددة"),0)))</f>
        <v>0</v>
      </c>
      <c r="DV90">
        <f>IF(OR(P90=0,AL90&gt;0),0,IFERROR(AVERAGEIFS(Plan_End,Plan_Role,الموظفون!$D$88,Plan_Course,'مصفوفة التدريب'!S$6,Plan_Sched,"فترة محددة"),IFERROR(AVERAGEIFS(Plan_End,Plan_Role,"جميع الموظفين",Plan_Course,'مصفوفة التدريب'!S$6,Plan_Sched,"فترة محددة"),0)))</f>
        <v>0</v>
      </c>
      <c r="DW90">
        <f>IF(OR(Q90=0,AM90&gt;0),0,IFERROR(AVERAGEIFS(Plan_End,Plan_Role,الموظفون!$D$88,Plan_Course,'مصفوفة التدريب'!T$6,Plan_Sched,"فترة محددة"),IFERROR(AVERAGEIFS(Plan_End,Plan_Role,"جميع الموظفين",Plan_Course,'مصفوفة التدريب'!T$6,Plan_Sched,"فترة محددة"),0)))</f>
        <v>0</v>
      </c>
      <c r="DX90">
        <f>IF(OR(R90=0,AN90&gt;0),0,IFERROR(AVERAGEIFS(Plan_End,Plan_Role,الموظفون!$D$88,Plan_Course,'مصفوفة التدريب'!U$6,Plan_Sched,"فترة محددة"),IFERROR(AVERAGEIFS(Plan_End,Plan_Role,"جميع الموظفين",Plan_Course,'مصفوفة التدريب'!U$6,Plan_Sched,"فترة محددة"),0)))</f>
        <v>0</v>
      </c>
      <c r="DY90">
        <f>IF(OR(S90=0,AO90&gt;0),0,IFERROR(AVERAGEIFS(Plan_End,Plan_Role,الموظفون!$D$88,Plan_Course,'مصفوفة التدريب'!V$6,Plan_Sched,"فترة محددة"),IFERROR(AVERAGEIFS(Plan_End,Plan_Role,"جميع الموظفين",Plan_Course,'مصفوفة التدريب'!V$6,Plan_Sched,"فترة محددة"),0)))</f>
        <v>0</v>
      </c>
      <c r="DZ90">
        <f>IF(OR(T90=0,AP90&gt;0),0,IFERROR(AVERAGEIFS(Plan_End,Plan_Role,الموظفون!$D$88,Plan_Course,'مصفوفة التدريب'!W$6,Plan_Sched,"فترة محددة"),IFERROR(AVERAGEIFS(Plan_End,Plan_Role,"جميع الموظفين",Plan_Course,'مصفوفة التدريب'!W$6,Plan_Sched,"فترة محددة"),0)))</f>
        <v>0</v>
      </c>
      <c r="EA90">
        <f>IF(OR(U90=0,AQ90&gt;0),0,IFERROR(AVERAGEIFS(Plan_End,Plan_Role,الموظفون!$D$88,Plan_Course,'مصفوفة التدريب'!X$6,Plan_Sched,"فترة محددة"),IFERROR(AVERAGEIFS(Plan_End,Plan_Role,"جميع الموظفين",Plan_Course,'مصفوفة التدريب'!X$6,Plan_Sched,"فترة محددة"),0)))</f>
        <v>0</v>
      </c>
      <c r="EB90">
        <f>IF(OR(V90=0,AR90&gt;0),0,IFERROR(AVERAGEIFS(Plan_End,Plan_Role,الموظفون!$D$88,Plan_Course,'مصفوفة التدريب'!Y$6,Plan_Sched,"فترة محددة"),IFERROR(AVERAGEIFS(Plan_End,Plan_Role,"جميع الموظفين",Plan_Course,'مصفوفة التدريب'!Y$6,Plan_Sched,"فترة محددة"),0)))</f>
        <v>0</v>
      </c>
      <c r="EC90">
        <f>IF(OR(W90=0,AS90&gt;0),0,IFERROR(AVERAGEIFS(Plan_End,Plan_Role,الموظفون!$D$88,Plan_Course,'مصفوفة التدريب'!Z$6,Plan_Sched,"فترة محددة"),IFERROR(AVERAGEIFS(Plan_End,Plan_Role,"جميع الموظفين",Plan_Course,'مصفوفة التدريب'!Z$6,Plan_Sched,"فترة محددة"),0)))</f>
        <v>0</v>
      </c>
      <c r="ED90">
        <f>IF(OR(X90=0,AT90&gt;0),0,IFERROR(AVERAGEIFS(Plan_End,Plan_Role,الموظفون!$D$88,Plan_Course,'مصفوفة التدريب'!AA$6,Plan_Sched,"فترة محددة"),IFERROR(AVERAGEIFS(Plan_End,Plan_Role,"جميع الموظفين",Plan_Course,'مصفوفة التدريب'!AA$6,Plan_Sched,"فترة محددة"),0)))</f>
        <v>0</v>
      </c>
      <c r="EG90">
        <f>IF(OR(E90=0,AA90&gt;0),0,IFERROR(AVERAGEIFS(Plan_Days,Plan_Role,الموظفون!$D$88,Plan_Course,'مصفوفة التدريب'!H$6,Plan_Sched,"خلال أيام من التعيين"),IFERROR(AVERAGEIFS(Plan_Days,Plan_Role,"جميع الموظفين",Plan_Course,'مصفوفة التدريب'!H$6,Plan_Sched,"خلال أيام من التعيين"),0)))</f>
        <v>0</v>
      </c>
      <c r="EH90">
        <f>IF(OR(F90=0,AB90&gt;0),0,IFERROR(AVERAGEIFS(Plan_Days,Plan_Role,الموظفون!$D$88,Plan_Course,'مصفوفة التدريب'!I$6,Plan_Sched,"خلال أيام من التعيين"),IFERROR(AVERAGEIFS(Plan_Days,Plan_Role,"جميع الموظفين",Plan_Course,'مصفوفة التدريب'!I$6,Plan_Sched,"خلال أيام من التعيين"),0)))</f>
        <v>0</v>
      </c>
      <c r="EI90">
        <f>IF(OR(G90=0,AC90&gt;0),0,IFERROR(AVERAGEIFS(Plan_Days,Plan_Role,الموظفون!$D$88,Plan_Course,'مصفوفة التدريب'!J$6,Plan_Sched,"خلال أيام من التعيين"),IFERROR(AVERAGEIFS(Plan_Days,Plan_Role,"جميع الموظفين",Plan_Course,'مصفوفة التدريب'!J$6,Plan_Sched,"خلال أيام من التعيين"),0)))</f>
        <v>0</v>
      </c>
      <c r="EJ90">
        <f>IF(OR(H90=0,AD90&gt;0),0,IFERROR(AVERAGEIFS(Plan_Days,Plan_Role,الموظفون!$D$88,Plan_Course,'مصفوفة التدريب'!K$6,Plan_Sched,"خلال أيام من التعيين"),IFERROR(AVERAGEIFS(Plan_Days,Plan_Role,"جميع الموظفين",Plan_Course,'مصفوفة التدريب'!K$6,Plan_Sched,"خلال أيام من التعيين"),0)))</f>
        <v>0</v>
      </c>
      <c r="EK90">
        <f>IF(OR(I90=0,AE90&gt;0),0,IFERROR(AVERAGEIFS(Plan_Days,Plan_Role,الموظفون!$D$88,Plan_Course,'مصفوفة التدريب'!L$6,Plan_Sched,"خلال أيام من التعيين"),IFERROR(AVERAGEIFS(Plan_Days,Plan_Role,"جميع الموظفين",Plan_Course,'مصفوفة التدريب'!L$6,Plan_Sched,"خلال أيام من التعيين"),0)))</f>
        <v>0</v>
      </c>
      <c r="EL90">
        <f>IF(OR(J90=0,AF90&gt;0),0,IFERROR(AVERAGEIFS(Plan_Days,Plan_Role,الموظفون!$D$88,Plan_Course,'مصفوفة التدريب'!M$6,Plan_Sched,"خلال أيام من التعيين"),IFERROR(AVERAGEIFS(Plan_Days,Plan_Role,"جميع الموظفين",Plan_Course,'مصفوفة التدريب'!M$6,Plan_Sched,"خلال أيام من التعيين"),0)))</f>
        <v>0</v>
      </c>
      <c r="EM90">
        <f>IF(OR(K90=0,AG90&gt;0),0,IFERROR(AVERAGEIFS(Plan_Days,Plan_Role,الموظفون!$D$88,Plan_Course,'مصفوفة التدريب'!N$6,Plan_Sched,"خلال أيام من التعيين"),IFERROR(AVERAGEIFS(Plan_Days,Plan_Role,"جميع الموظفين",Plan_Course,'مصفوفة التدريب'!N$6,Plan_Sched,"خلال أيام من التعيين"),0)))</f>
        <v>0</v>
      </c>
      <c r="EN90">
        <f>IF(OR(L90=0,AH90&gt;0),0,IFERROR(AVERAGEIFS(Plan_Days,Plan_Role,الموظفون!$D$88,Plan_Course,'مصفوفة التدريب'!O$6,Plan_Sched,"خلال أيام من التعيين"),IFERROR(AVERAGEIFS(Plan_Days,Plan_Role,"جميع الموظفين",Plan_Course,'مصفوفة التدريب'!O$6,Plan_Sched,"خلال أيام من التعيين"),0)))</f>
        <v>0</v>
      </c>
      <c r="EO90">
        <f>IF(OR(M90=0,AI90&gt;0),0,IFERROR(AVERAGEIFS(Plan_Days,Plan_Role,الموظفون!$D$88,Plan_Course,'مصفوفة التدريب'!P$6,Plan_Sched,"خلال أيام من التعيين"),IFERROR(AVERAGEIFS(Plan_Days,Plan_Role,"جميع الموظفين",Plan_Course,'مصفوفة التدريب'!P$6,Plan_Sched,"خلال أيام من التعيين"),0)))</f>
        <v>0</v>
      </c>
      <c r="EP90">
        <f>IF(OR(N90=0,AJ90&gt;0),0,IFERROR(AVERAGEIFS(Plan_Days,Plan_Role,الموظفون!$D$88,Plan_Course,'مصفوفة التدريب'!Q$6,Plan_Sched,"خلال أيام من التعيين"),IFERROR(AVERAGEIFS(Plan_Days,Plan_Role,"جميع الموظفين",Plan_Course,'مصفوفة التدريب'!Q$6,Plan_Sched,"خلال أيام من التعيين"),0)))</f>
        <v>0</v>
      </c>
      <c r="EQ90">
        <f>IF(OR(O90=0,AK90&gt;0),0,IFERROR(AVERAGEIFS(Plan_Days,Plan_Role,الموظفون!$D$88,Plan_Course,'مصفوفة التدريب'!R$6,Plan_Sched,"خلال أيام من التعيين"),IFERROR(AVERAGEIFS(Plan_Days,Plan_Role,"جميع الموظفين",Plan_Course,'مصفوفة التدريب'!R$6,Plan_Sched,"خلال أيام من التعيين"),0)))</f>
        <v>0</v>
      </c>
      <c r="ER90">
        <f>IF(OR(P90=0,AL90&gt;0),0,IFERROR(AVERAGEIFS(Plan_Days,Plan_Role,الموظفون!$D$88,Plan_Course,'مصفوفة التدريب'!S$6,Plan_Sched,"خلال أيام من التعيين"),IFERROR(AVERAGEIFS(Plan_Days,Plan_Role,"جميع الموظفين",Plan_Course,'مصفوفة التدريب'!S$6,Plan_Sched,"خلال أيام من التعيين"),0)))</f>
        <v>0</v>
      </c>
      <c r="ES90">
        <f>IF(OR(Q90=0,AM90&gt;0),0,IFERROR(AVERAGEIFS(Plan_Days,Plan_Role,الموظفون!$D$88,Plan_Course,'مصفوفة التدريب'!T$6,Plan_Sched,"خلال أيام من التعيين"),IFERROR(AVERAGEIFS(Plan_Days,Plan_Role,"جميع الموظفين",Plan_Course,'مصفوفة التدريب'!T$6,Plan_Sched,"خلال أيام من التعيين"),0)))</f>
        <v>0</v>
      </c>
      <c r="ET90">
        <f>IF(OR(R90=0,AN90&gt;0),0,IFERROR(AVERAGEIFS(Plan_Days,Plan_Role,الموظفون!$D$88,Plan_Course,'مصفوفة التدريب'!U$6,Plan_Sched,"خلال أيام من التعيين"),IFERROR(AVERAGEIFS(Plan_Days,Plan_Role,"جميع الموظفين",Plan_Course,'مصفوفة التدريب'!U$6,Plan_Sched,"خلال أيام من التعيين"),0)))</f>
        <v>0</v>
      </c>
      <c r="EU90">
        <f>IF(OR(S90=0,AO90&gt;0),0,IFERROR(AVERAGEIFS(Plan_Days,Plan_Role,الموظفون!$D$88,Plan_Course,'مصفوفة التدريب'!V$6,Plan_Sched,"خلال أيام من التعيين"),IFERROR(AVERAGEIFS(Plan_Days,Plan_Role,"جميع الموظفين",Plan_Course,'مصفوفة التدريب'!V$6,Plan_Sched,"خلال أيام من التعيين"),0)))</f>
        <v>0</v>
      </c>
      <c r="EV90">
        <f>IF(OR(T90=0,AP90&gt;0),0,IFERROR(AVERAGEIFS(Plan_Days,Plan_Role,الموظفون!$D$88,Plan_Course,'مصفوفة التدريب'!W$6,Plan_Sched,"خلال أيام من التعيين"),IFERROR(AVERAGEIFS(Plan_Days,Plan_Role,"جميع الموظفين",Plan_Course,'مصفوفة التدريب'!W$6,Plan_Sched,"خلال أيام من التعيين"),0)))</f>
        <v>0</v>
      </c>
      <c r="EW90">
        <f>IF(OR(U90=0,AQ90&gt;0),0,IFERROR(AVERAGEIFS(Plan_Days,Plan_Role,الموظفون!$D$88,Plan_Course,'مصفوفة التدريب'!X$6,Plan_Sched,"خلال أيام من التعيين"),IFERROR(AVERAGEIFS(Plan_Days,Plan_Role,"جميع الموظفين",Plan_Course,'مصفوفة التدريب'!X$6,Plan_Sched,"خلال أيام من التعيين"),0)))</f>
        <v>0</v>
      </c>
      <c r="EX90">
        <f>IF(OR(V90=0,AR90&gt;0),0,IFERROR(AVERAGEIFS(Plan_Days,Plan_Role,الموظفون!$D$88,Plan_Course,'مصفوفة التدريب'!Y$6,Plan_Sched,"خلال أيام من التعيين"),IFERROR(AVERAGEIFS(Plan_Days,Plan_Role,"جميع الموظفين",Plan_Course,'مصفوفة التدريب'!Y$6,Plan_Sched,"خلال أيام من التعيين"),0)))</f>
        <v>0</v>
      </c>
      <c r="EY90">
        <f>IF(OR(W90=0,AS90&gt;0),0,IFERROR(AVERAGEIFS(Plan_Days,Plan_Role,الموظفون!$D$88,Plan_Course,'مصفوفة التدريب'!Z$6,Plan_Sched,"خلال أيام من التعيين"),IFERROR(AVERAGEIFS(Plan_Days,Plan_Role,"جميع الموظفين",Plan_Course,'مصفوفة التدريب'!Z$6,Plan_Sched,"خلال أيام من التعيين"),0)))</f>
        <v>0</v>
      </c>
      <c r="EZ90">
        <f>IF(OR(X90=0,AT90&gt;0),0,IFERROR(AVERAGEIFS(Plan_Days,Plan_Role,الموظفون!$D$88,Plan_Course,'مصفوفة التدريب'!AA$6,Plan_Sched,"خلال أيام من التعيين"),IFERROR(AVERAGEIFS(Plan_Days,Plan_Role,"جميع الموظفين",Plan_Course,'مصفوفة التدريب'!AA$6,Plan_Sched,"خلال أيام من التعيين"),0)))</f>
        <v>0</v>
      </c>
      <c r="FC90">
        <f>IF(OR(E90=0,AA90&gt;0),0,MAX(IF(AND(الموظفون!$F$88&lt;&gt;"",DK90&lt;الموظفون!$F$88),0,DK90),IF(AND(الموظفون!$F$88&lt;&gt;"",EG90&gt;0),الموظفون!$F$88+EG90,0)))</f>
        <v>0</v>
      </c>
      <c r="FD90">
        <f>IF(OR(F90=0,AB90&gt;0),0,MAX(IF(AND(الموظفون!$F$88&lt;&gt;"",DL90&lt;الموظفون!$F$88),0,DL90),IF(AND(الموظفون!$F$88&lt;&gt;"",EH90&gt;0),الموظفون!$F$88+EH90,0)))</f>
        <v>0</v>
      </c>
      <c r="FE90">
        <f>IF(OR(G90=0,AC90&gt;0),0,MAX(IF(AND(الموظفون!$F$88&lt;&gt;"",DM90&lt;الموظفون!$F$88),0,DM90),IF(AND(الموظفون!$F$88&lt;&gt;"",EI90&gt;0),الموظفون!$F$88+EI90,0)))</f>
        <v>0</v>
      </c>
      <c r="FF90">
        <f>IF(OR(H90=0,AD90&gt;0),0,MAX(IF(AND(الموظفون!$F$88&lt;&gt;"",DN90&lt;الموظفون!$F$88),0,DN90),IF(AND(الموظفون!$F$88&lt;&gt;"",EJ90&gt;0),الموظفون!$F$88+EJ90,0)))</f>
        <v>0</v>
      </c>
      <c r="FG90">
        <f>IF(OR(I90=0,AE90&gt;0),0,MAX(IF(AND(الموظفون!$F$88&lt;&gt;"",DO90&lt;الموظفون!$F$88),0,DO90),IF(AND(الموظفون!$F$88&lt;&gt;"",EK90&gt;0),الموظفون!$F$88+EK90,0)))</f>
        <v>0</v>
      </c>
      <c r="FH90">
        <f>IF(OR(J90=0,AF90&gt;0),0,MAX(IF(AND(الموظفون!$F$88&lt;&gt;"",DP90&lt;الموظفون!$F$88),0,DP90),IF(AND(الموظفون!$F$88&lt;&gt;"",EL90&gt;0),الموظفون!$F$88+EL90,0)))</f>
        <v>0</v>
      </c>
      <c r="FI90">
        <f>IF(OR(K90=0,AG90&gt;0),0,MAX(IF(AND(الموظفون!$F$88&lt;&gt;"",DQ90&lt;الموظفون!$F$88),0,DQ90),IF(AND(الموظفون!$F$88&lt;&gt;"",EM90&gt;0),الموظفون!$F$88+EM90,0)))</f>
        <v>0</v>
      </c>
      <c r="FJ90">
        <f>IF(OR(L90=0,AH90&gt;0),0,MAX(IF(AND(الموظفون!$F$88&lt;&gt;"",DR90&lt;الموظفون!$F$88),0,DR90),IF(AND(الموظفون!$F$88&lt;&gt;"",EN90&gt;0),الموظفون!$F$88+EN90,0)))</f>
        <v>0</v>
      </c>
      <c r="FK90">
        <f>IF(OR(M90=0,AI90&gt;0),0,MAX(IF(AND(الموظفون!$F$88&lt;&gt;"",DS90&lt;الموظفون!$F$88),0,DS90),IF(AND(الموظفون!$F$88&lt;&gt;"",EO90&gt;0),الموظفون!$F$88+EO90,0)))</f>
        <v>0</v>
      </c>
      <c r="FL90">
        <f>IF(OR(N90=0,AJ90&gt;0),0,MAX(IF(AND(الموظفون!$F$88&lt;&gt;"",DT90&lt;الموظفون!$F$88),0,DT90),IF(AND(الموظفون!$F$88&lt;&gt;"",EP90&gt;0),الموظفون!$F$88+EP90,0)))</f>
        <v>0</v>
      </c>
      <c r="FM90">
        <f>IF(OR(O90=0,AK90&gt;0),0,MAX(IF(AND(الموظفون!$F$88&lt;&gt;"",DU90&lt;الموظفون!$F$88),0,DU90),IF(AND(الموظفون!$F$88&lt;&gt;"",EQ90&gt;0),الموظفون!$F$88+EQ90,0)))</f>
        <v>0</v>
      </c>
      <c r="FN90">
        <f>IF(OR(P90=0,AL90&gt;0),0,MAX(IF(AND(الموظفون!$F$88&lt;&gt;"",DV90&lt;الموظفون!$F$88),0,DV90),IF(AND(الموظفون!$F$88&lt;&gt;"",ER90&gt;0),الموظفون!$F$88+ER90,0)))</f>
        <v>0</v>
      </c>
      <c r="FO90">
        <f>IF(OR(Q90=0,AM90&gt;0),0,MAX(IF(AND(الموظفون!$F$88&lt;&gt;"",DW90&lt;الموظفون!$F$88),0,DW90),IF(AND(الموظفون!$F$88&lt;&gt;"",ES90&gt;0),الموظفون!$F$88+ES90,0)))</f>
        <v>0</v>
      </c>
      <c r="FP90">
        <f>IF(OR(R90=0,AN90&gt;0),0,MAX(IF(AND(الموظفون!$F$88&lt;&gt;"",DX90&lt;الموظفون!$F$88),0,DX90),IF(AND(الموظفون!$F$88&lt;&gt;"",ET90&gt;0),الموظفون!$F$88+ET90,0)))</f>
        <v>0</v>
      </c>
      <c r="FQ90">
        <f>IF(OR(S90=0,AO90&gt;0),0,MAX(IF(AND(الموظفون!$F$88&lt;&gt;"",DY90&lt;الموظفون!$F$88),0,DY90),IF(AND(الموظفون!$F$88&lt;&gt;"",EU90&gt;0),الموظفون!$F$88+EU90,0)))</f>
        <v>0</v>
      </c>
      <c r="FR90">
        <f>IF(OR(T90=0,AP90&gt;0),0,MAX(IF(AND(الموظفون!$F$88&lt;&gt;"",DZ90&lt;الموظفون!$F$88),0,DZ90),IF(AND(الموظفون!$F$88&lt;&gt;"",EV90&gt;0),الموظفون!$F$88+EV90,0)))</f>
        <v>0</v>
      </c>
      <c r="FS90">
        <f>IF(OR(U90=0,AQ90&gt;0),0,MAX(IF(AND(الموظفون!$F$88&lt;&gt;"",EA90&lt;الموظفون!$F$88),0,EA90),IF(AND(الموظفون!$F$88&lt;&gt;"",EW90&gt;0),الموظفون!$F$88+EW90,0)))</f>
        <v>0</v>
      </c>
      <c r="FT90">
        <f>IF(OR(V90=0,AR90&gt;0),0,MAX(IF(AND(الموظفون!$F$88&lt;&gt;"",EB90&lt;الموظفون!$F$88),0,EB90),IF(AND(الموظفون!$F$88&lt;&gt;"",EX90&gt;0),الموظفون!$F$88+EX90,0)))</f>
        <v>0</v>
      </c>
      <c r="FU90">
        <f>IF(OR(W90=0,AS90&gt;0),0,MAX(IF(AND(الموظفون!$F$88&lt;&gt;"",EC90&lt;الموظفون!$F$88),0,EC90),IF(AND(الموظفون!$F$88&lt;&gt;"",EY90&gt;0),الموظفون!$F$88+EY90,0)))</f>
        <v>0</v>
      </c>
      <c r="FV90">
        <f>IF(OR(X90=0,AT90&gt;0),0,MAX(IF(AND(الموظفون!$F$88&lt;&gt;"",ED90&lt;الموظفون!$F$88),0,ED90),IF(AND(الموظفون!$F$88&lt;&gt;"",EZ90&gt;0),الموظفون!$F$88+EZ90,0)))</f>
        <v>0</v>
      </c>
    </row>
    <row r="91" spans="5:178" x14ac:dyDescent="0.3">
      <c r="E91">
        <f>IF(OR(الموظفون!$A$89="",'مصفوفة التدريب'!H$6=""),0,COUNTIFS(Plan_Role,الموظفون!$D$89,Plan_Course,'مصفوفة التدريب'!H$6)+COUNTIFS(Plan_Role,"جميع الموظفين",Plan_Course,'مصفوفة التدريب'!H$6))</f>
        <v>0</v>
      </c>
      <c r="F91">
        <f>IF(OR(الموظفون!$A$89="",'مصفوفة التدريب'!I$6=""),0,COUNTIFS(Plan_Role,الموظفون!$D$89,Plan_Course,'مصفوفة التدريب'!I$6)+COUNTIFS(Plan_Role,"جميع الموظفين",Plan_Course,'مصفوفة التدريب'!I$6))</f>
        <v>0</v>
      </c>
      <c r="G91">
        <f>IF(OR(الموظفون!$A$89="",'مصفوفة التدريب'!J$6=""),0,COUNTIFS(Plan_Role,الموظفون!$D$89,Plan_Course,'مصفوفة التدريب'!J$6)+COUNTIFS(Plan_Role,"جميع الموظفين",Plan_Course,'مصفوفة التدريب'!J$6))</f>
        <v>0</v>
      </c>
      <c r="H91">
        <f>IF(OR(الموظفون!$A$89="",'مصفوفة التدريب'!K$6=""),0,COUNTIFS(Plan_Role,الموظفون!$D$89,Plan_Course,'مصفوفة التدريب'!K$6)+COUNTIFS(Plan_Role,"جميع الموظفين",Plan_Course,'مصفوفة التدريب'!K$6))</f>
        <v>0</v>
      </c>
      <c r="I91">
        <f>IF(OR(الموظفون!$A$89="",'مصفوفة التدريب'!L$6=""),0,COUNTIFS(Plan_Role,الموظفون!$D$89,Plan_Course,'مصفوفة التدريب'!L$6)+COUNTIFS(Plan_Role,"جميع الموظفين",Plan_Course,'مصفوفة التدريب'!L$6))</f>
        <v>0</v>
      </c>
      <c r="J91">
        <f>IF(OR(الموظفون!$A$89="",'مصفوفة التدريب'!M$6=""),0,COUNTIFS(Plan_Role,الموظفون!$D$89,Plan_Course,'مصفوفة التدريب'!M$6)+COUNTIFS(Plan_Role,"جميع الموظفين",Plan_Course,'مصفوفة التدريب'!M$6))</f>
        <v>0</v>
      </c>
      <c r="K91">
        <f>IF(OR(الموظفون!$A$89="",'مصفوفة التدريب'!N$6=""),0,COUNTIFS(Plan_Role,الموظفون!$D$89,Plan_Course,'مصفوفة التدريب'!N$6)+COUNTIFS(Plan_Role,"جميع الموظفين",Plan_Course,'مصفوفة التدريب'!N$6))</f>
        <v>0</v>
      </c>
      <c r="L91">
        <f>IF(OR(الموظفون!$A$89="",'مصفوفة التدريب'!O$6=""),0,COUNTIFS(Plan_Role,الموظفون!$D$89,Plan_Course,'مصفوفة التدريب'!O$6)+COUNTIFS(Plan_Role,"جميع الموظفين",Plan_Course,'مصفوفة التدريب'!O$6))</f>
        <v>0</v>
      </c>
      <c r="M91">
        <f>IF(OR(الموظفون!$A$89="",'مصفوفة التدريب'!P$6=""),0,COUNTIFS(Plan_Role,الموظفون!$D$89,Plan_Course,'مصفوفة التدريب'!P$6)+COUNTIFS(Plan_Role,"جميع الموظفين",Plan_Course,'مصفوفة التدريب'!P$6))</f>
        <v>0</v>
      </c>
      <c r="N91">
        <f>IF(OR(الموظفون!$A$89="",'مصفوفة التدريب'!Q$6=""),0,COUNTIFS(Plan_Role,الموظفون!$D$89,Plan_Course,'مصفوفة التدريب'!Q$6)+COUNTIFS(Plan_Role,"جميع الموظفين",Plan_Course,'مصفوفة التدريب'!Q$6))</f>
        <v>0</v>
      </c>
      <c r="O91">
        <f>IF(OR(الموظفون!$A$89="",'مصفوفة التدريب'!R$6=""),0,COUNTIFS(Plan_Role,الموظفون!$D$89,Plan_Course,'مصفوفة التدريب'!R$6)+COUNTIFS(Plan_Role,"جميع الموظفين",Plan_Course,'مصفوفة التدريب'!R$6))</f>
        <v>0</v>
      </c>
      <c r="P91">
        <f>IF(OR(الموظفون!$A$89="",'مصفوفة التدريب'!S$6=""),0,COUNTIFS(Plan_Role,الموظفون!$D$89,Plan_Course,'مصفوفة التدريب'!S$6)+COUNTIFS(Plan_Role,"جميع الموظفين",Plan_Course,'مصفوفة التدريب'!S$6))</f>
        <v>0</v>
      </c>
      <c r="Q91">
        <f>IF(OR(الموظفون!$A$89="",'مصفوفة التدريب'!T$6=""),0,COUNTIFS(Plan_Role,الموظفون!$D$89,Plan_Course,'مصفوفة التدريب'!T$6)+COUNTIFS(Plan_Role,"جميع الموظفين",Plan_Course,'مصفوفة التدريب'!T$6))</f>
        <v>0</v>
      </c>
      <c r="R91">
        <f>IF(OR(الموظفون!$A$89="",'مصفوفة التدريب'!U$6=""),0,COUNTIFS(Plan_Role,الموظفون!$D$89,Plan_Course,'مصفوفة التدريب'!U$6)+COUNTIFS(Plan_Role,"جميع الموظفين",Plan_Course,'مصفوفة التدريب'!U$6))</f>
        <v>0</v>
      </c>
      <c r="S91">
        <f>IF(OR(الموظفون!$A$89="",'مصفوفة التدريب'!V$6=""),0,COUNTIFS(Plan_Role,الموظفون!$D$89,Plan_Course,'مصفوفة التدريب'!V$6)+COUNTIFS(Plan_Role,"جميع الموظفين",Plan_Course,'مصفوفة التدريب'!V$6))</f>
        <v>0</v>
      </c>
      <c r="T91">
        <f>IF(OR(الموظفون!$A$89="",'مصفوفة التدريب'!W$6=""),0,COUNTIFS(Plan_Role,الموظفون!$D$89,Plan_Course,'مصفوفة التدريب'!W$6)+COUNTIFS(Plan_Role,"جميع الموظفين",Plan_Course,'مصفوفة التدريب'!W$6))</f>
        <v>0</v>
      </c>
      <c r="U91">
        <f>IF(OR(الموظفون!$A$89="",'مصفوفة التدريب'!X$6=""),0,COUNTIFS(Plan_Role,الموظفون!$D$89,Plan_Course,'مصفوفة التدريب'!X$6)+COUNTIFS(Plan_Role,"جميع الموظفين",Plan_Course,'مصفوفة التدريب'!X$6))</f>
        <v>0</v>
      </c>
      <c r="V91">
        <f>IF(OR(الموظفون!$A$89="",'مصفوفة التدريب'!Y$6=""),0,COUNTIFS(Plan_Role,الموظفون!$D$89,Plan_Course,'مصفوفة التدريب'!Y$6)+COUNTIFS(Plan_Role,"جميع الموظفين",Plan_Course,'مصفوفة التدريب'!Y$6))</f>
        <v>0</v>
      </c>
      <c r="W91">
        <f>IF(OR(الموظفون!$A$89="",'مصفوفة التدريب'!Z$6=""),0,COUNTIFS(Plan_Role,الموظفون!$D$89,Plan_Course,'مصفوفة التدريب'!Z$6)+COUNTIFS(Plan_Role,"جميع الموظفين",Plan_Course,'مصفوفة التدريب'!Z$6))</f>
        <v>0</v>
      </c>
      <c r="X91">
        <f>IF(OR(الموظفون!$A$89="",'مصفوفة التدريب'!AA$6=""),0,COUNTIFS(Plan_Role,الموظفون!$D$89,Plan_Course,'مصفوفة التدريب'!AA$6)+COUNTIFS(Plan_Role,"جميع الموظفين",Plan_Course,'مصفوفة التدريب'!AA$6))</f>
        <v>0</v>
      </c>
      <c r="AA91">
        <f>IF(E91=0,0,COUNTIFS(Rec_Emp,الموظفون!$A$89,Rec_Course,'مصفوفة التدريب'!H$6,Rec_Done,1))</f>
        <v>0</v>
      </c>
      <c r="AB91">
        <f>IF(F91=0,0,COUNTIFS(Rec_Emp,الموظفون!$A$89,Rec_Course,'مصفوفة التدريب'!I$6,Rec_Done,1))</f>
        <v>0</v>
      </c>
      <c r="AC91">
        <f>IF(G91=0,0,COUNTIFS(Rec_Emp,الموظفون!$A$89,Rec_Course,'مصفوفة التدريب'!J$6,Rec_Done,1))</f>
        <v>0</v>
      </c>
      <c r="AD91">
        <f>IF(H91=0,0,COUNTIFS(Rec_Emp,الموظفون!$A$89,Rec_Course,'مصفوفة التدريب'!K$6,Rec_Done,1))</f>
        <v>0</v>
      </c>
      <c r="AE91">
        <f>IF(I91=0,0,COUNTIFS(Rec_Emp,الموظفون!$A$89,Rec_Course,'مصفوفة التدريب'!L$6,Rec_Done,1))</f>
        <v>0</v>
      </c>
      <c r="AF91">
        <f>IF(J91=0,0,COUNTIFS(Rec_Emp,الموظفون!$A$89,Rec_Course,'مصفوفة التدريب'!M$6,Rec_Done,1))</f>
        <v>0</v>
      </c>
      <c r="AG91">
        <f>IF(K91=0,0,COUNTIFS(Rec_Emp,الموظفون!$A$89,Rec_Course,'مصفوفة التدريب'!N$6,Rec_Done,1))</f>
        <v>0</v>
      </c>
      <c r="AH91">
        <f>IF(L91=0,0,COUNTIFS(Rec_Emp,الموظفون!$A$89,Rec_Course,'مصفوفة التدريب'!O$6,Rec_Done,1))</f>
        <v>0</v>
      </c>
      <c r="AI91">
        <f>IF(M91=0,0,COUNTIFS(Rec_Emp,الموظفون!$A$89,Rec_Course,'مصفوفة التدريب'!P$6,Rec_Done,1))</f>
        <v>0</v>
      </c>
      <c r="AJ91">
        <f>IF(N91=0,0,COUNTIFS(Rec_Emp,الموظفون!$A$89,Rec_Course,'مصفوفة التدريب'!Q$6,Rec_Done,1))</f>
        <v>0</v>
      </c>
      <c r="AK91">
        <f>IF(O91=0,0,COUNTIFS(Rec_Emp,الموظفون!$A$89,Rec_Course,'مصفوفة التدريب'!R$6,Rec_Done,1))</f>
        <v>0</v>
      </c>
      <c r="AL91">
        <f>IF(P91=0,0,COUNTIFS(Rec_Emp,الموظفون!$A$89,Rec_Course,'مصفوفة التدريب'!S$6,Rec_Done,1))</f>
        <v>0</v>
      </c>
      <c r="AM91">
        <f>IF(Q91=0,0,COUNTIFS(Rec_Emp,الموظفون!$A$89,Rec_Course,'مصفوفة التدريب'!T$6,Rec_Done,1))</f>
        <v>0</v>
      </c>
      <c r="AN91">
        <f>IF(R91=0,0,COUNTIFS(Rec_Emp,الموظفون!$A$89,Rec_Course,'مصفوفة التدريب'!U$6,Rec_Done,1))</f>
        <v>0</v>
      </c>
      <c r="AO91">
        <f>IF(S91=0,0,COUNTIFS(Rec_Emp,الموظفون!$A$89,Rec_Course,'مصفوفة التدريب'!V$6,Rec_Done,1))</f>
        <v>0</v>
      </c>
      <c r="AP91">
        <f>IF(T91=0,0,COUNTIFS(Rec_Emp,الموظفون!$A$89,Rec_Course,'مصفوفة التدريب'!W$6,Rec_Done,1))</f>
        <v>0</v>
      </c>
      <c r="AQ91">
        <f>IF(U91=0,0,COUNTIFS(Rec_Emp,الموظفون!$A$89,Rec_Course,'مصفوفة التدريب'!X$6,Rec_Done,1))</f>
        <v>0</v>
      </c>
      <c r="AR91">
        <f>IF(V91=0,0,COUNTIFS(Rec_Emp,الموظفون!$A$89,Rec_Course,'مصفوفة التدريب'!Y$6,Rec_Done,1))</f>
        <v>0</v>
      </c>
      <c r="AS91">
        <f>IF(W91=0,0,COUNTIFS(Rec_Emp,الموظفون!$A$89,Rec_Course,'مصفوفة التدريب'!Z$6,Rec_Done,1))</f>
        <v>0</v>
      </c>
      <c r="AT91">
        <f>IF(X91=0,0,COUNTIFS(Rec_Emp,الموظفون!$A$89,Rec_Course,'مصفوفة التدريب'!AA$6,Rec_Done,1))</f>
        <v>0</v>
      </c>
      <c r="AW91">
        <f ca="1">IF(AA91=0,0,COUNTIFS(Rec_Emp,الموظفون!$A$89,Rec_Course,'مصفوفة التدريب'!H$6,Rec_Done,1,Rec_Exp,"&gt;="&amp;TODAY()))</f>
        <v>0</v>
      </c>
      <c r="AX91">
        <f ca="1">IF(AB91=0,0,COUNTIFS(Rec_Emp,الموظفون!$A$89,Rec_Course,'مصفوفة التدريب'!I$6,Rec_Done,1,Rec_Exp,"&gt;="&amp;TODAY()))</f>
        <v>0</v>
      </c>
      <c r="AY91">
        <f ca="1">IF(AC91=0,0,COUNTIFS(Rec_Emp,الموظفون!$A$89,Rec_Course,'مصفوفة التدريب'!J$6,Rec_Done,1,Rec_Exp,"&gt;="&amp;TODAY()))</f>
        <v>0</v>
      </c>
      <c r="AZ91">
        <f ca="1">IF(AD91=0,0,COUNTIFS(Rec_Emp,الموظفون!$A$89,Rec_Course,'مصفوفة التدريب'!K$6,Rec_Done,1,Rec_Exp,"&gt;="&amp;TODAY()))</f>
        <v>0</v>
      </c>
      <c r="BA91">
        <f ca="1">IF(AE91=0,0,COUNTIFS(Rec_Emp,الموظفون!$A$89,Rec_Course,'مصفوفة التدريب'!L$6,Rec_Done,1,Rec_Exp,"&gt;="&amp;TODAY()))</f>
        <v>0</v>
      </c>
      <c r="BB91">
        <f ca="1">IF(AF91=0,0,COUNTIFS(Rec_Emp,الموظفون!$A$89,Rec_Course,'مصفوفة التدريب'!M$6,Rec_Done,1,Rec_Exp,"&gt;="&amp;TODAY()))</f>
        <v>0</v>
      </c>
      <c r="BC91">
        <f ca="1">IF(AG91=0,0,COUNTIFS(Rec_Emp,الموظفون!$A$89,Rec_Course,'مصفوفة التدريب'!N$6,Rec_Done,1,Rec_Exp,"&gt;="&amp;TODAY()))</f>
        <v>0</v>
      </c>
      <c r="BD91">
        <f ca="1">IF(AH91=0,0,COUNTIFS(Rec_Emp,الموظفون!$A$89,Rec_Course,'مصفوفة التدريب'!O$6,Rec_Done,1,Rec_Exp,"&gt;="&amp;TODAY()))</f>
        <v>0</v>
      </c>
      <c r="BE91">
        <f ca="1">IF(AI91=0,0,COUNTIFS(Rec_Emp,الموظفون!$A$89,Rec_Course,'مصفوفة التدريب'!P$6,Rec_Done,1,Rec_Exp,"&gt;="&amp;TODAY()))</f>
        <v>0</v>
      </c>
      <c r="BF91">
        <f ca="1">IF(AJ91=0,0,COUNTIFS(Rec_Emp,الموظفون!$A$89,Rec_Course,'مصفوفة التدريب'!Q$6,Rec_Done,1,Rec_Exp,"&gt;="&amp;TODAY()))</f>
        <v>0</v>
      </c>
      <c r="BG91">
        <f ca="1">IF(AK91=0,0,COUNTIFS(Rec_Emp,الموظفون!$A$89,Rec_Course,'مصفوفة التدريب'!R$6,Rec_Done,1,Rec_Exp,"&gt;="&amp;TODAY()))</f>
        <v>0</v>
      </c>
      <c r="BH91">
        <f ca="1">IF(AL91=0,0,COUNTIFS(Rec_Emp,الموظفون!$A$89,Rec_Course,'مصفوفة التدريب'!S$6,Rec_Done,1,Rec_Exp,"&gt;="&amp;TODAY()))</f>
        <v>0</v>
      </c>
      <c r="BI91">
        <f ca="1">IF(AM91=0,0,COUNTIFS(Rec_Emp,الموظفون!$A$89,Rec_Course,'مصفوفة التدريب'!T$6,Rec_Done,1,Rec_Exp,"&gt;="&amp;TODAY()))</f>
        <v>0</v>
      </c>
      <c r="BJ91">
        <f ca="1">IF(AN91=0,0,COUNTIFS(Rec_Emp,الموظفون!$A$89,Rec_Course,'مصفوفة التدريب'!U$6,Rec_Done,1,Rec_Exp,"&gt;="&amp;TODAY()))</f>
        <v>0</v>
      </c>
      <c r="BK91">
        <f ca="1">IF(AO91=0,0,COUNTIFS(Rec_Emp,الموظفون!$A$89,Rec_Course,'مصفوفة التدريب'!V$6,Rec_Done,1,Rec_Exp,"&gt;="&amp;TODAY()))</f>
        <v>0</v>
      </c>
      <c r="BL91">
        <f ca="1">IF(AP91=0,0,COUNTIFS(Rec_Emp,الموظفون!$A$89,Rec_Course,'مصفوفة التدريب'!W$6,Rec_Done,1,Rec_Exp,"&gt;="&amp;TODAY()))</f>
        <v>0</v>
      </c>
      <c r="BM91">
        <f ca="1">IF(AQ91=0,0,COUNTIFS(Rec_Emp,الموظفون!$A$89,Rec_Course,'مصفوفة التدريب'!X$6,Rec_Done,1,Rec_Exp,"&gt;="&amp;TODAY()))</f>
        <v>0</v>
      </c>
      <c r="BN91">
        <f ca="1">IF(AR91=0,0,COUNTIFS(Rec_Emp,الموظفون!$A$89,Rec_Course,'مصفوفة التدريب'!Y$6,Rec_Done,1,Rec_Exp,"&gt;="&amp;TODAY()))</f>
        <v>0</v>
      </c>
      <c r="BO91">
        <f ca="1">IF(AS91=0,0,COUNTIFS(Rec_Emp,الموظفون!$A$89,Rec_Course,'مصفوفة التدريب'!Z$6,Rec_Done,1,Rec_Exp,"&gt;="&amp;TODAY()))</f>
        <v>0</v>
      </c>
      <c r="BP91">
        <f ca="1">IF(AT91=0,0,COUNTIFS(Rec_Emp,الموظفون!$A$89,Rec_Course,'مصفوفة التدريب'!AA$6,Rec_Done,1,Rec_Exp,"&gt;="&amp;TODAY()))</f>
        <v>0</v>
      </c>
      <c r="BS91">
        <f ca="1">IF(AW91=0,0,COUNTIFS(Rec_Emp,الموظفون!$A$89,Rec_Course,'مصفوفة التدريب'!H$6,Rec_Done,1,Rec_Exp,"&gt;"&amp;(TODAY()+WarnDays)))</f>
        <v>0</v>
      </c>
      <c r="BT91">
        <f ca="1">IF(AX91=0,0,COUNTIFS(Rec_Emp,الموظفون!$A$89,Rec_Course,'مصفوفة التدريب'!I$6,Rec_Done,1,Rec_Exp,"&gt;"&amp;(TODAY()+WarnDays)))</f>
        <v>0</v>
      </c>
      <c r="BU91">
        <f ca="1">IF(AY91=0,0,COUNTIFS(Rec_Emp,الموظفون!$A$89,Rec_Course,'مصفوفة التدريب'!J$6,Rec_Done,1,Rec_Exp,"&gt;"&amp;(TODAY()+WarnDays)))</f>
        <v>0</v>
      </c>
      <c r="BV91">
        <f ca="1">IF(AZ91=0,0,COUNTIFS(Rec_Emp,الموظفون!$A$89,Rec_Course,'مصفوفة التدريب'!K$6,Rec_Done,1,Rec_Exp,"&gt;"&amp;(TODAY()+WarnDays)))</f>
        <v>0</v>
      </c>
      <c r="BW91">
        <f ca="1">IF(BA91=0,0,COUNTIFS(Rec_Emp,الموظفون!$A$89,Rec_Course,'مصفوفة التدريب'!L$6,Rec_Done,1,Rec_Exp,"&gt;"&amp;(TODAY()+WarnDays)))</f>
        <v>0</v>
      </c>
      <c r="BX91">
        <f ca="1">IF(BB91=0,0,COUNTIFS(Rec_Emp,الموظفون!$A$89,Rec_Course,'مصفوفة التدريب'!M$6,Rec_Done,1,Rec_Exp,"&gt;"&amp;(TODAY()+WarnDays)))</f>
        <v>0</v>
      </c>
      <c r="BY91">
        <f ca="1">IF(BC91=0,0,COUNTIFS(Rec_Emp,الموظفون!$A$89,Rec_Course,'مصفوفة التدريب'!N$6,Rec_Done,1,Rec_Exp,"&gt;"&amp;(TODAY()+WarnDays)))</f>
        <v>0</v>
      </c>
      <c r="BZ91">
        <f ca="1">IF(BD91=0,0,COUNTIFS(Rec_Emp,الموظفون!$A$89,Rec_Course,'مصفوفة التدريب'!O$6,Rec_Done,1,Rec_Exp,"&gt;"&amp;(TODAY()+WarnDays)))</f>
        <v>0</v>
      </c>
      <c r="CA91">
        <f ca="1">IF(BE91=0,0,COUNTIFS(Rec_Emp,الموظفون!$A$89,Rec_Course,'مصفوفة التدريب'!P$6,Rec_Done,1,Rec_Exp,"&gt;"&amp;(TODAY()+WarnDays)))</f>
        <v>0</v>
      </c>
      <c r="CB91">
        <f ca="1">IF(BF91=0,0,COUNTIFS(Rec_Emp,الموظفون!$A$89,Rec_Course,'مصفوفة التدريب'!Q$6,Rec_Done,1,Rec_Exp,"&gt;"&amp;(TODAY()+WarnDays)))</f>
        <v>0</v>
      </c>
      <c r="CC91">
        <f ca="1">IF(BG91=0,0,COUNTIFS(Rec_Emp,الموظفون!$A$89,Rec_Course,'مصفوفة التدريب'!R$6,Rec_Done,1,Rec_Exp,"&gt;"&amp;(TODAY()+WarnDays)))</f>
        <v>0</v>
      </c>
      <c r="CD91">
        <f ca="1">IF(BH91=0,0,COUNTIFS(Rec_Emp,الموظفون!$A$89,Rec_Course,'مصفوفة التدريب'!S$6,Rec_Done,1,Rec_Exp,"&gt;"&amp;(TODAY()+WarnDays)))</f>
        <v>0</v>
      </c>
      <c r="CE91">
        <f ca="1">IF(BI91=0,0,COUNTIFS(Rec_Emp,الموظفون!$A$89,Rec_Course,'مصفوفة التدريب'!T$6,Rec_Done,1,Rec_Exp,"&gt;"&amp;(TODAY()+WarnDays)))</f>
        <v>0</v>
      </c>
      <c r="CF91">
        <f ca="1">IF(BJ91=0,0,COUNTIFS(Rec_Emp,الموظفون!$A$89,Rec_Course,'مصفوفة التدريب'!U$6,Rec_Done,1,Rec_Exp,"&gt;"&amp;(TODAY()+WarnDays)))</f>
        <v>0</v>
      </c>
      <c r="CG91">
        <f ca="1">IF(BK91=0,0,COUNTIFS(Rec_Emp,الموظفون!$A$89,Rec_Course,'مصفوفة التدريب'!V$6,Rec_Done,1,Rec_Exp,"&gt;"&amp;(TODAY()+WarnDays)))</f>
        <v>0</v>
      </c>
      <c r="CH91">
        <f ca="1">IF(BL91=0,0,COUNTIFS(Rec_Emp,الموظفون!$A$89,Rec_Course,'مصفوفة التدريب'!W$6,Rec_Done,1,Rec_Exp,"&gt;"&amp;(TODAY()+WarnDays)))</f>
        <v>0</v>
      </c>
      <c r="CI91">
        <f ca="1">IF(BM91=0,0,COUNTIFS(Rec_Emp,الموظفون!$A$89,Rec_Course,'مصفوفة التدريب'!X$6,Rec_Done,1,Rec_Exp,"&gt;"&amp;(TODAY()+WarnDays)))</f>
        <v>0</v>
      </c>
      <c r="CJ91">
        <f ca="1">IF(BN91=0,0,COUNTIFS(Rec_Emp,الموظفون!$A$89,Rec_Course,'مصفوفة التدريب'!Y$6,Rec_Done,1,Rec_Exp,"&gt;"&amp;(TODAY()+WarnDays)))</f>
        <v>0</v>
      </c>
      <c r="CK91">
        <f ca="1">IF(BO91=0,0,COUNTIFS(Rec_Emp,الموظفون!$A$89,Rec_Course,'مصفوفة التدريب'!Z$6,Rec_Done,1,Rec_Exp,"&gt;"&amp;(TODAY()+WarnDays)))</f>
        <v>0</v>
      </c>
      <c r="CL91">
        <f ca="1">IF(BP91=0,0,COUNTIFS(Rec_Emp,الموظفون!$A$89,Rec_Course,'مصفوفة التدريب'!AA$6,Rec_Done,1,Rec_Exp,"&gt;"&amp;(TODAY()+WarnDays)))</f>
        <v>0</v>
      </c>
      <c r="CO91">
        <f>IF(OR(E91=0,AA91&gt;0),0,COUNTIFS(Rec_Emp,الموظفون!$A$89,Rec_Course,'مصفوفة التدريب'!H$6,Rec_Result,"راسب"))</f>
        <v>0</v>
      </c>
      <c r="CP91">
        <f>IF(OR(F91=0,AB91&gt;0),0,COUNTIFS(Rec_Emp,الموظفون!$A$89,Rec_Course,'مصفوفة التدريب'!I$6,Rec_Result,"راسب"))</f>
        <v>0</v>
      </c>
      <c r="CQ91">
        <f>IF(OR(G91=0,AC91&gt;0),0,COUNTIFS(Rec_Emp,الموظفون!$A$89,Rec_Course,'مصفوفة التدريب'!J$6,Rec_Result,"راسب"))</f>
        <v>0</v>
      </c>
      <c r="CR91">
        <f>IF(OR(H91=0,AD91&gt;0),0,COUNTIFS(Rec_Emp,الموظفون!$A$89,Rec_Course,'مصفوفة التدريب'!K$6,Rec_Result,"راسب"))</f>
        <v>0</v>
      </c>
      <c r="CS91">
        <f>IF(OR(I91=0,AE91&gt;0),0,COUNTIFS(Rec_Emp,الموظفون!$A$89,Rec_Course,'مصفوفة التدريب'!L$6,Rec_Result,"راسب"))</f>
        <v>0</v>
      </c>
      <c r="CT91">
        <f>IF(OR(J91=0,AF91&gt;0),0,COUNTIFS(Rec_Emp,الموظفون!$A$89,Rec_Course,'مصفوفة التدريب'!M$6,Rec_Result,"راسب"))</f>
        <v>0</v>
      </c>
      <c r="CU91">
        <f>IF(OR(K91=0,AG91&gt;0),0,COUNTIFS(Rec_Emp,الموظفون!$A$89,Rec_Course,'مصفوفة التدريب'!N$6,Rec_Result,"راسب"))</f>
        <v>0</v>
      </c>
      <c r="CV91">
        <f>IF(OR(L91=0,AH91&gt;0),0,COUNTIFS(Rec_Emp,الموظفون!$A$89,Rec_Course,'مصفوفة التدريب'!O$6,Rec_Result,"راسب"))</f>
        <v>0</v>
      </c>
      <c r="CW91">
        <f>IF(OR(M91=0,AI91&gt;0),0,COUNTIFS(Rec_Emp,الموظفون!$A$89,Rec_Course,'مصفوفة التدريب'!P$6,Rec_Result,"راسب"))</f>
        <v>0</v>
      </c>
      <c r="CX91">
        <f>IF(OR(N91=0,AJ91&gt;0),0,COUNTIFS(Rec_Emp,الموظفون!$A$89,Rec_Course,'مصفوفة التدريب'!Q$6,Rec_Result,"راسب"))</f>
        <v>0</v>
      </c>
      <c r="CY91">
        <f>IF(OR(O91=0,AK91&gt;0),0,COUNTIFS(Rec_Emp,الموظفون!$A$89,Rec_Course,'مصفوفة التدريب'!R$6,Rec_Result,"راسب"))</f>
        <v>0</v>
      </c>
      <c r="CZ91">
        <f>IF(OR(P91=0,AL91&gt;0),0,COUNTIFS(Rec_Emp,الموظفون!$A$89,Rec_Course,'مصفوفة التدريب'!S$6,Rec_Result,"راسب"))</f>
        <v>0</v>
      </c>
      <c r="DA91">
        <f>IF(OR(Q91=0,AM91&gt;0),0,COUNTIFS(Rec_Emp,الموظفون!$A$89,Rec_Course,'مصفوفة التدريب'!T$6,Rec_Result,"راسب"))</f>
        <v>0</v>
      </c>
      <c r="DB91">
        <f>IF(OR(R91=0,AN91&gt;0),0,COUNTIFS(Rec_Emp,الموظفون!$A$89,Rec_Course,'مصفوفة التدريب'!U$6,Rec_Result,"راسب"))</f>
        <v>0</v>
      </c>
      <c r="DC91">
        <f>IF(OR(S91=0,AO91&gt;0),0,COUNTIFS(Rec_Emp,الموظفون!$A$89,Rec_Course,'مصفوفة التدريب'!V$6,Rec_Result,"راسب"))</f>
        <v>0</v>
      </c>
      <c r="DD91">
        <f>IF(OR(T91=0,AP91&gt;0),0,COUNTIFS(Rec_Emp,الموظفون!$A$89,Rec_Course,'مصفوفة التدريب'!W$6,Rec_Result,"راسب"))</f>
        <v>0</v>
      </c>
      <c r="DE91">
        <f>IF(OR(U91=0,AQ91&gt;0),0,COUNTIFS(Rec_Emp,الموظفون!$A$89,Rec_Course,'مصفوفة التدريب'!X$6,Rec_Result,"راسب"))</f>
        <v>0</v>
      </c>
      <c r="DF91">
        <f>IF(OR(V91=0,AR91&gt;0),0,COUNTIFS(Rec_Emp,الموظفون!$A$89,Rec_Course,'مصفوفة التدريب'!Y$6,Rec_Result,"راسب"))</f>
        <v>0</v>
      </c>
      <c r="DG91">
        <f>IF(OR(W91=0,AS91&gt;0),0,COUNTIFS(Rec_Emp,الموظفون!$A$89,Rec_Course,'مصفوفة التدريب'!Z$6,Rec_Result,"راسب"))</f>
        <v>0</v>
      </c>
      <c r="DH91">
        <f>IF(OR(X91=0,AT91&gt;0),0,COUNTIFS(Rec_Emp,الموظفون!$A$89,Rec_Course,'مصفوفة التدريب'!AA$6,Rec_Result,"راسب"))</f>
        <v>0</v>
      </c>
      <c r="DK91">
        <f>IF(OR(E91=0,AA91&gt;0),0,IFERROR(AVERAGEIFS(Plan_End,Plan_Role,الموظفون!$D$89,Plan_Course,'مصفوفة التدريب'!H$6,Plan_Sched,"فترة محددة"),IFERROR(AVERAGEIFS(Plan_End,Plan_Role,"جميع الموظفين",Plan_Course,'مصفوفة التدريب'!H$6,Plan_Sched,"فترة محددة"),0)))</f>
        <v>0</v>
      </c>
      <c r="DL91">
        <f>IF(OR(F91=0,AB91&gt;0),0,IFERROR(AVERAGEIFS(Plan_End,Plan_Role,الموظفون!$D$89,Plan_Course,'مصفوفة التدريب'!I$6,Plan_Sched,"فترة محددة"),IFERROR(AVERAGEIFS(Plan_End,Plan_Role,"جميع الموظفين",Plan_Course,'مصفوفة التدريب'!I$6,Plan_Sched,"فترة محددة"),0)))</f>
        <v>0</v>
      </c>
      <c r="DM91">
        <f>IF(OR(G91=0,AC91&gt;0),0,IFERROR(AVERAGEIFS(Plan_End,Plan_Role,الموظفون!$D$89,Plan_Course,'مصفوفة التدريب'!J$6,Plan_Sched,"فترة محددة"),IFERROR(AVERAGEIFS(Plan_End,Plan_Role,"جميع الموظفين",Plan_Course,'مصفوفة التدريب'!J$6,Plan_Sched,"فترة محددة"),0)))</f>
        <v>0</v>
      </c>
      <c r="DN91">
        <f>IF(OR(H91=0,AD91&gt;0),0,IFERROR(AVERAGEIFS(Plan_End,Plan_Role,الموظفون!$D$89,Plan_Course,'مصفوفة التدريب'!K$6,Plan_Sched,"فترة محددة"),IFERROR(AVERAGEIFS(Plan_End,Plan_Role,"جميع الموظفين",Plan_Course,'مصفوفة التدريب'!K$6,Plan_Sched,"فترة محددة"),0)))</f>
        <v>0</v>
      </c>
      <c r="DO91">
        <f>IF(OR(I91=0,AE91&gt;0),0,IFERROR(AVERAGEIFS(Plan_End,Plan_Role,الموظفون!$D$89,Plan_Course,'مصفوفة التدريب'!L$6,Plan_Sched,"فترة محددة"),IFERROR(AVERAGEIFS(Plan_End,Plan_Role,"جميع الموظفين",Plan_Course,'مصفوفة التدريب'!L$6,Plan_Sched,"فترة محددة"),0)))</f>
        <v>0</v>
      </c>
      <c r="DP91">
        <f>IF(OR(J91=0,AF91&gt;0),0,IFERROR(AVERAGEIFS(Plan_End,Plan_Role,الموظفون!$D$89,Plan_Course,'مصفوفة التدريب'!M$6,Plan_Sched,"فترة محددة"),IFERROR(AVERAGEIFS(Plan_End,Plan_Role,"جميع الموظفين",Plan_Course,'مصفوفة التدريب'!M$6,Plan_Sched,"فترة محددة"),0)))</f>
        <v>0</v>
      </c>
      <c r="DQ91">
        <f>IF(OR(K91=0,AG91&gt;0),0,IFERROR(AVERAGEIFS(Plan_End,Plan_Role,الموظفون!$D$89,Plan_Course,'مصفوفة التدريب'!N$6,Plan_Sched,"فترة محددة"),IFERROR(AVERAGEIFS(Plan_End,Plan_Role,"جميع الموظفين",Plan_Course,'مصفوفة التدريب'!N$6,Plan_Sched,"فترة محددة"),0)))</f>
        <v>0</v>
      </c>
      <c r="DR91">
        <f>IF(OR(L91=0,AH91&gt;0),0,IFERROR(AVERAGEIFS(Plan_End,Plan_Role,الموظفون!$D$89,Plan_Course,'مصفوفة التدريب'!O$6,Plan_Sched,"فترة محددة"),IFERROR(AVERAGEIFS(Plan_End,Plan_Role,"جميع الموظفين",Plan_Course,'مصفوفة التدريب'!O$6,Plan_Sched,"فترة محددة"),0)))</f>
        <v>0</v>
      </c>
      <c r="DS91">
        <f>IF(OR(M91=0,AI91&gt;0),0,IFERROR(AVERAGEIFS(Plan_End,Plan_Role,الموظفون!$D$89,Plan_Course,'مصفوفة التدريب'!P$6,Plan_Sched,"فترة محددة"),IFERROR(AVERAGEIFS(Plan_End,Plan_Role,"جميع الموظفين",Plan_Course,'مصفوفة التدريب'!P$6,Plan_Sched,"فترة محددة"),0)))</f>
        <v>0</v>
      </c>
      <c r="DT91">
        <f>IF(OR(N91=0,AJ91&gt;0),0,IFERROR(AVERAGEIFS(Plan_End,Plan_Role,الموظفون!$D$89,Plan_Course,'مصفوفة التدريب'!Q$6,Plan_Sched,"فترة محددة"),IFERROR(AVERAGEIFS(Plan_End,Plan_Role,"جميع الموظفين",Plan_Course,'مصفوفة التدريب'!Q$6,Plan_Sched,"فترة محددة"),0)))</f>
        <v>0</v>
      </c>
      <c r="DU91">
        <f>IF(OR(O91=0,AK91&gt;0),0,IFERROR(AVERAGEIFS(Plan_End,Plan_Role,الموظفون!$D$89,Plan_Course,'مصفوفة التدريب'!R$6,Plan_Sched,"فترة محددة"),IFERROR(AVERAGEIFS(Plan_End,Plan_Role,"جميع الموظفين",Plan_Course,'مصفوفة التدريب'!R$6,Plan_Sched,"فترة محددة"),0)))</f>
        <v>0</v>
      </c>
      <c r="DV91">
        <f>IF(OR(P91=0,AL91&gt;0),0,IFERROR(AVERAGEIFS(Plan_End,Plan_Role,الموظفون!$D$89,Plan_Course,'مصفوفة التدريب'!S$6,Plan_Sched,"فترة محددة"),IFERROR(AVERAGEIFS(Plan_End,Plan_Role,"جميع الموظفين",Plan_Course,'مصفوفة التدريب'!S$6,Plan_Sched,"فترة محددة"),0)))</f>
        <v>0</v>
      </c>
      <c r="DW91">
        <f>IF(OR(Q91=0,AM91&gt;0),0,IFERROR(AVERAGEIFS(Plan_End,Plan_Role,الموظفون!$D$89,Plan_Course,'مصفوفة التدريب'!T$6,Plan_Sched,"فترة محددة"),IFERROR(AVERAGEIFS(Plan_End,Plan_Role,"جميع الموظفين",Plan_Course,'مصفوفة التدريب'!T$6,Plan_Sched,"فترة محددة"),0)))</f>
        <v>0</v>
      </c>
      <c r="DX91">
        <f>IF(OR(R91=0,AN91&gt;0),0,IFERROR(AVERAGEIFS(Plan_End,Plan_Role,الموظفون!$D$89,Plan_Course,'مصفوفة التدريب'!U$6,Plan_Sched,"فترة محددة"),IFERROR(AVERAGEIFS(Plan_End,Plan_Role,"جميع الموظفين",Plan_Course,'مصفوفة التدريب'!U$6,Plan_Sched,"فترة محددة"),0)))</f>
        <v>0</v>
      </c>
      <c r="DY91">
        <f>IF(OR(S91=0,AO91&gt;0),0,IFERROR(AVERAGEIFS(Plan_End,Plan_Role,الموظفون!$D$89,Plan_Course,'مصفوفة التدريب'!V$6,Plan_Sched,"فترة محددة"),IFERROR(AVERAGEIFS(Plan_End,Plan_Role,"جميع الموظفين",Plan_Course,'مصفوفة التدريب'!V$6,Plan_Sched,"فترة محددة"),0)))</f>
        <v>0</v>
      </c>
      <c r="DZ91">
        <f>IF(OR(T91=0,AP91&gt;0),0,IFERROR(AVERAGEIFS(Plan_End,Plan_Role,الموظفون!$D$89,Plan_Course,'مصفوفة التدريب'!W$6,Plan_Sched,"فترة محددة"),IFERROR(AVERAGEIFS(Plan_End,Plan_Role,"جميع الموظفين",Plan_Course,'مصفوفة التدريب'!W$6,Plan_Sched,"فترة محددة"),0)))</f>
        <v>0</v>
      </c>
      <c r="EA91">
        <f>IF(OR(U91=0,AQ91&gt;0),0,IFERROR(AVERAGEIFS(Plan_End,Plan_Role,الموظفون!$D$89,Plan_Course,'مصفوفة التدريب'!X$6,Plan_Sched,"فترة محددة"),IFERROR(AVERAGEIFS(Plan_End,Plan_Role,"جميع الموظفين",Plan_Course,'مصفوفة التدريب'!X$6,Plan_Sched,"فترة محددة"),0)))</f>
        <v>0</v>
      </c>
      <c r="EB91">
        <f>IF(OR(V91=0,AR91&gt;0),0,IFERROR(AVERAGEIFS(Plan_End,Plan_Role,الموظفون!$D$89,Plan_Course,'مصفوفة التدريب'!Y$6,Plan_Sched,"فترة محددة"),IFERROR(AVERAGEIFS(Plan_End,Plan_Role,"جميع الموظفين",Plan_Course,'مصفوفة التدريب'!Y$6,Plan_Sched,"فترة محددة"),0)))</f>
        <v>0</v>
      </c>
      <c r="EC91">
        <f>IF(OR(W91=0,AS91&gt;0),0,IFERROR(AVERAGEIFS(Plan_End,Plan_Role,الموظفون!$D$89,Plan_Course,'مصفوفة التدريب'!Z$6,Plan_Sched,"فترة محددة"),IFERROR(AVERAGEIFS(Plan_End,Plan_Role,"جميع الموظفين",Plan_Course,'مصفوفة التدريب'!Z$6,Plan_Sched,"فترة محددة"),0)))</f>
        <v>0</v>
      </c>
      <c r="ED91">
        <f>IF(OR(X91=0,AT91&gt;0),0,IFERROR(AVERAGEIFS(Plan_End,Plan_Role,الموظفون!$D$89,Plan_Course,'مصفوفة التدريب'!AA$6,Plan_Sched,"فترة محددة"),IFERROR(AVERAGEIFS(Plan_End,Plan_Role,"جميع الموظفين",Plan_Course,'مصفوفة التدريب'!AA$6,Plan_Sched,"فترة محددة"),0)))</f>
        <v>0</v>
      </c>
      <c r="EG91">
        <f>IF(OR(E91=0,AA91&gt;0),0,IFERROR(AVERAGEIFS(Plan_Days,Plan_Role,الموظفون!$D$89,Plan_Course,'مصفوفة التدريب'!H$6,Plan_Sched,"خلال أيام من التعيين"),IFERROR(AVERAGEIFS(Plan_Days,Plan_Role,"جميع الموظفين",Plan_Course,'مصفوفة التدريب'!H$6,Plan_Sched,"خلال أيام من التعيين"),0)))</f>
        <v>0</v>
      </c>
      <c r="EH91">
        <f>IF(OR(F91=0,AB91&gt;0),0,IFERROR(AVERAGEIFS(Plan_Days,Plan_Role,الموظفون!$D$89,Plan_Course,'مصفوفة التدريب'!I$6,Plan_Sched,"خلال أيام من التعيين"),IFERROR(AVERAGEIFS(Plan_Days,Plan_Role,"جميع الموظفين",Plan_Course,'مصفوفة التدريب'!I$6,Plan_Sched,"خلال أيام من التعيين"),0)))</f>
        <v>0</v>
      </c>
      <c r="EI91">
        <f>IF(OR(G91=0,AC91&gt;0),0,IFERROR(AVERAGEIFS(Plan_Days,Plan_Role,الموظفون!$D$89,Plan_Course,'مصفوفة التدريب'!J$6,Plan_Sched,"خلال أيام من التعيين"),IFERROR(AVERAGEIFS(Plan_Days,Plan_Role,"جميع الموظفين",Plan_Course,'مصفوفة التدريب'!J$6,Plan_Sched,"خلال أيام من التعيين"),0)))</f>
        <v>0</v>
      </c>
      <c r="EJ91">
        <f>IF(OR(H91=0,AD91&gt;0),0,IFERROR(AVERAGEIFS(Plan_Days,Plan_Role,الموظفون!$D$89,Plan_Course,'مصفوفة التدريب'!K$6,Plan_Sched,"خلال أيام من التعيين"),IFERROR(AVERAGEIFS(Plan_Days,Plan_Role,"جميع الموظفين",Plan_Course,'مصفوفة التدريب'!K$6,Plan_Sched,"خلال أيام من التعيين"),0)))</f>
        <v>0</v>
      </c>
      <c r="EK91">
        <f>IF(OR(I91=0,AE91&gt;0),0,IFERROR(AVERAGEIFS(Plan_Days,Plan_Role,الموظفون!$D$89,Plan_Course,'مصفوفة التدريب'!L$6,Plan_Sched,"خلال أيام من التعيين"),IFERROR(AVERAGEIFS(Plan_Days,Plan_Role,"جميع الموظفين",Plan_Course,'مصفوفة التدريب'!L$6,Plan_Sched,"خلال أيام من التعيين"),0)))</f>
        <v>0</v>
      </c>
      <c r="EL91">
        <f>IF(OR(J91=0,AF91&gt;0),0,IFERROR(AVERAGEIFS(Plan_Days,Plan_Role,الموظفون!$D$89,Plan_Course,'مصفوفة التدريب'!M$6,Plan_Sched,"خلال أيام من التعيين"),IFERROR(AVERAGEIFS(Plan_Days,Plan_Role,"جميع الموظفين",Plan_Course,'مصفوفة التدريب'!M$6,Plan_Sched,"خلال أيام من التعيين"),0)))</f>
        <v>0</v>
      </c>
      <c r="EM91">
        <f>IF(OR(K91=0,AG91&gt;0),0,IFERROR(AVERAGEIFS(Plan_Days,Plan_Role,الموظفون!$D$89,Plan_Course,'مصفوفة التدريب'!N$6,Plan_Sched,"خلال أيام من التعيين"),IFERROR(AVERAGEIFS(Plan_Days,Plan_Role,"جميع الموظفين",Plan_Course,'مصفوفة التدريب'!N$6,Plan_Sched,"خلال أيام من التعيين"),0)))</f>
        <v>0</v>
      </c>
      <c r="EN91">
        <f>IF(OR(L91=0,AH91&gt;0),0,IFERROR(AVERAGEIFS(Plan_Days,Plan_Role,الموظفون!$D$89,Plan_Course,'مصفوفة التدريب'!O$6,Plan_Sched,"خلال أيام من التعيين"),IFERROR(AVERAGEIFS(Plan_Days,Plan_Role,"جميع الموظفين",Plan_Course,'مصفوفة التدريب'!O$6,Plan_Sched,"خلال أيام من التعيين"),0)))</f>
        <v>0</v>
      </c>
      <c r="EO91">
        <f>IF(OR(M91=0,AI91&gt;0),0,IFERROR(AVERAGEIFS(Plan_Days,Plan_Role,الموظفون!$D$89,Plan_Course,'مصفوفة التدريب'!P$6,Plan_Sched,"خلال أيام من التعيين"),IFERROR(AVERAGEIFS(Plan_Days,Plan_Role,"جميع الموظفين",Plan_Course,'مصفوفة التدريب'!P$6,Plan_Sched,"خلال أيام من التعيين"),0)))</f>
        <v>0</v>
      </c>
      <c r="EP91">
        <f>IF(OR(N91=0,AJ91&gt;0),0,IFERROR(AVERAGEIFS(Plan_Days,Plan_Role,الموظفون!$D$89,Plan_Course,'مصفوفة التدريب'!Q$6,Plan_Sched,"خلال أيام من التعيين"),IFERROR(AVERAGEIFS(Plan_Days,Plan_Role,"جميع الموظفين",Plan_Course,'مصفوفة التدريب'!Q$6,Plan_Sched,"خلال أيام من التعيين"),0)))</f>
        <v>0</v>
      </c>
      <c r="EQ91">
        <f>IF(OR(O91=0,AK91&gt;0),0,IFERROR(AVERAGEIFS(Plan_Days,Plan_Role,الموظفون!$D$89,Plan_Course,'مصفوفة التدريب'!R$6,Plan_Sched,"خلال أيام من التعيين"),IFERROR(AVERAGEIFS(Plan_Days,Plan_Role,"جميع الموظفين",Plan_Course,'مصفوفة التدريب'!R$6,Plan_Sched,"خلال أيام من التعيين"),0)))</f>
        <v>0</v>
      </c>
      <c r="ER91">
        <f>IF(OR(P91=0,AL91&gt;0),0,IFERROR(AVERAGEIFS(Plan_Days,Plan_Role,الموظفون!$D$89,Plan_Course,'مصفوفة التدريب'!S$6,Plan_Sched,"خلال أيام من التعيين"),IFERROR(AVERAGEIFS(Plan_Days,Plan_Role,"جميع الموظفين",Plan_Course,'مصفوفة التدريب'!S$6,Plan_Sched,"خلال أيام من التعيين"),0)))</f>
        <v>0</v>
      </c>
      <c r="ES91">
        <f>IF(OR(Q91=0,AM91&gt;0),0,IFERROR(AVERAGEIFS(Plan_Days,Plan_Role,الموظفون!$D$89,Plan_Course,'مصفوفة التدريب'!T$6,Plan_Sched,"خلال أيام من التعيين"),IFERROR(AVERAGEIFS(Plan_Days,Plan_Role,"جميع الموظفين",Plan_Course,'مصفوفة التدريب'!T$6,Plan_Sched,"خلال أيام من التعيين"),0)))</f>
        <v>0</v>
      </c>
      <c r="ET91">
        <f>IF(OR(R91=0,AN91&gt;0),0,IFERROR(AVERAGEIFS(Plan_Days,Plan_Role,الموظفون!$D$89,Plan_Course,'مصفوفة التدريب'!U$6,Plan_Sched,"خلال أيام من التعيين"),IFERROR(AVERAGEIFS(Plan_Days,Plan_Role,"جميع الموظفين",Plan_Course,'مصفوفة التدريب'!U$6,Plan_Sched,"خلال أيام من التعيين"),0)))</f>
        <v>0</v>
      </c>
      <c r="EU91">
        <f>IF(OR(S91=0,AO91&gt;0),0,IFERROR(AVERAGEIFS(Plan_Days,Plan_Role,الموظفون!$D$89,Plan_Course,'مصفوفة التدريب'!V$6,Plan_Sched,"خلال أيام من التعيين"),IFERROR(AVERAGEIFS(Plan_Days,Plan_Role,"جميع الموظفين",Plan_Course,'مصفوفة التدريب'!V$6,Plan_Sched,"خلال أيام من التعيين"),0)))</f>
        <v>0</v>
      </c>
      <c r="EV91">
        <f>IF(OR(T91=0,AP91&gt;0),0,IFERROR(AVERAGEIFS(Plan_Days,Plan_Role,الموظفون!$D$89,Plan_Course,'مصفوفة التدريب'!W$6,Plan_Sched,"خلال أيام من التعيين"),IFERROR(AVERAGEIFS(Plan_Days,Plan_Role,"جميع الموظفين",Plan_Course,'مصفوفة التدريب'!W$6,Plan_Sched,"خلال أيام من التعيين"),0)))</f>
        <v>0</v>
      </c>
      <c r="EW91">
        <f>IF(OR(U91=0,AQ91&gt;0),0,IFERROR(AVERAGEIFS(Plan_Days,Plan_Role,الموظفون!$D$89,Plan_Course,'مصفوفة التدريب'!X$6,Plan_Sched,"خلال أيام من التعيين"),IFERROR(AVERAGEIFS(Plan_Days,Plan_Role,"جميع الموظفين",Plan_Course,'مصفوفة التدريب'!X$6,Plan_Sched,"خلال أيام من التعيين"),0)))</f>
        <v>0</v>
      </c>
      <c r="EX91">
        <f>IF(OR(V91=0,AR91&gt;0),0,IFERROR(AVERAGEIFS(Plan_Days,Plan_Role,الموظفون!$D$89,Plan_Course,'مصفوفة التدريب'!Y$6,Plan_Sched,"خلال أيام من التعيين"),IFERROR(AVERAGEIFS(Plan_Days,Plan_Role,"جميع الموظفين",Plan_Course,'مصفوفة التدريب'!Y$6,Plan_Sched,"خلال أيام من التعيين"),0)))</f>
        <v>0</v>
      </c>
      <c r="EY91">
        <f>IF(OR(W91=0,AS91&gt;0),0,IFERROR(AVERAGEIFS(Plan_Days,Plan_Role,الموظفون!$D$89,Plan_Course,'مصفوفة التدريب'!Z$6,Plan_Sched,"خلال أيام من التعيين"),IFERROR(AVERAGEIFS(Plan_Days,Plan_Role,"جميع الموظفين",Plan_Course,'مصفوفة التدريب'!Z$6,Plan_Sched,"خلال أيام من التعيين"),0)))</f>
        <v>0</v>
      </c>
      <c r="EZ91">
        <f>IF(OR(X91=0,AT91&gt;0),0,IFERROR(AVERAGEIFS(Plan_Days,Plan_Role,الموظفون!$D$89,Plan_Course,'مصفوفة التدريب'!AA$6,Plan_Sched,"خلال أيام من التعيين"),IFERROR(AVERAGEIFS(Plan_Days,Plan_Role,"جميع الموظفين",Plan_Course,'مصفوفة التدريب'!AA$6,Plan_Sched,"خلال أيام من التعيين"),0)))</f>
        <v>0</v>
      </c>
      <c r="FC91">
        <f>IF(OR(E91=0,AA91&gt;0),0,MAX(IF(AND(الموظفون!$F$89&lt;&gt;"",DK91&lt;الموظفون!$F$89),0,DK91),IF(AND(الموظفون!$F$89&lt;&gt;"",EG91&gt;0),الموظفون!$F$89+EG91,0)))</f>
        <v>0</v>
      </c>
      <c r="FD91">
        <f>IF(OR(F91=0,AB91&gt;0),0,MAX(IF(AND(الموظفون!$F$89&lt;&gt;"",DL91&lt;الموظفون!$F$89),0,DL91),IF(AND(الموظفون!$F$89&lt;&gt;"",EH91&gt;0),الموظفون!$F$89+EH91,0)))</f>
        <v>0</v>
      </c>
      <c r="FE91">
        <f>IF(OR(G91=0,AC91&gt;0),0,MAX(IF(AND(الموظفون!$F$89&lt;&gt;"",DM91&lt;الموظفون!$F$89),0,DM91),IF(AND(الموظفون!$F$89&lt;&gt;"",EI91&gt;0),الموظفون!$F$89+EI91,0)))</f>
        <v>0</v>
      </c>
      <c r="FF91">
        <f>IF(OR(H91=0,AD91&gt;0),0,MAX(IF(AND(الموظفون!$F$89&lt;&gt;"",DN91&lt;الموظفون!$F$89),0,DN91),IF(AND(الموظفون!$F$89&lt;&gt;"",EJ91&gt;0),الموظفون!$F$89+EJ91,0)))</f>
        <v>0</v>
      </c>
      <c r="FG91">
        <f>IF(OR(I91=0,AE91&gt;0),0,MAX(IF(AND(الموظفون!$F$89&lt;&gt;"",DO91&lt;الموظفون!$F$89),0,DO91),IF(AND(الموظفون!$F$89&lt;&gt;"",EK91&gt;0),الموظفون!$F$89+EK91,0)))</f>
        <v>0</v>
      </c>
      <c r="FH91">
        <f>IF(OR(J91=0,AF91&gt;0),0,MAX(IF(AND(الموظفون!$F$89&lt;&gt;"",DP91&lt;الموظفون!$F$89),0,DP91),IF(AND(الموظفون!$F$89&lt;&gt;"",EL91&gt;0),الموظفون!$F$89+EL91,0)))</f>
        <v>0</v>
      </c>
      <c r="FI91">
        <f>IF(OR(K91=0,AG91&gt;0),0,MAX(IF(AND(الموظفون!$F$89&lt;&gt;"",DQ91&lt;الموظفون!$F$89),0,DQ91),IF(AND(الموظفون!$F$89&lt;&gt;"",EM91&gt;0),الموظفون!$F$89+EM91,0)))</f>
        <v>0</v>
      </c>
      <c r="FJ91">
        <f>IF(OR(L91=0,AH91&gt;0),0,MAX(IF(AND(الموظفون!$F$89&lt;&gt;"",DR91&lt;الموظفون!$F$89),0,DR91),IF(AND(الموظفون!$F$89&lt;&gt;"",EN91&gt;0),الموظفون!$F$89+EN91,0)))</f>
        <v>0</v>
      </c>
      <c r="FK91">
        <f>IF(OR(M91=0,AI91&gt;0),0,MAX(IF(AND(الموظفون!$F$89&lt;&gt;"",DS91&lt;الموظفون!$F$89),0,DS91),IF(AND(الموظفون!$F$89&lt;&gt;"",EO91&gt;0),الموظفون!$F$89+EO91,0)))</f>
        <v>0</v>
      </c>
      <c r="FL91">
        <f>IF(OR(N91=0,AJ91&gt;0),0,MAX(IF(AND(الموظفون!$F$89&lt;&gt;"",DT91&lt;الموظفون!$F$89),0,DT91),IF(AND(الموظفون!$F$89&lt;&gt;"",EP91&gt;0),الموظفون!$F$89+EP91,0)))</f>
        <v>0</v>
      </c>
      <c r="FM91">
        <f>IF(OR(O91=0,AK91&gt;0),0,MAX(IF(AND(الموظفون!$F$89&lt;&gt;"",DU91&lt;الموظفون!$F$89),0,DU91),IF(AND(الموظفون!$F$89&lt;&gt;"",EQ91&gt;0),الموظفون!$F$89+EQ91,0)))</f>
        <v>0</v>
      </c>
      <c r="FN91">
        <f>IF(OR(P91=0,AL91&gt;0),0,MAX(IF(AND(الموظفون!$F$89&lt;&gt;"",DV91&lt;الموظفون!$F$89),0,DV91),IF(AND(الموظفون!$F$89&lt;&gt;"",ER91&gt;0),الموظفون!$F$89+ER91,0)))</f>
        <v>0</v>
      </c>
      <c r="FO91">
        <f>IF(OR(Q91=0,AM91&gt;0),0,MAX(IF(AND(الموظفون!$F$89&lt;&gt;"",DW91&lt;الموظفون!$F$89),0,DW91),IF(AND(الموظفون!$F$89&lt;&gt;"",ES91&gt;0),الموظفون!$F$89+ES91,0)))</f>
        <v>0</v>
      </c>
      <c r="FP91">
        <f>IF(OR(R91=0,AN91&gt;0),0,MAX(IF(AND(الموظفون!$F$89&lt;&gt;"",DX91&lt;الموظفون!$F$89),0,DX91),IF(AND(الموظفون!$F$89&lt;&gt;"",ET91&gt;0),الموظفون!$F$89+ET91,0)))</f>
        <v>0</v>
      </c>
      <c r="FQ91">
        <f>IF(OR(S91=0,AO91&gt;0),0,MAX(IF(AND(الموظفون!$F$89&lt;&gt;"",DY91&lt;الموظفون!$F$89),0,DY91),IF(AND(الموظفون!$F$89&lt;&gt;"",EU91&gt;0),الموظفون!$F$89+EU91,0)))</f>
        <v>0</v>
      </c>
      <c r="FR91">
        <f>IF(OR(T91=0,AP91&gt;0),0,MAX(IF(AND(الموظفون!$F$89&lt;&gt;"",DZ91&lt;الموظفون!$F$89),0,DZ91),IF(AND(الموظفون!$F$89&lt;&gt;"",EV91&gt;0),الموظفون!$F$89+EV91,0)))</f>
        <v>0</v>
      </c>
      <c r="FS91">
        <f>IF(OR(U91=0,AQ91&gt;0),0,MAX(IF(AND(الموظفون!$F$89&lt;&gt;"",EA91&lt;الموظفون!$F$89),0,EA91),IF(AND(الموظفون!$F$89&lt;&gt;"",EW91&gt;0),الموظفون!$F$89+EW91,0)))</f>
        <v>0</v>
      </c>
      <c r="FT91">
        <f>IF(OR(V91=0,AR91&gt;0),0,MAX(IF(AND(الموظفون!$F$89&lt;&gt;"",EB91&lt;الموظفون!$F$89),0,EB91),IF(AND(الموظفون!$F$89&lt;&gt;"",EX91&gt;0),الموظفون!$F$89+EX91,0)))</f>
        <v>0</v>
      </c>
      <c r="FU91">
        <f>IF(OR(W91=0,AS91&gt;0),0,MAX(IF(AND(الموظفون!$F$89&lt;&gt;"",EC91&lt;الموظفون!$F$89),0,EC91),IF(AND(الموظفون!$F$89&lt;&gt;"",EY91&gt;0),الموظفون!$F$89+EY91,0)))</f>
        <v>0</v>
      </c>
      <c r="FV91">
        <f>IF(OR(X91=0,AT91&gt;0),0,MAX(IF(AND(الموظفون!$F$89&lt;&gt;"",ED91&lt;الموظفون!$F$89),0,ED91),IF(AND(الموظفون!$F$89&lt;&gt;"",EZ91&gt;0),الموظفون!$F$89+EZ91,0)))</f>
        <v>0</v>
      </c>
    </row>
    <row r="92" spans="5:178" x14ac:dyDescent="0.3">
      <c r="E92">
        <f>IF(OR(الموظفون!$A$90="",'مصفوفة التدريب'!H$6=""),0,COUNTIFS(Plan_Role,الموظفون!$D$90,Plan_Course,'مصفوفة التدريب'!H$6)+COUNTIFS(Plan_Role,"جميع الموظفين",Plan_Course,'مصفوفة التدريب'!H$6))</f>
        <v>0</v>
      </c>
      <c r="F92">
        <f>IF(OR(الموظفون!$A$90="",'مصفوفة التدريب'!I$6=""),0,COUNTIFS(Plan_Role,الموظفون!$D$90,Plan_Course,'مصفوفة التدريب'!I$6)+COUNTIFS(Plan_Role,"جميع الموظفين",Plan_Course,'مصفوفة التدريب'!I$6))</f>
        <v>0</v>
      </c>
      <c r="G92">
        <f>IF(OR(الموظفون!$A$90="",'مصفوفة التدريب'!J$6=""),0,COUNTIFS(Plan_Role,الموظفون!$D$90,Plan_Course,'مصفوفة التدريب'!J$6)+COUNTIFS(Plan_Role,"جميع الموظفين",Plan_Course,'مصفوفة التدريب'!J$6))</f>
        <v>0</v>
      </c>
      <c r="H92">
        <f>IF(OR(الموظفون!$A$90="",'مصفوفة التدريب'!K$6=""),0,COUNTIFS(Plan_Role,الموظفون!$D$90,Plan_Course,'مصفوفة التدريب'!K$6)+COUNTIFS(Plan_Role,"جميع الموظفين",Plan_Course,'مصفوفة التدريب'!K$6))</f>
        <v>0</v>
      </c>
      <c r="I92">
        <f>IF(OR(الموظفون!$A$90="",'مصفوفة التدريب'!L$6=""),0,COUNTIFS(Plan_Role,الموظفون!$D$90,Plan_Course,'مصفوفة التدريب'!L$6)+COUNTIFS(Plan_Role,"جميع الموظفين",Plan_Course,'مصفوفة التدريب'!L$6))</f>
        <v>0</v>
      </c>
      <c r="J92">
        <f>IF(OR(الموظفون!$A$90="",'مصفوفة التدريب'!M$6=""),0,COUNTIFS(Plan_Role,الموظفون!$D$90,Plan_Course,'مصفوفة التدريب'!M$6)+COUNTIFS(Plan_Role,"جميع الموظفين",Plan_Course,'مصفوفة التدريب'!M$6))</f>
        <v>0</v>
      </c>
      <c r="K92">
        <f>IF(OR(الموظفون!$A$90="",'مصفوفة التدريب'!N$6=""),0,COUNTIFS(Plan_Role,الموظفون!$D$90,Plan_Course,'مصفوفة التدريب'!N$6)+COUNTIFS(Plan_Role,"جميع الموظفين",Plan_Course,'مصفوفة التدريب'!N$6))</f>
        <v>0</v>
      </c>
      <c r="L92">
        <f>IF(OR(الموظفون!$A$90="",'مصفوفة التدريب'!O$6=""),0,COUNTIFS(Plan_Role,الموظفون!$D$90,Plan_Course,'مصفوفة التدريب'!O$6)+COUNTIFS(Plan_Role,"جميع الموظفين",Plan_Course,'مصفوفة التدريب'!O$6))</f>
        <v>0</v>
      </c>
      <c r="M92">
        <f>IF(OR(الموظفون!$A$90="",'مصفوفة التدريب'!P$6=""),0,COUNTIFS(Plan_Role,الموظفون!$D$90,Plan_Course,'مصفوفة التدريب'!P$6)+COUNTIFS(Plan_Role,"جميع الموظفين",Plan_Course,'مصفوفة التدريب'!P$6))</f>
        <v>0</v>
      </c>
      <c r="N92">
        <f>IF(OR(الموظفون!$A$90="",'مصفوفة التدريب'!Q$6=""),0,COUNTIFS(Plan_Role,الموظفون!$D$90,Plan_Course,'مصفوفة التدريب'!Q$6)+COUNTIFS(Plan_Role,"جميع الموظفين",Plan_Course,'مصفوفة التدريب'!Q$6))</f>
        <v>0</v>
      </c>
      <c r="O92">
        <f>IF(OR(الموظفون!$A$90="",'مصفوفة التدريب'!R$6=""),0,COUNTIFS(Plan_Role,الموظفون!$D$90,Plan_Course,'مصفوفة التدريب'!R$6)+COUNTIFS(Plan_Role,"جميع الموظفين",Plan_Course,'مصفوفة التدريب'!R$6))</f>
        <v>0</v>
      </c>
      <c r="P92">
        <f>IF(OR(الموظفون!$A$90="",'مصفوفة التدريب'!S$6=""),0,COUNTIFS(Plan_Role,الموظفون!$D$90,Plan_Course,'مصفوفة التدريب'!S$6)+COUNTIFS(Plan_Role,"جميع الموظفين",Plan_Course,'مصفوفة التدريب'!S$6))</f>
        <v>0</v>
      </c>
      <c r="Q92">
        <f>IF(OR(الموظفون!$A$90="",'مصفوفة التدريب'!T$6=""),0,COUNTIFS(Plan_Role,الموظفون!$D$90,Plan_Course,'مصفوفة التدريب'!T$6)+COUNTIFS(Plan_Role,"جميع الموظفين",Plan_Course,'مصفوفة التدريب'!T$6))</f>
        <v>0</v>
      </c>
      <c r="R92">
        <f>IF(OR(الموظفون!$A$90="",'مصفوفة التدريب'!U$6=""),0,COUNTIFS(Plan_Role,الموظفون!$D$90,Plan_Course,'مصفوفة التدريب'!U$6)+COUNTIFS(Plan_Role,"جميع الموظفين",Plan_Course,'مصفوفة التدريب'!U$6))</f>
        <v>0</v>
      </c>
      <c r="S92">
        <f>IF(OR(الموظفون!$A$90="",'مصفوفة التدريب'!V$6=""),0,COUNTIFS(Plan_Role,الموظفون!$D$90,Plan_Course,'مصفوفة التدريب'!V$6)+COUNTIFS(Plan_Role,"جميع الموظفين",Plan_Course,'مصفوفة التدريب'!V$6))</f>
        <v>0</v>
      </c>
      <c r="T92">
        <f>IF(OR(الموظفون!$A$90="",'مصفوفة التدريب'!W$6=""),0,COUNTIFS(Plan_Role,الموظفون!$D$90,Plan_Course,'مصفوفة التدريب'!W$6)+COUNTIFS(Plan_Role,"جميع الموظفين",Plan_Course,'مصفوفة التدريب'!W$6))</f>
        <v>0</v>
      </c>
      <c r="U92">
        <f>IF(OR(الموظفون!$A$90="",'مصفوفة التدريب'!X$6=""),0,COUNTIFS(Plan_Role,الموظفون!$D$90,Plan_Course,'مصفوفة التدريب'!X$6)+COUNTIFS(Plan_Role,"جميع الموظفين",Plan_Course,'مصفوفة التدريب'!X$6))</f>
        <v>0</v>
      </c>
      <c r="V92">
        <f>IF(OR(الموظفون!$A$90="",'مصفوفة التدريب'!Y$6=""),0,COUNTIFS(Plan_Role,الموظفون!$D$90,Plan_Course,'مصفوفة التدريب'!Y$6)+COUNTIFS(Plan_Role,"جميع الموظفين",Plan_Course,'مصفوفة التدريب'!Y$6))</f>
        <v>0</v>
      </c>
      <c r="W92">
        <f>IF(OR(الموظفون!$A$90="",'مصفوفة التدريب'!Z$6=""),0,COUNTIFS(Plan_Role,الموظفون!$D$90,Plan_Course,'مصفوفة التدريب'!Z$6)+COUNTIFS(Plan_Role,"جميع الموظفين",Plan_Course,'مصفوفة التدريب'!Z$6))</f>
        <v>0</v>
      </c>
      <c r="X92">
        <f>IF(OR(الموظفون!$A$90="",'مصفوفة التدريب'!AA$6=""),0,COUNTIFS(Plan_Role,الموظفون!$D$90,Plan_Course,'مصفوفة التدريب'!AA$6)+COUNTIFS(Plan_Role,"جميع الموظفين",Plan_Course,'مصفوفة التدريب'!AA$6))</f>
        <v>0</v>
      </c>
      <c r="AA92">
        <f>IF(E92=0,0,COUNTIFS(Rec_Emp,الموظفون!$A$90,Rec_Course,'مصفوفة التدريب'!H$6,Rec_Done,1))</f>
        <v>0</v>
      </c>
      <c r="AB92">
        <f>IF(F92=0,0,COUNTIFS(Rec_Emp,الموظفون!$A$90,Rec_Course,'مصفوفة التدريب'!I$6,Rec_Done,1))</f>
        <v>0</v>
      </c>
      <c r="AC92">
        <f>IF(G92=0,0,COUNTIFS(Rec_Emp,الموظفون!$A$90,Rec_Course,'مصفوفة التدريب'!J$6,Rec_Done,1))</f>
        <v>0</v>
      </c>
      <c r="AD92">
        <f>IF(H92=0,0,COUNTIFS(Rec_Emp,الموظفون!$A$90,Rec_Course,'مصفوفة التدريب'!K$6,Rec_Done,1))</f>
        <v>0</v>
      </c>
      <c r="AE92">
        <f>IF(I92=0,0,COUNTIFS(Rec_Emp,الموظفون!$A$90,Rec_Course,'مصفوفة التدريب'!L$6,Rec_Done,1))</f>
        <v>0</v>
      </c>
      <c r="AF92">
        <f>IF(J92=0,0,COUNTIFS(Rec_Emp,الموظفون!$A$90,Rec_Course,'مصفوفة التدريب'!M$6,Rec_Done,1))</f>
        <v>0</v>
      </c>
      <c r="AG92">
        <f>IF(K92=0,0,COUNTIFS(Rec_Emp,الموظفون!$A$90,Rec_Course,'مصفوفة التدريب'!N$6,Rec_Done,1))</f>
        <v>0</v>
      </c>
      <c r="AH92">
        <f>IF(L92=0,0,COUNTIFS(Rec_Emp,الموظفون!$A$90,Rec_Course,'مصفوفة التدريب'!O$6,Rec_Done,1))</f>
        <v>0</v>
      </c>
      <c r="AI92">
        <f>IF(M92=0,0,COUNTIFS(Rec_Emp,الموظفون!$A$90,Rec_Course,'مصفوفة التدريب'!P$6,Rec_Done,1))</f>
        <v>0</v>
      </c>
      <c r="AJ92">
        <f>IF(N92=0,0,COUNTIFS(Rec_Emp,الموظفون!$A$90,Rec_Course,'مصفوفة التدريب'!Q$6,Rec_Done,1))</f>
        <v>0</v>
      </c>
      <c r="AK92">
        <f>IF(O92=0,0,COUNTIFS(Rec_Emp,الموظفون!$A$90,Rec_Course,'مصفوفة التدريب'!R$6,Rec_Done,1))</f>
        <v>0</v>
      </c>
      <c r="AL92">
        <f>IF(P92=0,0,COUNTIFS(Rec_Emp,الموظفون!$A$90,Rec_Course,'مصفوفة التدريب'!S$6,Rec_Done,1))</f>
        <v>0</v>
      </c>
      <c r="AM92">
        <f>IF(Q92=0,0,COUNTIFS(Rec_Emp,الموظفون!$A$90,Rec_Course,'مصفوفة التدريب'!T$6,Rec_Done,1))</f>
        <v>0</v>
      </c>
      <c r="AN92">
        <f>IF(R92=0,0,COUNTIFS(Rec_Emp,الموظفون!$A$90,Rec_Course,'مصفوفة التدريب'!U$6,Rec_Done,1))</f>
        <v>0</v>
      </c>
      <c r="AO92">
        <f>IF(S92=0,0,COUNTIFS(Rec_Emp,الموظفون!$A$90,Rec_Course,'مصفوفة التدريب'!V$6,Rec_Done,1))</f>
        <v>0</v>
      </c>
      <c r="AP92">
        <f>IF(T92=0,0,COUNTIFS(Rec_Emp,الموظفون!$A$90,Rec_Course,'مصفوفة التدريب'!W$6,Rec_Done,1))</f>
        <v>0</v>
      </c>
      <c r="AQ92">
        <f>IF(U92=0,0,COUNTIFS(Rec_Emp,الموظفون!$A$90,Rec_Course,'مصفوفة التدريب'!X$6,Rec_Done,1))</f>
        <v>0</v>
      </c>
      <c r="AR92">
        <f>IF(V92=0,0,COUNTIFS(Rec_Emp,الموظفون!$A$90,Rec_Course,'مصفوفة التدريب'!Y$6,Rec_Done,1))</f>
        <v>0</v>
      </c>
      <c r="AS92">
        <f>IF(W92=0,0,COUNTIFS(Rec_Emp,الموظفون!$A$90,Rec_Course,'مصفوفة التدريب'!Z$6,Rec_Done,1))</f>
        <v>0</v>
      </c>
      <c r="AT92">
        <f>IF(X92=0,0,COUNTIFS(Rec_Emp,الموظفون!$A$90,Rec_Course,'مصفوفة التدريب'!AA$6,Rec_Done,1))</f>
        <v>0</v>
      </c>
      <c r="AW92">
        <f ca="1">IF(AA92=0,0,COUNTIFS(Rec_Emp,الموظفون!$A$90,Rec_Course,'مصفوفة التدريب'!H$6,Rec_Done,1,Rec_Exp,"&gt;="&amp;TODAY()))</f>
        <v>0</v>
      </c>
      <c r="AX92">
        <f ca="1">IF(AB92=0,0,COUNTIFS(Rec_Emp,الموظفون!$A$90,Rec_Course,'مصفوفة التدريب'!I$6,Rec_Done,1,Rec_Exp,"&gt;="&amp;TODAY()))</f>
        <v>0</v>
      </c>
      <c r="AY92">
        <f ca="1">IF(AC92=0,0,COUNTIFS(Rec_Emp,الموظفون!$A$90,Rec_Course,'مصفوفة التدريب'!J$6,Rec_Done,1,Rec_Exp,"&gt;="&amp;TODAY()))</f>
        <v>0</v>
      </c>
      <c r="AZ92">
        <f ca="1">IF(AD92=0,0,COUNTIFS(Rec_Emp,الموظفون!$A$90,Rec_Course,'مصفوفة التدريب'!K$6,Rec_Done,1,Rec_Exp,"&gt;="&amp;TODAY()))</f>
        <v>0</v>
      </c>
      <c r="BA92">
        <f ca="1">IF(AE92=0,0,COUNTIFS(Rec_Emp,الموظفون!$A$90,Rec_Course,'مصفوفة التدريب'!L$6,Rec_Done,1,Rec_Exp,"&gt;="&amp;TODAY()))</f>
        <v>0</v>
      </c>
      <c r="BB92">
        <f ca="1">IF(AF92=0,0,COUNTIFS(Rec_Emp,الموظفون!$A$90,Rec_Course,'مصفوفة التدريب'!M$6,Rec_Done,1,Rec_Exp,"&gt;="&amp;TODAY()))</f>
        <v>0</v>
      </c>
      <c r="BC92">
        <f ca="1">IF(AG92=0,0,COUNTIFS(Rec_Emp,الموظفون!$A$90,Rec_Course,'مصفوفة التدريب'!N$6,Rec_Done,1,Rec_Exp,"&gt;="&amp;TODAY()))</f>
        <v>0</v>
      </c>
      <c r="BD92">
        <f ca="1">IF(AH92=0,0,COUNTIFS(Rec_Emp,الموظفون!$A$90,Rec_Course,'مصفوفة التدريب'!O$6,Rec_Done,1,Rec_Exp,"&gt;="&amp;TODAY()))</f>
        <v>0</v>
      </c>
      <c r="BE92">
        <f ca="1">IF(AI92=0,0,COUNTIFS(Rec_Emp,الموظفون!$A$90,Rec_Course,'مصفوفة التدريب'!P$6,Rec_Done,1,Rec_Exp,"&gt;="&amp;TODAY()))</f>
        <v>0</v>
      </c>
      <c r="BF92">
        <f ca="1">IF(AJ92=0,0,COUNTIFS(Rec_Emp,الموظفون!$A$90,Rec_Course,'مصفوفة التدريب'!Q$6,Rec_Done,1,Rec_Exp,"&gt;="&amp;TODAY()))</f>
        <v>0</v>
      </c>
      <c r="BG92">
        <f ca="1">IF(AK92=0,0,COUNTIFS(Rec_Emp,الموظفون!$A$90,Rec_Course,'مصفوفة التدريب'!R$6,Rec_Done,1,Rec_Exp,"&gt;="&amp;TODAY()))</f>
        <v>0</v>
      </c>
      <c r="BH92">
        <f ca="1">IF(AL92=0,0,COUNTIFS(Rec_Emp,الموظفون!$A$90,Rec_Course,'مصفوفة التدريب'!S$6,Rec_Done,1,Rec_Exp,"&gt;="&amp;TODAY()))</f>
        <v>0</v>
      </c>
      <c r="BI92">
        <f ca="1">IF(AM92=0,0,COUNTIFS(Rec_Emp,الموظفون!$A$90,Rec_Course,'مصفوفة التدريب'!T$6,Rec_Done,1,Rec_Exp,"&gt;="&amp;TODAY()))</f>
        <v>0</v>
      </c>
      <c r="BJ92">
        <f ca="1">IF(AN92=0,0,COUNTIFS(Rec_Emp,الموظفون!$A$90,Rec_Course,'مصفوفة التدريب'!U$6,Rec_Done,1,Rec_Exp,"&gt;="&amp;TODAY()))</f>
        <v>0</v>
      </c>
      <c r="BK92">
        <f ca="1">IF(AO92=0,0,COUNTIFS(Rec_Emp,الموظفون!$A$90,Rec_Course,'مصفوفة التدريب'!V$6,Rec_Done,1,Rec_Exp,"&gt;="&amp;TODAY()))</f>
        <v>0</v>
      </c>
      <c r="BL92">
        <f ca="1">IF(AP92=0,0,COUNTIFS(Rec_Emp,الموظفون!$A$90,Rec_Course,'مصفوفة التدريب'!W$6,Rec_Done,1,Rec_Exp,"&gt;="&amp;TODAY()))</f>
        <v>0</v>
      </c>
      <c r="BM92">
        <f ca="1">IF(AQ92=0,0,COUNTIFS(Rec_Emp,الموظفون!$A$90,Rec_Course,'مصفوفة التدريب'!X$6,Rec_Done,1,Rec_Exp,"&gt;="&amp;TODAY()))</f>
        <v>0</v>
      </c>
      <c r="BN92">
        <f ca="1">IF(AR92=0,0,COUNTIFS(Rec_Emp,الموظفون!$A$90,Rec_Course,'مصفوفة التدريب'!Y$6,Rec_Done,1,Rec_Exp,"&gt;="&amp;TODAY()))</f>
        <v>0</v>
      </c>
      <c r="BO92">
        <f ca="1">IF(AS92=0,0,COUNTIFS(Rec_Emp,الموظفون!$A$90,Rec_Course,'مصفوفة التدريب'!Z$6,Rec_Done,1,Rec_Exp,"&gt;="&amp;TODAY()))</f>
        <v>0</v>
      </c>
      <c r="BP92">
        <f ca="1">IF(AT92=0,0,COUNTIFS(Rec_Emp,الموظفون!$A$90,Rec_Course,'مصفوفة التدريب'!AA$6,Rec_Done,1,Rec_Exp,"&gt;="&amp;TODAY()))</f>
        <v>0</v>
      </c>
      <c r="BS92">
        <f ca="1">IF(AW92=0,0,COUNTIFS(Rec_Emp,الموظفون!$A$90,Rec_Course,'مصفوفة التدريب'!H$6,Rec_Done,1,Rec_Exp,"&gt;"&amp;(TODAY()+WarnDays)))</f>
        <v>0</v>
      </c>
      <c r="BT92">
        <f ca="1">IF(AX92=0,0,COUNTIFS(Rec_Emp,الموظفون!$A$90,Rec_Course,'مصفوفة التدريب'!I$6,Rec_Done,1,Rec_Exp,"&gt;"&amp;(TODAY()+WarnDays)))</f>
        <v>0</v>
      </c>
      <c r="BU92">
        <f ca="1">IF(AY92=0,0,COUNTIFS(Rec_Emp,الموظفون!$A$90,Rec_Course,'مصفوفة التدريب'!J$6,Rec_Done,1,Rec_Exp,"&gt;"&amp;(TODAY()+WarnDays)))</f>
        <v>0</v>
      </c>
      <c r="BV92">
        <f ca="1">IF(AZ92=0,0,COUNTIFS(Rec_Emp,الموظفون!$A$90,Rec_Course,'مصفوفة التدريب'!K$6,Rec_Done,1,Rec_Exp,"&gt;"&amp;(TODAY()+WarnDays)))</f>
        <v>0</v>
      </c>
      <c r="BW92">
        <f ca="1">IF(BA92=0,0,COUNTIFS(Rec_Emp,الموظفون!$A$90,Rec_Course,'مصفوفة التدريب'!L$6,Rec_Done,1,Rec_Exp,"&gt;"&amp;(TODAY()+WarnDays)))</f>
        <v>0</v>
      </c>
      <c r="BX92">
        <f ca="1">IF(BB92=0,0,COUNTIFS(Rec_Emp,الموظفون!$A$90,Rec_Course,'مصفوفة التدريب'!M$6,Rec_Done,1,Rec_Exp,"&gt;"&amp;(TODAY()+WarnDays)))</f>
        <v>0</v>
      </c>
      <c r="BY92">
        <f ca="1">IF(BC92=0,0,COUNTIFS(Rec_Emp,الموظفون!$A$90,Rec_Course,'مصفوفة التدريب'!N$6,Rec_Done,1,Rec_Exp,"&gt;"&amp;(TODAY()+WarnDays)))</f>
        <v>0</v>
      </c>
      <c r="BZ92">
        <f ca="1">IF(BD92=0,0,COUNTIFS(Rec_Emp,الموظفون!$A$90,Rec_Course,'مصفوفة التدريب'!O$6,Rec_Done,1,Rec_Exp,"&gt;"&amp;(TODAY()+WarnDays)))</f>
        <v>0</v>
      </c>
      <c r="CA92">
        <f ca="1">IF(BE92=0,0,COUNTIFS(Rec_Emp,الموظفون!$A$90,Rec_Course,'مصفوفة التدريب'!P$6,Rec_Done,1,Rec_Exp,"&gt;"&amp;(TODAY()+WarnDays)))</f>
        <v>0</v>
      </c>
      <c r="CB92">
        <f ca="1">IF(BF92=0,0,COUNTIFS(Rec_Emp,الموظفون!$A$90,Rec_Course,'مصفوفة التدريب'!Q$6,Rec_Done,1,Rec_Exp,"&gt;"&amp;(TODAY()+WarnDays)))</f>
        <v>0</v>
      </c>
      <c r="CC92">
        <f ca="1">IF(BG92=0,0,COUNTIFS(Rec_Emp,الموظفون!$A$90,Rec_Course,'مصفوفة التدريب'!R$6,Rec_Done,1,Rec_Exp,"&gt;"&amp;(TODAY()+WarnDays)))</f>
        <v>0</v>
      </c>
      <c r="CD92">
        <f ca="1">IF(BH92=0,0,COUNTIFS(Rec_Emp,الموظفون!$A$90,Rec_Course,'مصفوفة التدريب'!S$6,Rec_Done,1,Rec_Exp,"&gt;"&amp;(TODAY()+WarnDays)))</f>
        <v>0</v>
      </c>
      <c r="CE92">
        <f ca="1">IF(BI92=0,0,COUNTIFS(Rec_Emp,الموظفون!$A$90,Rec_Course,'مصفوفة التدريب'!T$6,Rec_Done,1,Rec_Exp,"&gt;"&amp;(TODAY()+WarnDays)))</f>
        <v>0</v>
      </c>
      <c r="CF92">
        <f ca="1">IF(BJ92=0,0,COUNTIFS(Rec_Emp,الموظفون!$A$90,Rec_Course,'مصفوفة التدريب'!U$6,Rec_Done,1,Rec_Exp,"&gt;"&amp;(TODAY()+WarnDays)))</f>
        <v>0</v>
      </c>
      <c r="CG92">
        <f ca="1">IF(BK92=0,0,COUNTIFS(Rec_Emp,الموظفون!$A$90,Rec_Course,'مصفوفة التدريب'!V$6,Rec_Done,1,Rec_Exp,"&gt;"&amp;(TODAY()+WarnDays)))</f>
        <v>0</v>
      </c>
      <c r="CH92">
        <f ca="1">IF(BL92=0,0,COUNTIFS(Rec_Emp,الموظفون!$A$90,Rec_Course,'مصفوفة التدريب'!W$6,Rec_Done,1,Rec_Exp,"&gt;"&amp;(TODAY()+WarnDays)))</f>
        <v>0</v>
      </c>
      <c r="CI92">
        <f ca="1">IF(BM92=0,0,COUNTIFS(Rec_Emp,الموظفون!$A$90,Rec_Course,'مصفوفة التدريب'!X$6,Rec_Done,1,Rec_Exp,"&gt;"&amp;(TODAY()+WarnDays)))</f>
        <v>0</v>
      </c>
      <c r="CJ92">
        <f ca="1">IF(BN92=0,0,COUNTIFS(Rec_Emp,الموظفون!$A$90,Rec_Course,'مصفوفة التدريب'!Y$6,Rec_Done,1,Rec_Exp,"&gt;"&amp;(TODAY()+WarnDays)))</f>
        <v>0</v>
      </c>
      <c r="CK92">
        <f ca="1">IF(BO92=0,0,COUNTIFS(Rec_Emp,الموظفون!$A$90,Rec_Course,'مصفوفة التدريب'!Z$6,Rec_Done,1,Rec_Exp,"&gt;"&amp;(TODAY()+WarnDays)))</f>
        <v>0</v>
      </c>
      <c r="CL92">
        <f ca="1">IF(BP92=0,0,COUNTIFS(Rec_Emp,الموظفون!$A$90,Rec_Course,'مصفوفة التدريب'!AA$6,Rec_Done,1,Rec_Exp,"&gt;"&amp;(TODAY()+WarnDays)))</f>
        <v>0</v>
      </c>
      <c r="CO92">
        <f>IF(OR(E92=0,AA92&gt;0),0,COUNTIFS(Rec_Emp,الموظفون!$A$90,Rec_Course,'مصفوفة التدريب'!H$6,Rec_Result,"راسب"))</f>
        <v>0</v>
      </c>
      <c r="CP92">
        <f>IF(OR(F92=0,AB92&gt;0),0,COUNTIFS(Rec_Emp,الموظفون!$A$90,Rec_Course,'مصفوفة التدريب'!I$6,Rec_Result,"راسب"))</f>
        <v>0</v>
      </c>
      <c r="CQ92">
        <f>IF(OR(G92=0,AC92&gt;0),0,COUNTIFS(Rec_Emp,الموظفون!$A$90,Rec_Course,'مصفوفة التدريب'!J$6,Rec_Result,"راسب"))</f>
        <v>0</v>
      </c>
      <c r="CR92">
        <f>IF(OR(H92=0,AD92&gt;0),0,COUNTIFS(Rec_Emp,الموظفون!$A$90,Rec_Course,'مصفوفة التدريب'!K$6,Rec_Result,"راسب"))</f>
        <v>0</v>
      </c>
      <c r="CS92">
        <f>IF(OR(I92=0,AE92&gt;0),0,COUNTIFS(Rec_Emp,الموظفون!$A$90,Rec_Course,'مصفوفة التدريب'!L$6,Rec_Result,"راسب"))</f>
        <v>0</v>
      </c>
      <c r="CT92">
        <f>IF(OR(J92=0,AF92&gt;0),0,COUNTIFS(Rec_Emp,الموظفون!$A$90,Rec_Course,'مصفوفة التدريب'!M$6,Rec_Result,"راسب"))</f>
        <v>0</v>
      </c>
      <c r="CU92">
        <f>IF(OR(K92=0,AG92&gt;0),0,COUNTIFS(Rec_Emp,الموظفون!$A$90,Rec_Course,'مصفوفة التدريب'!N$6,Rec_Result,"راسب"))</f>
        <v>0</v>
      </c>
      <c r="CV92">
        <f>IF(OR(L92=0,AH92&gt;0),0,COUNTIFS(Rec_Emp,الموظفون!$A$90,Rec_Course,'مصفوفة التدريب'!O$6,Rec_Result,"راسب"))</f>
        <v>0</v>
      </c>
      <c r="CW92">
        <f>IF(OR(M92=0,AI92&gt;0),0,COUNTIFS(Rec_Emp,الموظفون!$A$90,Rec_Course,'مصفوفة التدريب'!P$6,Rec_Result,"راسب"))</f>
        <v>0</v>
      </c>
      <c r="CX92">
        <f>IF(OR(N92=0,AJ92&gt;0),0,COUNTIFS(Rec_Emp,الموظفون!$A$90,Rec_Course,'مصفوفة التدريب'!Q$6,Rec_Result,"راسب"))</f>
        <v>0</v>
      </c>
      <c r="CY92">
        <f>IF(OR(O92=0,AK92&gt;0),0,COUNTIFS(Rec_Emp,الموظفون!$A$90,Rec_Course,'مصفوفة التدريب'!R$6,Rec_Result,"راسب"))</f>
        <v>0</v>
      </c>
      <c r="CZ92">
        <f>IF(OR(P92=0,AL92&gt;0),0,COUNTIFS(Rec_Emp,الموظفون!$A$90,Rec_Course,'مصفوفة التدريب'!S$6,Rec_Result,"راسب"))</f>
        <v>0</v>
      </c>
      <c r="DA92">
        <f>IF(OR(Q92=0,AM92&gt;0),0,COUNTIFS(Rec_Emp,الموظفون!$A$90,Rec_Course,'مصفوفة التدريب'!T$6,Rec_Result,"راسب"))</f>
        <v>0</v>
      </c>
      <c r="DB92">
        <f>IF(OR(R92=0,AN92&gt;0),0,COUNTIFS(Rec_Emp,الموظفون!$A$90,Rec_Course,'مصفوفة التدريب'!U$6,Rec_Result,"راسب"))</f>
        <v>0</v>
      </c>
      <c r="DC92">
        <f>IF(OR(S92=0,AO92&gt;0),0,COUNTIFS(Rec_Emp,الموظفون!$A$90,Rec_Course,'مصفوفة التدريب'!V$6,Rec_Result,"راسب"))</f>
        <v>0</v>
      </c>
      <c r="DD92">
        <f>IF(OR(T92=0,AP92&gt;0),0,COUNTIFS(Rec_Emp,الموظفون!$A$90,Rec_Course,'مصفوفة التدريب'!W$6,Rec_Result,"راسب"))</f>
        <v>0</v>
      </c>
      <c r="DE92">
        <f>IF(OR(U92=0,AQ92&gt;0),0,COUNTIFS(Rec_Emp,الموظفون!$A$90,Rec_Course,'مصفوفة التدريب'!X$6,Rec_Result,"راسب"))</f>
        <v>0</v>
      </c>
      <c r="DF92">
        <f>IF(OR(V92=0,AR92&gt;0),0,COUNTIFS(Rec_Emp,الموظفون!$A$90,Rec_Course,'مصفوفة التدريب'!Y$6,Rec_Result,"راسب"))</f>
        <v>0</v>
      </c>
      <c r="DG92">
        <f>IF(OR(W92=0,AS92&gt;0),0,COUNTIFS(Rec_Emp,الموظفون!$A$90,Rec_Course,'مصفوفة التدريب'!Z$6,Rec_Result,"راسب"))</f>
        <v>0</v>
      </c>
      <c r="DH92">
        <f>IF(OR(X92=0,AT92&gt;0),0,COUNTIFS(Rec_Emp,الموظفون!$A$90,Rec_Course,'مصفوفة التدريب'!AA$6,Rec_Result,"راسب"))</f>
        <v>0</v>
      </c>
      <c r="DK92">
        <f>IF(OR(E92=0,AA92&gt;0),0,IFERROR(AVERAGEIFS(Plan_End,Plan_Role,الموظفون!$D$90,Plan_Course,'مصفوفة التدريب'!H$6,Plan_Sched,"فترة محددة"),IFERROR(AVERAGEIFS(Plan_End,Plan_Role,"جميع الموظفين",Plan_Course,'مصفوفة التدريب'!H$6,Plan_Sched,"فترة محددة"),0)))</f>
        <v>0</v>
      </c>
      <c r="DL92">
        <f>IF(OR(F92=0,AB92&gt;0),0,IFERROR(AVERAGEIFS(Plan_End,Plan_Role,الموظفون!$D$90,Plan_Course,'مصفوفة التدريب'!I$6,Plan_Sched,"فترة محددة"),IFERROR(AVERAGEIFS(Plan_End,Plan_Role,"جميع الموظفين",Plan_Course,'مصفوفة التدريب'!I$6,Plan_Sched,"فترة محددة"),0)))</f>
        <v>0</v>
      </c>
      <c r="DM92">
        <f>IF(OR(G92=0,AC92&gt;0),0,IFERROR(AVERAGEIFS(Plan_End,Plan_Role,الموظفون!$D$90,Plan_Course,'مصفوفة التدريب'!J$6,Plan_Sched,"فترة محددة"),IFERROR(AVERAGEIFS(Plan_End,Plan_Role,"جميع الموظفين",Plan_Course,'مصفوفة التدريب'!J$6,Plan_Sched,"فترة محددة"),0)))</f>
        <v>0</v>
      </c>
      <c r="DN92">
        <f>IF(OR(H92=0,AD92&gt;0),0,IFERROR(AVERAGEIFS(Plan_End,Plan_Role,الموظفون!$D$90,Plan_Course,'مصفوفة التدريب'!K$6,Plan_Sched,"فترة محددة"),IFERROR(AVERAGEIFS(Plan_End,Plan_Role,"جميع الموظفين",Plan_Course,'مصفوفة التدريب'!K$6,Plan_Sched,"فترة محددة"),0)))</f>
        <v>0</v>
      </c>
      <c r="DO92">
        <f>IF(OR(I92=0,AE92&gt;0),0,IFERROR(AVERAGEIFS(Plan_End,Plan_Role,الموظفون!$D$90,Plan_Course,'مصفوفة التدريب'!L$6,Plan_Sched,"فترة محددة"),IFERROR(AVERAGEIFS(Plan_End,Plan_Role,"جميع الموظفين",Plan_Course,'مصفوفة التدريب'!L$6,Plan_Sched,"فترة محددة"),0)))</f>
        <v>0</v>
      </c>
      <c r="DP92">
        <f>IF(OR(J92=0,AF92&gt;0),0,IFERROR(AVERAGEIFS(Plan_End,Plan_Role,الموظفون!$D$90,Plan_Course,'مصفوفة التدريب'!M$6,Plan_Sched,"فترة محددة"),IFERROR(AVERAGEIFS(Plan_End,Plan_Role,"جميع الموظفين",Plan_Course,'مصفوفة التدريب'!M$6,Plan_Sched,"فترة محددة"),0)))</f>
        <v>0</v>
      </c>
      <c r="DQ92">
        <f>IF(OR(K92=0,AG92&gt;0),0,IFERROR(AVERAGEIFS(Plan_End,Plan_Role,الموظفون!$D$90,Plan_Course,'مصفوفة التدريب'!N$6,Plan_Sched,"فترة محددة"),IFERROR(AVERAGEIFS(Plan_End,Plan_Role,"جميع الموظفين",Plan_Course,'مصفوفة التدريب'!N$6,Plan_Sched,"فترة محددة"),0)))</f>
        <v>0</v>
      </c>
      <c r="DR92">
        <f>IF(OR(L92=0,AH92&gt;0),0,IFERROR(AVERAGEIFS(Plan_End,Plan_Role,الموظفون!$D$90,Plan_Course,'مصفوفة التدريب'!O$6,Plan_Sched,"فترة محددة"),IFERROR(AVERAGEIFS(Plan_End,Plan_Role,"جميع الموظفين",Plan_Course,'مصفوفة التدريب'!O$6,Plan_Sched,"فترة محددة"),0)))</f>
        <v>0</v>
      </c>
      <c r="DS92">
        <f>IF(OR(M92=0,AI92&gt;0),0,IFERROR(AVERAGEIFS(Plan_End,Plan_Role,الموظفون!$D$90,Plan_Course,'مصفوفة التدريب'!P$6,Plan_Sched,"فترة محددة"),IFERROR(AVERAGEIFS(Plan_End,Plan_Role,"جميع الموظفين",Plan_Course,'مصفوفة التدريب'!P$6,Plan_Sched,"فترة محددة"),0)))</f>
        <v>0</v>
      </c>
      <c r="DT92">
        <f>IF(OR(N92=0,AJ92&gt;0),0,IFERROR(AVERAGEIFS(Plan_End,Plan_Role,الموظفون!$D$90,Plan_Course,'مصفوفة التدريب'!Q$6,Plan_Sched,"فترة محددة"),IFERROR(AVERAGEIFS(Plan_End,Plan_Role,"جميع الموظفين",Plan_Course,'مصفوفة التدريب'!Q$6,Plan_Sched,"فترة محددة"),0)))</f>
        <v>0</v>
      </c>
      <c r="DU92">
        <f>IF(OR(O92=0,AK92&gt;0),0,IFERROR(AVERAGEIFS(Plan_End,Plan_Role,الموظفون!$D$90,Plan_Course,'مصفوفة التدريب'!R$6,Plan_Sched,"فترة محددة"),IFERROR(AVERAGEIFS(Plan_End,Plan_Role,"جميع الموظفين",Plan_Course,'مصفوفة التدريب'!R$6,Plan_Sched,"فترة محددة"),0)))</f>
        <v>0</v>
      </c>
      <c r="DV92">
        <f>IF(OR(P92=0,AL92&gt;0),0,IFERROR(AVERAGEIFS(Plan_End,Plan_Role,الموظفون!$D$90,Plan_Course,'مصفوفة التدريب'!S$6,Plan_Sched,"فترة محددة"),IFERROR(AVERAGEIFS(Plan_End,Plan_Role,"جميع الموظفين",Plan_Course,'مصفوفة التدريب'!S$6,Plan_Sched,"فترة محددة"),0)))</f>
        <v>0</v>
      </c>
      <c r="DW92">
        <f>IF(OR(Q92=0,AM92&gt;0),0,IFERROR(AVERAGEIFS(Plan_End,Plan_Role,الموظفون!$D$90,Plan_Course,'مصفوفة التدريب'!T$6,Plan_Sched,"فترة محددة"),IFERROR(AVERAGEIFS(Plan_End,Plan_Role,"جميع الموظفين",Plan_Course,'مصفوفة التدريب'!T$6,Plan_Sched,"فترة محددة"),0)))</f>
        <v>0</v>
      </c>
      <c r="DX92">
        <f>IF(OR(R92=0,AN92&gt;0),0,IFERROR(AVERAGEIFS(Plan_End,Plan_Role,الموظفون!$D$90,Plan_Course,'مصفوفة التدريب'!U$6,Plan_Sched,"فترة محددة"),IFERROR(AVERAGEIFS(Plan_End,Plan_Role,"جميع الموظفين",Plan_Course,'مصفوفة التدريب'!U$6,Plan_Sched,"فترة محددة"),0)))</f>
        <v>0</v>
      </c>
      <c r="DY92">
        <f>IF(OR(S92=0,AO92&gt;0),0,IFERROR(AVERAGEIFS(Plan_End,Plan_Role,الموظفون!$D$90,Plan_Course,'مصفوفة التدريب'!V$6,Plan_Sched,"فترة محددة"),IFERROR(AVERAGEIFS(Plan_End,Plan_Role,"جميع الموظفين",Plan_Course,'مصفوفة التدريب'!V$6,Plan_Sched,"فترة محددة"),0)))</f>
        <v>0</v>
      </c>
      <c r="DZ92">
        <f>IF(OR(T92=0,AP92&gt;0),0,IFERROR(AVERAGEIFS(Plan_End,Plan_Role,الموظفون!$D$90,Plan_Course,'مصفوفة التدريب'!W$6,Plan_Sched,"فترة محددة"),IFERROR(AVERAGEIFS(Plan_End,Plan_Role,"جميع الموظفين",Plan_Course,'مصفوفة التدريب'!W$6,Plan_Sched,"فترة محددة"),0)))</f>
        <v>0</v>
      </c>
      <c r="EA92">
        <f>IF(OR(U92=0,AQ92&gt;0),0,IFERROR(AVERAGEIFS(Plan_End,Plan_Role,الموظفون!$D$90,Plan_Course,'مصفوفة التدريب'!X$6,Plan_Sched,"فترة محددة"),IFERROR(AVERAGEIFS(Plan_End,Plan_Role,"جميع الموظفين",Plan_Course,'مصفوفة التدريب'!X$6,Plan_Sched,"فترة محددة"),0)))</f>
        <v>0</v>
      </c>
      <c r="EB92">
        <f>IF(OR(V92=0,AR92&gt;0),0,IFERROR(AVERAGEIFS(Plan_End,Plan_Role,الموظفون!$D$90,Plan_Course,'مصفوفة التدريب'!Y$6,Plan_Sched,"فترة محددة"),IFERROR(AVERAGEIFS(Plan_End,Plan_Role,"جميع الموظفين",Plan_Course,'مصفوفة التدريب'!Y$6,Plan_Sched,"فترة محددة"),0)))</f>
        <v>0</v>
      </c>
      <c r="EC92">
        <f>IF(OR(W92=0,AS92&gt;0),0,IFERROR(AVERAGEIFS(Plan_End,Plan_Role,الموظفون!$D$90,Plan_Course,'مصفوفة التدريب'!Z$6,Plan_Sched,"فترة محددة"),IFERROR(AVERAGEIFS(Plan_End,Plan_Role,"جميع الموظفين",Plan_Course,'مصفوفة التدريب'!Z$6,Plan_Sched,"فترة محددة"),0)))</f>
        <v>0</v>
      </c>
      <c r="ED92">
        <f>IF(OR(X92=0,AT92&gt;0),0,IFERROR(AVERAGEIFS(Plan_End,Plan_Role,الموظفون!$D$90,Plan_Course,'مصفوفة التدريب'!AA$6,Plan_Sched,"فترة محددة"),IFERROR(AVERAGEIFS(Plan_End,Plan_Role,"جميع الموظفين",Plan_Course,'مصفوفة التدريب'!AA$6,Plan_Sched,"فترة محددة"),0)))</f>
        <v>0</v>
      </c>
      <c r="EG92">
        <f>IF(OR(E92=0,AA92&gt;0),0,IFERROR(AVERAGEIFS(Plan_Days,Plan_Role,الموظفون!$D$90,Plan_Course,'مصفوفة التدريب'!H$6,Plan_Sched,"خلال أيام من التعيين"),IFERROR(AVERAGEIFS(Plan_Days,Plan_Role,"جميع الموظفين",Plan_Course,'مصفوفة التدريب'!H$6,Plan_Sched,"خلال أيام من التعيين"),0)))</f>
        <v>0</v>
      </c>
      <c r="EH92">
        <f>IF(OR(F92=0,AB92&gt;0),0,IFERROR(AVERAGEIFS(Plan_Days,Plan_Role,الموظفون!$D$90,Plan_Course,'مصفوفة التدريب'!I$6,Plan_Sched,"خلال أيام من التعيين"),IFERROR(AVERAGEIFS(Plan_Days,Plan_Role,"جميع الموظفين",Plan_Course,'مصفوفة التدريب'!I$6,Plan_Sched,"خلال أيام من التعيين"),0)))</f>
        <v>0</v>
      </c>
      <c r="EI92">
        <f>IF(OR(G92=0,AC92&gt;0),0,IFERROR(AVERAGEIFS(Plan_Days,Plan_Role,الموظفون!$D$90,Plan_Course,'مصفوفة التدريب'!J$6,Plan_Sched,"خلال أيام من التعيين"),IFERROR(AVERAGEIFS(Plan_Days,Plan_Role,"جميع الموظفين",Plan_Course,'مصفوفة التدريب'!J$6,Plan_Sched,"خلال أيام من التعيين"),0)))</f>
        <v>0</v>
      </c>
      <c r="EJ92">
        <f>IF(OR(H92=0,AD92&gt;0),0,IFERROR(AVERAGEIFS(Plan_Days,Plan_Role,الموظفون!$D$90,Plan_Course,'مصفوفة التدريب'!K$6,Plan_Sched,"خلال أيام من التعيين"),IFERROR(AVERAGEIFS(Plan_Days,Plan_Role,"جميع الموظفين",Plan_Course,'مصفوفة التدريب'!K$6,Plan_Sched,"خلال أيام من التعيين"),0)))</f>
        <v>0</v>
      </c>
      <c r="EK92">
        <f>IF(OR(I92=0,AE92&gt;0),0,IFERROR(AVERAGEIFS(Plan_Days,Plan_Role,الموظفون!$D$90,Plan_Course,'مصفوفة التدريب'!L$6,Plan_Sched,"خلال أيام من التعيين"),IFERROR(AVERAGEIFS(Plan_Days,Plan_Role,"جميع الموظفين",Plan_Course,'مصفوفة التدريب'!L$6,Plan_Sched,"خلال أيام من التعيين"),0)))</f>
        <v>0</v>
      </c>
      <c r="EL92">
        <f>IF(OR(J92=0,AF92&gt;0),0,IFERROR(AVERAGEIFS(Plan_Days,Plan_Role,الموظفون!$D$90,Plan_Course,'مصفوفة التدريب'!M$6,Plan_Sched,"خلال أيام من التعيين"),IFERROR(AVERAGEIFS(Plan_Days,Plan_Role,"جميع الموظفين",Plan_Course,'مصفوفة التدريب'!M$6,Plan_Sched,"خلال أيام من التعيين"),0)))</f>
        <v>0</v>
      </c>
      <c r="EM92">
        <f>IF(OR(K92=0,AG92&gt;0),0,IFERROR(AVERAGEIFS(Plan_Days,Plan_Role,الموظفون!$D$90,Plan_Course,'مصفوفة التدريب'!N$6,Plan_Sched,"خلال أيام من التعيين"),IFERROR(AVERAGEIFS(Plan_Days,Plan_Role,"جميع الموظفين",Plan_Course,'مصفوفة التدريب'!N$6,Plan_Sched,"خلال أيام من التعيين"),0)))</f>
        <v>0</v>
      </c>
      <c r="EN92">
        <f>IF(OR(L92=0,AH92&gt;0),0,IFERROR(AVERAGEIFS(Plan_Days,Plan_Role,الموظفون!$D$90,Plan_Course,'مصفوفة التدريب'!O$6,Plan_Sched,"خلال أيام من التعيين"),IFERROR(AVERAGEIFS(Plan_Days,Plan_Role,"جميع الموظفين",Plan_Course,'مصفوفة التدريب'!O$6,Plan_Sched,"خلال أيام من التعيين"),0)))</f>
        <v>0</v>
      </c>
      <c r="EO92">
        <f>IF(OR(M92=0,AI92&gt;0),0,IFERROR(AVERAGEIFS(Plan_Days,Plan_Role,الموظفون!$D$90,Plan_Course,'مصفوفة التدريب'!P$6,Plan_Sched,"خلال أيام من التعيين"),IFERROR(AVERAGEIFS(Plan_Days,Plan_Role,"جميع الموظفين",Plan_Course,'مصفوفة التدريب'!P$6,Plan_Sched,"خلال أيام من التعيين"),0)))</f>
        <v>0</v>
      </c>
      <c r="EP92">
        <f>IF(OR(N92=0,AJ92&gt;0),0,IFERROR(AVERAGEIFS(Plan_Days,Plan_Role,الموظفون!$D$90,Plan_Course,'مصفوفة التدريب'!Q$6,Plan_Sched,"خلال أيام من التعيين"),IFERROR(AVERAGEIFS(Plan_Days,Plan_Role,"جميع الموظفين",Plan_Course,'مصفوفة التدريب'!Q$6,Plan_Sched,"خلال أيام من التعيين"),0)))</f>
        <v>0</v>
      </c>
      <c r="EQ92">
        <f>IF(OR(O92=0,AK92&gt;0),0,IFERROR(AVERAGEIFS(Plan_Days,Plan_Role,الموظفون!$D$90,Plan_Course,'مصفوفة التدريب'!R$6,Plan_Sched,"خلال أيام من التعيين"),IFERROR(AVERAGEIFS(Plan_Days,Plan_Role,"جميع الموظفين",Plan_Course,'مصفوفة التدريب'!R$6,Plan_Sched,"خلال أيام من التعيين"),0)))</f>
        <v>0</v>
      </c>
      <c r="ER92">
        <f>IF(OR(P92=0,AL92&gt;0),0,IFERROR(AVERAGEIFS(Plan_Days,Plan_Role,الموظفون!$D$90,Plan_Course,'مصفوفة التدريب'!S$6,Plan_Sched,"خلال أيام من التعيين"),IFERROR(AVERAGEIFS(Plan_Days,Plan_Role,"جميع الموظفين",Plan_Course,'مصفوفة التدريب'!S$6,Plan_Sched,"خلال أيام من التعيين"),0)))</f>
        <v>0</v>
      </c>
      <c r="ES92">
        <f>IF(OR(Q92=0,AM92&gt;0),0,IFERROR(AVERAGEIFS(Plan_Days,Plan_Role,الموظفون!$D$90,Plan_Course,'مصفوفة التدريب'!T$6,Plan_Sched,"خلال أيام من التعيين"),IFERROR(AVERAGEIFS(Plan_Days,Plan_Role,"جميع الموظفين",Plan_Course,'مصفوفة التدريب'!T$6,Plan_Sched,"خلال أيام من التعيين"),0)))</f>
        <v>0</v>
      </c>
      <c r="ET92">
        <f>IF(OR(R92=0,AN92&gt;0),0,IFERROR(AVERAGEIFS(Plan_Days,Plan_Role,الموظفون!$D$90,Plan_Course,'مصفوفة التدريب'!U$6,Plan_Sched,"خلال أيام من التعيين"),IFERROR(AVERAGEIFS(Plan_Days,Plan_Role,"جميع الموظفين",Plan_Course,'مصفوفة التدريب'!U$6,Plan_Sched,"خلال أيام من التعيين"),0)))</f>
        <v>0</v>
      </c>
      <c r="EU92">
        <f>IF(OR(S92=0,AO92&gt;0),0,IFERROR(AVERAGEIFS(Plan_Days,Plan_Role,الموظفون!$D$90,Plan_Course,'مصفوفة التدريب'!V$6,Plan_Sched,"خلال أيام من التعيين"),IFERROR(AVERAGEIFS(Plan_Days,Plan_Role,"جميع الموظفين",Plan_Course,'مصفوفة التدريب'!V$6,Plan_Sched,"خلال أيام من التعيين"),0)))</f>
        <v>0</v>
      </c>
      <c r="EV92">
        <f>IF(OR(T92=0,AP92&gt;0),0,IFERROR(AVERAGEIFS(Plan_Days,Plan_Role,الموظفون!$D$90,Plan_Course,'مصفوفة التدريب'!W$6,Plan_Sched,"خلال أيام من التعيين"),IFERROR(AVERAGEIFS(Plan_Days,Plan_Role,"جميع الموظفين",Plan_Course,'مصفوفة التدريب'!W$6,Plan_Sched,"خلال أيام من التعيين"),0)))</f>
        <v>0</v>
      </c>
      <c r="EW92">
        <f>IF(OR(U92=0,AQ92&gt;0),0,IFERROR(AVERAGEIFS(Plan_Days,Plan_Role,الموظفون!$D$90,Plan_Course,'مصفوفة التدريب'!X$6,Plan_Sched,"خلال أيام من التعيين"),IFERROR(AVERAGEIFS(Plan_Days,Plan_Role,"جميع الموظفين",Plan_Course,'مصفوفة التدريب'!X$6,Plan_Sched,"خلال أيام من التعيين"),0)))</f>
        <v>0</v>
      </c>
      <c r="EX92">
        <f>IF(OR(V92=0,AR92&gt;0),0,IFERROR(AVERAGEIFS(Plan_Days,Plan_Role,الموظفون!$D$90,Plan_Course,'مصفوفة التدريب'!Y$6,Plan_Sched,"خلال أيام من التعيين"),IFERROR(AVERAGEIFS(Plan_Days,Plan_Role,"جميع الموظفين",Plan_Course,'مصفوفة التدريب'!Y$6,Plan_Sched,"خلال أيام من التعيين"),0)))</f>
        <v>0</v>
      </c>
      <c r="EY92">
        <f>IF(OR(W92=0,AS92&gt;0),0,IFERROR(AVERAGEIFS(Plan_Days,Plan_Role,الموظفون!$D$90,Plan_Course,'مصفوفة التدريب'!Z$6,Plan_Sched,"خلال أيام من التعيين"),IFERROR(AVERAGEIFS(Plan_Days,Plan_Role,"جميع الموظفين",Plan_Course,'مصفوفة التدريب'!Z$6,Plan_Sched,"خلال أيام من التعيين"),0)))</f>
        <v>0</v>
      </c>
      <c r="EZ92">
        <f>IF(OR(X92=0,AT92&gt;0),0,IFERROR(AVERAGEIFS(Plan_Days,Plan_Role,الموظفون!$D$90,Plan_Course,'مصفوفة التدريب'!AA$6,Plan_Sched,"خلال أيام من التعيين"),IFERROR(AVERAGEIFS(Plan_Days,Plan_Role,"جميع الموظفين",Plan_Course,'مصفوفة التدريب'!AA$6,Plan_Sched,"خلال أيام من التعيين"),0)))</f>
        <v>0</v>
      </c>
      <c r="FC92">
        <f>IF(OR(E92=0,AA92&gt;0),0,MAX(IF(AND(الموظفون!$F$90&lt;&gt;"",DK92&lt;الموظفون!$F$90),0,DK92),IF(AND(الموظفون!$F$90&lt;&gt;"",EG92&gt;0),الموظفون!$F$90+EG92,0)))</f>
        <v>0</v>
      </c>
      <c r="FD92">
        <f>IF(OR(F92=0,AB92&gt;0),0,MAX(IF(AND(الموظفون!$F$90&lt;&gt;"",DL92&lt;الموظفون!$F$90),0,DL92),IF(AND(الموظفون!$F$90&lt;&gt;"",EH92&gt;0),الموظفون!$F$90+EH92,0)))</f>
        <v>0</v>
      </c>
      <c r="FE92">
        <f>IF(OR(G92=0,AC92&gt;0),0,MAX(IF(AND(الموظفون!$F$90&lt;&gt;"",DM92&lt;الموظفون!$F$90),0,DM92),IF(AND(الموظفون!$F$90&lt;&gt;"",EI92&gt;0),الموظفون!$F$90+EI92,0)))</f>
        <v>0</v>
      </c>
      <c r="FF92">
        <f>IF(OR(H92=0,AD92&gt;0),0,MAX(IF(AND(الموظفون!$F$90&lt;&gt;"",DN92&lt;الموظفون!$F$90),0,DN92),IF(AND(الموظفون!$F$90&lt;&gt;"",EJ92&gt;0),الموظفون!$F$90+EJ92,0)))</f>
        <v>0</v>
      </c>
      <c r="FG92">
        <f>IF(OR(I92=0,AE92&gt;0),0,MAX(IF(AND(الموظفون!$F$90&lt;&gt;"",DO92&lt;الموظفون!$F$90),0,DO92),IF(AND(الموظفون!$F$90&lt;&gt;"",EK92&gt;0),الموظفون!$F$90+EK92,0)))</f>
        <v>0</v>
      </c>
      <c r="FH92">
        <f>IF(OR(J92=0,AF92&gt;0),0,MAX(IF(AND(الموظفون!$F$90&lt;&gt;"",DP92&lt;الموظفون!$F$90),0,DP92),IF(AND(الموظفون!$F$90&lt;&gt;"",EL92&gt;0),الموظفون!$F$90+EL92,0)))</f>
        <v>0</v>
      </c>
      <c r="FI92">
        <f>IF(OR(K92=0,AG92&gt;0),0,MAX(IF(AND(الموظفون!$F$90&lt;&gt;"",DQ92&lt;الموظفون!$F$90),0,DQ92),IF(AND(الموظفون!$F$90&lt;&gt;"",EM92&gt;0),الموظفون!$F$90+EM92,0)))</f>
        <v>0</v>
      </c>
      <c r="FJ92">
        <f>IF(OR(L92=0,AH92&gt;0),0,MAX(IF(AND(الموظفون!$F$90&lt;&gt;"",DR92&lt;الموظفون!$F$90),0,DR92),IF(AND(الموظفون!$F$90&lt;&gt;"",EN92&gt;0),الموظفون!$F$90+EN92,0)))</f>
        <v>0</v>
      </c>
      <c r="FK92">
        <f>IF(OR(M92=0,AI92&gt;0),0,MAX(IF(AND(الموظفون!$F$90&lt;&gt;"",DS92&lt;الموظفون!$F$90),0,DS92),IF(AND(الموظفون!$F$90&lt;&gt;"",EO92&gt;0),الموظفون!$F$90+EO92,0)))</f>
        <v>0</v>
      </c>
      <c r="FL92">
        <f>IF(OR(N92=0,AJ92&gt;0),0,MAX(IF(AND(الموظفون!$F$90&lt;&gt;"",DT92&lt;الموظفون!$F$90),0,DT92),IF(AND(الموظفون!$F$90&lt;&gt;"",EP92&gt;0),الموظفون!$F$90+EP92,0)))</f>
        <v>0</v>
      </c>
      <c r="FM92">
        <f>IF(OR(O92=0,AK92&gt;0),0,MAX(IF(AND(الموظفون!$F$90&lt;&gt;"",DU92&lt;الموظفون!$F$90),0,DU92),IF(AND(الموظفون!$F$90&lt;&gt;"",EQ92&gt;0),الموظفون!$F$90+EQ92,0)))</f>
        <v>0</v>
      </c>
      <c r="FN92">
        <f>IF(OR(P92=0,AL92&gt;0),0,MAX(IF(AND(الموظفون!$F$90&lt;&gt;"",DV92&lt;الموظفون!$F$90),0,DV92),IF(AND(الموظفون!$F$90&lt;&gt;"",ER92&gt;0),الموظفون!$F$90+ER92,0)))</f>
        <v>0</v>
      </c>
      <c r="FO92">
        <f>IF(OR(Q92=0,AM92&gt;0),0,MAX(IF(AND(الموظفون!$F$90&lt;&gt;"",DW92&lt;الموظفون!$F$90),0,DW92),IF(AND(الموظفون!$F$90&lt;&gt;"",ES92&gt;0),الموظفون!$F$90+ES92,0)))</f>
        <v>0</v>
      </c>
      <c r="FP92">
        <f>IF(OR(R92=0,AN92&gt;0),0,MAX(IF(AND(الموظفون!$F$90&lt;&gt;"",DX92&lt;الموظفون!$F$90),0,DX92),IF(AND(الموظفون!$F$90&lt;&gt;"",ET92&gt;0),الموظفون!$F$90+ET92,0)))</f>
        <v>0</v>
      </c>
      <c r="FQ92">
        <f>IF(OR(S92=0,AO92&gt;0),0,MAX(IF(AND(الموظفون!$F$90&lt;&gt;"",DY92&lt;الموظفون!$F$90),0,DY92),IF(AND(الموظفون!$F$90&lt;&gt;"",EU92&gt;0),الموظفون!$F$90+EU92,0)))</f>
        <v>0</v>
      </c>
      <c r="FR92">
        <f>IF(OR(T92=0,AP92&gt;0),0,MAX(IF(AND(الموظفون!$F$90&lt;&gt;"",DZ92&lt;الموظفون!$F$90),0,DZ92),IF(AND(الموظفون!$F$90&lt;&gt;"",EV92&gt;0),الموظفون!$F$90+EV92,0)))</f>
        <v>0</v>
      </c>
      <c r="FS92">
        <f>IF(OR(U92=0,AQ92&gt;0),0,MAX(IF(AND(الموظفون!$F$90&lt;&gt;"",EA92&lt;الموظفون!$F$90),0,EA92),IF(AND(الموظفون!$F$90&lt;&gt;"",EW92&gt;0),الموظفون!$F$90+EW92,0)))</f>
        <v>0</v>
      </c>
      <c r="FT92">
        <f>IF(OR(V92=0,AR92&gt;0),0,MAX(IF(AND(الموظفون!$F$90&lt;&gt;"",EB92&lt;الموظفون!$F$90),0,EB92),IF(AND(الموظفون!$F$90&lt;&gt;"",EX92&gt;0),الموظفون!$F$90+EX92,0)))</f>
        <v>0</v>
      </c>
      <c r="FU92">
        <f>IF(OR(W92=0,AS92&gt;0),0,MAX(IF(AND(الموظفون!$F$90&lt;&gt;"",EC92&lt;الموظفون!$F$90),0,EC92),IF(AND(الموظفون!$F$90&lt;&gt;"",EY92&gt;0),الموظفون!$F$90+EY92,0)))</f>
        <v>0</v>
      </c>
      <c r="FV92">
        <f>IF(OR(X92=0,AT92&gt;0),0,MAX(IF(AND(الموظفون!$F$90&lt;&gt;"",ED92&lt;الموظفون!$F$90),0,ED92),IF(AND(الموظفون!$F$90&lt;&gt;"",EZ92&gt;0),الموظفون!$F$90+EZ92,0)))</f>
        <v>0</v>
      </c>
    </row>
    <row r="93" spans="5:178" x14ac:dyDescent="0.3">
      <c r="E93">
        <f>IF(OR(الموظفون!$A$91="",'مصفوفة التدريب'!H$6=""),0,COUNTIFS(Plan_Role,الموظفون!$D$91,Plan_Course,'مصفوفة التدريب'!H$6)+COUNTIFS(Plan_Role,"جميع الموظفين",Plan_Course,'مصفوفة التدريب'!H$6))</f>
        <v>0</v>
      </c>
      <c r="F93">
        <f>IF(OR(الموظفون!$A$91="",'مصفوفة التدريب'!I$6=""),0,COUNTIFS(Plan_Role,الموظفون!$D$91,Plan_Course,'مصفوفة التدريب'!I$6)+COUNTIFS(Plan_Role,"جميع الموظفين",Plan_Course,'مصفوفة التدريب'!I$6))</f>
        <v>0</v>
      </c>
      <c r="G93">
        <f>IF(OR(الموظفون!$A$91="",'مصفوفة التدريب'!J$6=""),0,COUNTIFS(Plan_Role,الموظفون!$D$91,Plan_Course,'مصفوفة التدريب'!J$6)+COUNTIFS(Plan_Role,"جميع الموظفين",Plan_Course,'مصفوفة التدريب'!J$6))</f>
        <v>0</v>
      </c>
      <c r="H93">
        <f>IF(OR(الموظفون!$A$91="",'مصفوفة التدريب'!K$6=""),0,COUNTIFS(Plan_Role,الموظفون!$D$91,Plan_Course,'مصفوفة التدريب'!K$6)+COUNTIFS(Plan_Role,"جميع الموظفين",Plan_Course,'مصفوفة التدريب'!K$6))</f>
        <v>0</v>
      </c>
      <c r="I93">
        <f>IF(OR(الموظفون!$A$91="",'مصفوفة التدريب'!L$6=""),0,COUNTIFS(Plan_Role,الموظفون!$D$91,Plan_Course,'مصفوفة التدريب'!L$6)+COUNTIFS(Plan_Role,"جميع الموظفين",Plan_Course,'مصفوفة التدريب'!L$6))</f>
        <v>0</v>
      </c>
      <c r="J93">
        <f>IF(OR(الموظفون!$A$91="",'مصفوفة التدريب'!M$6=""),0,COUNTIFS(Plan_Role,الموظفون!$D$91,Plan_Course,'مصفوفة التدريب'!M$6)+COUNTIFS(Plan_Role,"جميع الموظفين",Plan_Course,'مصفوفة التدريب'!M$6))</f>
        <v>0</v>
      </c>
      <c r="K93">
        <f>IF(OR(الموظفون!$A$91="",'مصفوفة التدريب'!N$6=""),0,COUNTIFS(Plan_Role,الموظفون!$D$91,Plan_Course,'مصفوفة التدريب'!N$6)+COUNTIFS(Plan_Role,"جميع الموظفين",Plan_Course,'مصفوفة التدريب'!N$6))</f>
        <v>0</v>
      </c>
      <c r="L93">
        <f>IF(OR(الموظفون!$A$91="",'مصفوفة التدريب'!O$6=""),0,COUNTIFS(Plan_Role,الموظفون!$D$91,Plan_Course,'مصفوفة التدريب'!O$6)+COUNTIFS(Plan_Role,"جميع الموظفين",Plan_Course,'مصفوفة التدريب'!O$6))</f>
        <v>0</v>
      </c>
      <c r="M93">
        <f>IF(OR(الموظفون!$A$91="",'مصفوفة التدريب'!P$6=""),0,COUNTIFS(Plan_Role,الموظفون!$D$91,Plan_Course,'مصفوفة التدريب'!P$6)+COUNTIFS(Plan_Role,"جميع الموظفين",Plan_Course,'مصفوفة التدريب'!P$6))</f>
        <v>0</v>
      </c>
      <c r="N93">
        <f>IF(OR(الموظفون!$A$91="",'مصفوفة التدريب'!Q$6=""),0,COUNTIFS(Plan_Role,الموظفون!$D$91,Plan_Course,'مصفوفة التدريب'!Q$6)+COUNTIFS(Plan_Role,"جميع الموظفين",Plan_Course,'مصفوفة التدريب'!Q$6))</f>
        <v>0</v>
      </c>
      <c r="O93">
        <f>IF(OR(الموظفون!$A$91="",'مصفوفة التدريب'!R$6=""),0,COUNTIFS(Plan_Role,الموظفون!$D$91,Plan_Course,'مصفوفة التدريب'!R$6)+COUNTIFS(Plan_Role,"جميع الموظفين",Plan_Course,'مصفوفة التدريب'!R$6))</f>
        <v>0</v>
      </c>
      <c r="P93">
        <f>IF(OR(الموظفون!$A$91="",'مصفوفة التدريب'!S$6=""),0,COUNTIFS(Plan_Role,الموظفون!$D$91,Plan_Course,'مصفوفة التدريب'!S$6)+COUNTIFS(Plan_Role,"جميع الموظفين",Plan_Course,'مصفوفة التدريب'!S$6))</f>
        <v>0</v>
      </c>
      <c r="Q93">
        <f>IF(OR(الموظفون!$A$91="",'مصفوفة التدريب'!T$6=""),0,COUNTIFS(Plan_Role,الموظفون!$D$91,Plan_Course,'مصفوفة التدريب'!T$6)+COUNTIFS(Plan_Role,"جميع الموظفين",Plan_Course,'مصفوفة التدريب'!T$6))</f>
        <v>0</v>
      </c>
      <c r="R93">
        <f>IF(OR(الموظفون!$A$91="",'مصفوفة التدريب'!U$6=""),0,COUNTIFS(Plan_Role,الموظفون!$D$91,Plan_Course,'مصفوفة التدريب'!U$6)+COUNTIFS(Plan_Role,"جميع الموظفين",Plan_Course,'مصفوفة التدريب'!U$6))</f>
        <v>0</v>
      </c>
      <c r="S93">
        <f>IF(OR(الموظفون!$A$91="",'مصفوفة التدريب'!V$6=""),0,COUNTIFS(Plan_Role,الموظفون!$D$91,Plan_Course,'مصفوفة التدريب'!V$6)+COUNTIFS(Plan_Role,"جميع الموظفين",Plan_Course,'مصفوفة التدريب'!V$6))</f>
        <v>0</v>
      </c>
      <c r="T93">
        <f>IF(OR(الموظفون!$A$91="",'مصفوفة التدريب'!W$6=""),0,COUNTIFS(Plan_Role,الموظفون!$D$91,Plan_Course,'مصفوفة التدريب'!W$6)+COUNTIFS(Plan_Role,"جميع الموظفين",Plan_Course,'مصفوفة التدريب'!W$6))</f>
        <v>0</v>
      </c>
      <c r="U93">
        <f>IF(OR(الموظفون!$A$91="",'مصفوفة التدريب'!X$6=""),0,COUNTIFS(Plan_Role,الموظفون!$D$91,Plan_Course,'مصفوفة التدريب'!X$6)+COUNTIFS(Plan_Role,"جميع الموظفين",Plan_Course,'مصفوفة التدريب'!X$6))</f>
        <v>0</v>
      </c>
      <c r="V93">
        <f>IF(OR(الموظفون!$A$91="",'مصفوفة التدريب'!Y$6=""),0,COUNTIFS(Plan_Role,الموظفون!$D$91,Plan_Course,'مصفوفة التدريب'!Y$6)+COUNTIFS(Plan_Role,"جميع الموظفين",Plan_Course,'مصفوفة التدريب'!Y$6))</f>
        <v>0</v>
      </c>
      <c r="W93">
        <f>IF(OR(الموظفون!$A$91="",'مصفوفة التدريب'!Z$6=""),0,COUNTIFS(Plan_Role,الموظفون!$D$91,Plan_Course,'مصفوفة التدريب'!Z$6)+COUNTIFS(Plan_Role,"جميع الموظفين",Plan_Course,'مصفوفة التدريب'!Z$6))</f>
        <v>0</v>
      </c>
      <c r="X93">
        <f>IF(OR(الموظفون!$A$91="",'مصفوفة التدريب'!AA$6=""),0,COUNTIFS(Plan_Role,الموظفون!$D$91,Plan_Course,'مصفوفة التدريب'!AA$6)+COUNTIFS(Plan_Role,"جميع الموظفين",Plan_Course,'مصفوفة التدريب'!AA$6))</f>
        <v>0</v>
      </c>
      <c r="AA93">
        <f>IF(E93=0,0,COUNTIFS(Rec_Emp,الموظفون!$A$91,Rec_Course,'مصفوفة التدريب'!H$6,Rec_Done,1))</f>
        <v>0</v>
      </c>
      <c r="AB93">
        <f>IF(F93=0,0,COUNTIFS(Rec_Emp,الموظفون!$A$91,Rec_Course,'مصفوفة التدريب'!I$6,Rec_Done,1))</f>
        <v>0</v>
      </c>
      <c r="AC93">
        <f>IF(G93=0,0,COUNTIFS(Rec_Emp,الموظفون!$A$91,Rec_Course,'مصفوفة التدريب'!J$6,Rec_Done,1))</f>
        <v>0</v>
      </c>
      <c r="AD93">
        <f>IF(H93=0,0,COUNTIFS(Rec_Emp,الموظفون!$A$91,Rec_Course,'مصفوفة التدريب'!K$6,Rec_Done,1))</f>
        <v>0</v>
      </c>
      <c r="AE93">
        <f>IF(I93=0,0,COUNTIFS(Rec_Emp,الموظفون!$A$91,Rec_Course,'مصفوفة التدريب'!L$6,Rec_Done,1))</f>
        <v>0</v>
      </c>
      <c r="AF93">
        <f>IF(J93=0,0,COUNTIFS(Rec_Emp,الموظفون!$A$91,Rec_Course,'مصفوفة التدريب'!M$6,Rec_Done,1))</f>
        <v>0</v>
      </c>
      <c r="AG93">
        <f>IF(K93=0,0,COUNTIFS(Rec_Emp,الموظفون!$A$91,Rec_Course,'مصفوفة التدريب'!N$6,Rec_Done,1))</f>
        <v>0</v>
      </c>
      <c r="AH93">
        <f>IF(L93=0,0,COUNTIFS(Rec_Emp,الموظفون!$A$91,Rec_Course,'مصفوفة التدريب'!O$6,Rec_Done,1))</f>
        <v>0</v>
      </c>
      <c r="AI93">
        <f>IF(M93=0,0,COUNTIFS(Rec_Emp,الموظفون!$A$91,Rec_Course,'مصفوفة التدريب'!P$6,Rec_Done,1))</f>
        <v>0</v>
      </c>
      <c r="AJ93">
        <f>IF(N93=0,0,COUNTIFS(Rec_Emp,الموظفون!$A$91,Rec_Course,'مصفوفة التدريب'!Q$6,Rec_Done,1))</f>
        <v>0</v>
      </c>
      <c r="AK93">
        <f>IF(O93=0,0,COUNTIFS(Rec_Emp,الموظفون!$A$91,Rec_Course,'مصفوفة التدريب'!R$6,Rec_Done,1))</f>
        <v>0</v>
      </c>
      <c r="AL93">
        <f>IF(P93=0,0,COUNTIFS(Rec_Emp,الموظفون!$A$91,Rec_Course,'مصفوفة التدريب'!S$6,Rec_Done,1))</f>
        <v>0</v>
      </c>
      <c r="AM93">
        <f>IF(Q93=0,0,COUNTIFS(Rec_Emp,الموظفون!$A$91,Rec_Course,'مصفوفة التدريب'!T$6,Rec_Done,1))</f>
        <v>0</v>
      </c>
      <c r="AN93">
        <f>IF(R93=0,0,COUNTIFS(Rec_Emp,الموظفون!$A$91,Rec_Course,'مصفوفة التدريب'!U$6,Rec_Done,1))</f>
        <v>0</v>
      </c>
      <c r="AO93">
        <f>IF(S93=0,0,COUNTIFS(Rec_Emp,الموظفون!$A$91,Rec_Course,'مصفوفة التدريب'!V$6,Rec_Done,1))</f>
        <v>0</v>
      </c>
      <c r="AP93">
        <f>IF(T93=0,0,COUNTIFS(Rec_Emp,الموظفون!$A$91,Rec_Course,'مصفوفة التدريب'!W$6,Rec_Done,1))</f>
        <v>0</v>
      </c>
      <c r="AQ93">
        <f>IF(U93=0,0,COUNTIFS(Rec_Emp,الموظفون!$A$91,Rec_Course,'مصفوفة التدريب'!X$6,Rec_Done,1))</f>
        <v>0</v>
      </c>
      <c r="AR93">
        <f>IF(V93=0,0,COUNTIFS(Rec_Emp,الموظفون!$A$91,Rec_Course,'مصفوفة التدريب'!Y$6,Rec_Done,1))</f>
        <v>0</v>
      </c>
      <c r="AS93">
        <f>IF(W93=0,0,COUNTIFS(Rec_Emp,الموظفون!$A$91,Rec_Course,'مصفوفة التدريب'!Z$6,Rec_Done,1))</f>
        <v>0</v>
      </c>
      <c r="AT93">
        <f>IF(X93=0,0,COUNTIFS(Rec_Emp,الموظفون!$A$91,Rec_Course,'مصفوفة التدريب'!AA$6,Rec_Done,1))</f>
        <v>0</v>
      </c>
      <c r="AW93">
        <f ca="1">IF(AA93=0,0,COUNTIFS(Rec_Emp,الموظفون!$A$91,Rec_Course,'مصفوفة التدريب'!H$6,Rec_Done,1,Rec_Exp,"&gt;="&amp;TODAY()))</f>
        <v>0</v>
      </c>
      <c r="AX93">
        <f ca="1">IF(AB93=0,0,COUNTIFS(Rec_Emp,الموظفون!$A$91,Rec_Course,'مصفوفة التدريب'!I$6,Rec_Done,1,Rec_Exp,"&gt;="&amp;TODAY()))</f>
        <v>0</v>
      </c>
      <c r="AY93">
        <f ca="1">IF(AC93=0,0,COUNTIFS(Rec_Emp,الموظفون!$A$91,Rec_Course,'مصفوفة التدريب'!J$6,Rec_Done,1,Rec_Exp,"&gt;="&amp;TODAY()))</f>
        <v>0</v>
      </c>
      <c r="AZ93">
        <f ca="1">IF(AD93=0,0,COUNTIFS(Rec_Emp,الموظفون!$A$91,Rec_Course,'مصفوفة التدريب'!K$6,Rec_Done,1,Rec_Exp,"&gt;="&amp;TODAY()))</f>
        <v>0</v>
      </c>
      <c r="BA93">
        <f ca="1">IF(AE93=0,0,COUNTIFS(Rec_Emp,الموظفون!$A$91,Rec_Course,'مصفوفة التدريب'!L$6,Rec_Done,1,Rec_Exp,"&gt;="&amp;TODAY()))</f>
        <v>0</v>
      </c>
      <c r="BB93">
        <f ca="1">IF(AF93=0,0,COUNTIFS(Rec_Emp,الموظفون!$A$91,Rec_Course,'مصفوفة التدريب'!M$6,Rec_Done,1,Rec_Exp,"&gt;="&amp;TODAY()))</f>
        <v>0</v>
      </c>
      <c r="BC93">
        <f ca="1">IF(AG93=0,0,COUNTIFS(Rec_Emp,الموظفون!$A$91,Rec_Course,'مصفوفة التدريب'!N$6,Rec_Done,1,Rec_Exp,"&gt;="&amp;TODAY()))</f>
        <v>0</v>
      </c>
      <c r="BD93">
        <f ca="1">IF(AH93=0,0,COUNTIFS(Rec_Emp,الموظفون!$A$91,Rec_Course,'مصفوفة التدريب'!O$6,Rec_Done,1,Rec_Exp,"&gt;="&amp;TODAY()))</f>
        <v>0</v>
      </c>
      <c r="BE93">
        <f ca="1">IF(AI93=0,0,COUNTIFS(Rec_Emp,الموظفون!$A$91,Rec_Course,'مصفوفة التدريب'!P$6,Rec_Done,1,Rec_Exp,"&gt;="&amp;TODAY()))</f>
        <v>0</v>
      </c>
      <c r="BF93">
        <f ca="1">IF(AJ93=0,0,COUNTIFS(Rec_Emp,الموظفون!$A$91,Rec_Course,'مصفوفة التدريب'!Q$6,Rec_Done,1,Rec_Exp,"&gt;="&amp;TODAY()))</f>
        <v>0</v>
      </c>
      <c r="BG93">
        <f ca="1">IF(AK93=0,0,COUNTIFS(Rec_Emp,الموظفون!$A$91,Rec_Course,'مصفوفة التدريب'!R$6,Rec_Done,1,Rec_Exp,"&gt;="&amp;TODAY()))</f>
        <v>0</v>
      </c>
      <c r="BH93">
        <f ca="1">IF(AL93=0,0,COUNTIFS(Rec_Emp,الموظفون!$A$91,Rec_Course,'مصفوفة التدريب'!S$6,Rec_Done,1,Rec_Exp,"&gt;="&amp;TODAY()))</f>
        <v>0</v>
      </c>
      <c r="BI93">
        <f ca="1">IF(AM93=0,0,COUNTIFS(Rec_Emp,الموظفون!$A$91,Rec_Course,'مصفوفة التدريب'!T$6,Rec_Done,1,Rec_Exp,"&gt;="&amp;TODAY()))</f>
        <v>0</v>
      </c>
      <c r="BJ93">
        <f ca="1">IF(AN93=0,0,COUNTIFS(Rec_Emp,الموظفون!$A$91,Rec_Course,'مصفوفة التدريب'!U$6,Rec_Done,1,Rec_Exp,"&gt;="&amp;TODAY()))</f>
        <v>0</v>
      </c>
      <c r="BK93">
        <f ca="1">IF(AO93=0,0,COUNTIFS(Rec_Emp,الموظفون!$A$91,Rec_Course,'مصفوفة التدريب'!V$6,Rec_Done,1,Rec_Exp,"&gt;="&amp;TODAY()))</f>
        <v>0</v>
      </c>
      <c r="BL93">
        <f ca="1">IF(AP93=0,0,COUNTIFS(Rec_Emp,الموظفون!$A$91,Rec_Course,'مصفوفة التدريب'!W$6,Rec_Done,1,Rec_Exp,"&gt;="&amp;TODAY()))</f>
        <v>0</v>
      </c>
      <c r="BM93">
        <f ca="1">IF(AQ93=0,0,COUNTIFS(Rec_Emp,الموظفون!$A$91,Rec_Course,'مصفوفة التدريب'!X$6,Rec_Done,1,Rec_Exp,"&gt;="&amp;TODAY()))</f>
        <v>0</v>
      </c>
      <c r="BN93">
        <f ca="1">IF(AR93=0,0,COUNTIFS(Rec_Emp,الموظفون!$A$91,Rec_Course,'مصفوفة التدريب'!Y$6,Rec_Done,1,Rec_Exp,"&gt;="&amp;TODAY()))</f>
        <v>0</v>
      </c>
      <c r="BO93">
        <f ca="1">IF(AS93=0,0,COUNTIFS(Rec_Emp,الموظفون!$A$91,Rec_Course,'مصفوفة التدريب'!Z$6,Rec_Done,1,Rec_Exp,"&gt;="&amp;TODAY()))</f>
        <v>0</v>
      </c>
      <c r="BP93">
        <f ca="1">IF(AT93=0,0,COUNTIFS(Rec_Emp,الموظفون!$A$91,Rec_Course,'مصفوفة التدريب'!AA$6,Rec_Done,1,Rec_Exp,"&gt;="&amp;TODAY()))</f>
        <v>0</v>
      </c>
      <c r="BS93">
        <f ca="1">IF(AW93=0,0,COUNTIFS(Rec_Emp,الموظفون!$A$91,Rec_Course,'مصفوفة التدريب'!H$6,Rec_Done,1,Rec_Exp,"&gt;"&amp;(TODAY()+WarnDays)))</f>
        <v>0</v>
      </c>
      <c r="BT93">
        <f ca="1">IF(AX93=0,0,COUNTIFS(Rec_Emp,الموظفون!$A$91,Rec_Course,'مصفوفة التدريب'!I$6,Rec_Done,1,Rec_Exp,"&gt;"&amp;(TODAY()+WarnDays)))</f>
        <v>0</v>
      </c>
      <c r="BU93">
        <f ca="1">IF(AY93=0,0,COUNTIFS(Rec_Emp,الموظفون!$A$91,Rec_Course,'مصفوفة التدريب'!J$6,Rec_Done,1,Rec_Exp,"&gt;"&amp;(TODAY()+WarnDays)))</f>
        <v>0</v>
      </c>
      <c r="BV93">
        <f ca="1">IF(AZ93=0,0,COUNTIFS(Rec_Emp,الموظفون!$A$91,Rec_Course,'مصفوفة التدريب'!K$6,Rec_Done,1,Rec_Exp,"&gt;"&amp;(TODAY()+WarnDays)))</f>
        <v>0</v>
      </c>
      <c r="BW93">
        <f ca="1">IF(BA93=0,0,COUNTIFS(Rec_Emp,الموظفون!$A$91,Rec_Course,'مصفوفة التدريب'!L$6,Rec_Done,1,Rec_Exp,"&gt;"&amp;(TODAY()+WarnDays)))</f>
        <v>0</v>
      </c>
      <c r="BX93">
        <f ca="1">IF(BB93=0,0,COUNTIFS(Rec_Emp,الموظفون!$A$91,Rec_Course,'مصفوفة التدريب'!M$6,Rec_Done,1,Rec_Exp,"&gt;"&amp;(TODAY()+WarnDays)))</f>
        <v>0</v>
      </c>
      <c r="BY93">
        <f ca="1">IF(BC93=0,0,COUNTIFS(Rec_Emp,الموظفون!$A$91,Rec_Course,'مصفوفة التدريب'!N$6,Rec_Done,1,Rec_Exp,"&gt;"&amp;(TODAY()+WarnDays)))</f>
        <v>0</v>
      </c>
      <c r="BZ93">
        <f ca="1">IF(BD93=0,0,COUNTIFS(Rec_Emp,الموظفون!$A$91,Rec_Course,'مصفوفة التدريب'!O$6,Rec_Done,1,Rec_Exp,"&gt;"&amp;(TODAY()+WarnDays)))</f>
        <v>0</v>
      </c>
      <c r="CA93">
        <f ca="1">IF(BE93=0,0,COUNTIFS(Rec_Emp,الموظفون!$A$91,Rec_Course,'مصفوفة التدريب'!P$6,Rec_Done,1,Rec_Exp,"&gt;"&amp;(TODAY()+WarnDays)))</f>
        <v>0</v>
      </c>
      <c r="CB93">
        <f ca="1">IF(BF93=0,0,COUNTIFS(Rec_Emp,الموظفون!$A$91,Rec_Course,'مصفوفة التدريب'!Q$6,Rec_Done,1,Rec_Exp,"&gt;"&amp;(TODAY()+WarnDays)))</f>
        <v>0</v>
      </c>
      <c r="CC93">
        <f ca="1">IF(BG93=0,0,COUNTIFS(Rec_Emp,الموظفون!$A$91,Rec_Course,'مصفوفة التدريب'!R$6,Rec_Done,1,Rec_Exp,"&gt;"&amp;(TODAY()+WarnDays)))</f>
        <v>0</v>
      </c>
      <c r="CD93">
        <f ca="1">IF(BH93=0,0,COUNTIFS(Rec_Emp,الموظفون!$A$91,Rec_Course,'مصفوفة التدريب'!S$6,Rec_Done,1,Rec_Exp,"&gt;"&amp;(TODAY()+WarnDays)))</f>
        <v>0</v>
      </c>
      <c r="CE93">
        <f ca="1">IF(BI93=0,0,COUNTIFS(Rec_Emp,الموظفون!$A$91,Rec_Course,'مصفوفة التدريب'!T$6,Rec_Done,1,Rec_Exp,"&gt;"&amp;(TODAY()+WarnDays)))</f>
        <v>0</v>
      </c>
      <c r="CF93">
        <f ca="1">IF(BJ93=0,0,COUNTIFS(Rec_Emp,الموظفون!$A$91,Rec_Course,'مصفوفة التدريب'!U$6,Rec_Done,1,Rec_Exp,"&gt;"&amp;(TODAY()+WarnDays)))</f>
        <v>0</v>
      </c>
      <c r="CG93">
        <f ca="1">IF(BK93=0,0,COUNTIFS(Rec_Emp,الموظفون!$A$91,Rec_Course,'مصفوفة التدريب'!V$6,Rec_Done,1,Rec_Exp,"&gt;"&amp;(TODAY()+WarnDays)))</f>
        <v>0</v>
      </c>
      <c r="CH93">
        <f ca="1">IF(BL93=0,0,COUNTIFS(Rec_Emp,الموظفون!$A$91,Rec_Course,'مصفوفة التدريب'!W$6,Rec_Done,1,Rec_Exp,"&gt;"&amp;(TODAY()+WarnDays)))</f>
        <v>0</v>
      </c>
      <c r="CI93">
        <f ca="1">IF(BM93=0,0,COUNTIFS(Rec_Emp,الموظفون!$A$91,Rec_Course,'مصفوفة التدريب'!X$6,Rec_Done,1,Rec_Exp,"&gt;"&amp;(TODAY()+WarnDays)))</f>
        <v>0</v>
      </c>
      <c r="CJ93">
        <f ca="1">IF(BN93=0,0,COUNTIFS(Rec_Emp,الموظفون!$A$91,Rec_Course,'مصفوفة التدريب'!Y$6,Rec_Done,1,Rec_Exp,"&gt;"&amp;(TODAY()+WarnDays)))</f>
        <v>0</v>
      </c>
      <c r="CK93">
        <f ca="1">IF(BO93=0,0,COUNTIFS(Rec_Emp,الموظفون!$A$91,Rec_Course,'مصفوفة التدريب'!Z$6,Rec_Done,1,Rec_Exp,"&gt;"&amp;(TODAY()+WarnDays)))</f>
        <v>0</v>
      </c>
      <c r="CL93">
        <f ca="1">IF(BP93=0,0,COUNTIFS(Rec_Emp,الموظفون!$A$91,Rec_Course,'مصفوفة التدريب'!AA$6,Rec_Done,1,Rec_Exp,"&gt;"&amp;(TODAY()+WarnDays)))</f>
        <v>0</v>
      </c>
      <c r="CO93">
        <f>IF(OR(E93=0,AA93&gt;0),0,COUNTIFS(Rec_Emp,الموظفون!$A$91,Rec_Course,'مصفوفة التدريب'!H$6,Rec_Result,"راسب"))</f>
        <v>0</v>
      </c>
      <c r="CP93">
        <f>IF(OR(F93=0,AB93&gt;0),0,COUNTIFS(Rec_Emp,الموظفون!$A$91,Rec_Course,'مصفوفة التدريب'!I$6,Rec_Result,"راسب"))</f>
        <v>0</v>
      </c>
      <c r="CQ93">
        <f>IF(OR(G93=0,AC93&gt;0),0,COUNTIFS(Rec_Emp,الموظفون!$A$91,Rec_Course,'مصفوفة التدريب'!J$6,Rec_Result,"راسب"))</f>
        <v>0</v>
      </c>
      <c r="CR93">
        <f>IF(OR(H93=0,AD93&gt;0),0,COUNTIFS(Rec_Emp,الموظفون!$A$91,Rec_Course,'مصفوفة التدريب'!K$6,Rec_Result,"راسب"))</f>
        <v>0</v>
      </c>
      <c r="CS93">
        <f>IF(OR(I93=0,AE93&gt;0),0,COUNTIFS(Rec_Emp,الموظفون!$A$91,Rec_Course,'مصفوفة التدريب'!L$6,Rec_Result,"راسب"))</f>
        <v>0</v>
      </c>
      <c r="CT93">
        <f>IF(OR(J93=0,AF93&gt;0),0,COUNTIFS(Rec_Emp,الموظفون!$A$91,Rec_Course,'مصفوفة التدريب'!M$6,Rec_Result,"راسب"))</f>
        <v>0</v>
      </c>
      <c r="CU93">
        <f>IF(OR(K93=0,AG93&gt;0),0,COUNTIFS(Rec_Emp,الموظفون!$A$91,Rec_Course,'مصفوفة التدريب'!N$6,Rec_Result,"راسب"))</f>
        <v>0</v>
      </c>
      <c r="CV93">
        <f>IF(OR(L93=0,AH93&gt;0),0,COUNTIFS(Rec_Emp,الموظفون!$A$91,Rec_Course,'مصفوفة التدريب'!O$6,Rec_Result,"راسب"))</f>
        <v>0</v>
      </c>
      <c r="CW93">
        <f>IF(OR(M93=0,AI93&gt;0),0,COUNTIFS(Rec_Emp,الموظفون!$A$91,Rec_Course,'مصفوفة التدريب'!P$6,Rec_Result,"راسب"))</f>
        <v>0</v>
      </c>
      <c r="CX93">
        <f>IF(OR(N93=0,AJ93&gt;0),0,COUNTIFS(Rec_Emp,الموظفون!$A$91,Rec_Course,'مصفوفة التدريب'!Q$6,Rec_Result,"راسب"))</f>
        <v>0</v>
      </c>
      <c r="CY93">
        <f>IF(OR(O93=0,AK93&gt;0),0,COUNTIFS(Rec_Emp,الموظفون!$A$91,Rec_Course,'مصفوفة التدريب'!R$6,Rec_Result,"راسب"))</f>
        <v>0</v>
      </c>
      <c r="CZ93">
        <f>IF(OR(P93=0,AL93&gt;0),0,COUNTIFS(Rec_Emp,الموظفون!$A$91,Rec_Course,'مصفوفة التدريب'!S$6,Rec_Result,"راسب"))</f>
        <v>0</v>
      </c>
      <c r="DA93">
        <f>IF(OR(Q93=0,AM93&gt;0),0,COUNTIFS(Rec_Emp,الموظفون!$A$91,Rec_Course,'مصفوفة التدريب'!T$6,Rec_Result,"راسب"))</f>
        <v>0</v>
      </c>
      <c r="DB93">
        <f>IF(OR(R93=0,AN93&gt;0),0,COUNTIFS(Rec_Emp,الموظفون!$A$91,Rec_Course,'مصفوفة التدريب'!U$6,Rec_Result,"راسب"))</f>
        <v>0</v>
      </c>
      <c r="DC93">
        <f>IF(OR(S93=0,AO93&gt;0),0,COUNTIFS(Rec_Emp,الموظفون!$A$91,Rec_Course,'مصفوفة التدريب'!V$6,Rec_Result,"راسب"))</f>
        <v>0</v>
      </c>
      <c r="DD93">
        <f>IF(OR(T93=0,AP93&gt;0),0,COUNTIFS(Rec_Emp,الموظفون!$A$91,Rec_Course,'مصفوفة التدريب'!W$6,Rec_Result,"راسب"))</f>
        <v>0</v>
      </c>
      <c r="DE93">
        <f>IF(OR(U93=0,AQ93&gt;0),0,COUNTIFS(Rec_Emp,الموظفون!$A$91,Rec_Course,'مصفوفة التدريب'!X$6,Rec_Result,"راسب"))</f>
        <v>0</v>
      </c>
      <c r="DF93">
        <f>IF(OR(V93=0,AR93&gt;0),0,COUNTIFS(Rec_Emp,الموظفون!$A$91,Rec_Course,'مصفوفة التدريب'!Y$6,Rec_Result,"راسب"))</f>
        <v>0</v>
      </c>
      <c r="DG93">
        <f>IF(OR(W93=0,AS93&gt;0),0,COUNTIFS(Rec_Emp,الموظفون!$A$91,Rec_Course,'مصفوفة التدريب'!Z$6,Rec_Result,"راسب"))</f>
        <v>0</v>
      </c>
      <c r="DH93">
        <f>IF(OR(X93=0,AT93&gt;0),0,COUNTIFS(Rec_Emp,الموظفون!$A$91,Rec_Course,'مصفوفة التدريب'!AA$6,Rec_Result,"راسب"))</f>
        <v>0</v>
      </c>
      <c r="DK93">
        <f>IF(OR(E93=0,AA93&gt;0),0,IFERROR(AVERAGEIFS(Plan_End,Plan_Role,الموظفون!$D$91,Plan_Course,'مصفوفة التدريب'!H$6,Plan_Sched,"فترة محددة"),IFERROR(AVERAGEIFS(Plan_End,Plan_Role,"جميع الموظفين",Plan_Course,'مصفوفة التدريب'!H$6,Plan_Sched,"فترة محددة"),0)))</f>
        <v>0</v>
      </c>
      <c r="DL93">
        <f>IF(OR(F93=0,AB93&gt;0),0,IFERROR(AVERAGEIFS(Plan_End,Plan_Role,الموظفون!$D$91,Plan_Course,'مصفوفة التدريب'!I$6,Plan_Sched,"فترة محددة"),IFERROR(AVERAGEIFS(Plan_End,Plan_Role,"جميع الموظفين",Plan_Course,'مصفوفة التدريب'!I$6,Plan_Sched,"فترة محددة"),0)))</f>
        <v>0</v>
      </c>
      <c r="DM93">
        <f>IF(OR(G93=0,AC93&gt;0),0,IFERROR(AVERAGEIFS(Plan_End,Plan_Role,الموظفون!$D$91,Plan_Course,'مصفوفة التدريب'!J$6,Plan_Sched,"فترة محددة"),IFERROR(AVERAGEIFS(Plan_End,Plan_Role,"جميع الموظفين",Plan_Course,'مصفوفة التدريب'!J$6,Plan_Sched,"فترة محددة"),0)))</f>
        <v>0</v>
      </c>
      <c r="DN93">
        <f>IF(OR(H93=0,AD93&gt;0),0,IFERROR(AVERAGEIFS(Plan_End,Plan_Role,الموظفون!$D$91,Plan_Course,'مصفوفة التدريب'!K$6,Plan_Sched,"فترة محددة"),IFERROR(AVERAGEIFS(Plan_End,Plan_Role,"جميع الموظفين",Plan_Course,'مصفوفة التدريب'!K$6,Plan_Sched,"فترة محددة"),0)))</f>
        <v>0</v>
      </c>
      <c r="DO93">
        <f>IF(OR(I93=0,AE93&gt;0),0,IFERROR(AVERAGEIFS(Plan_End,Plan_Role,الموظفون!$D$91,Plan_Course,'مصفوفة التدريب'!L$6,Plan_Sched,"فترة محددة"),IFERROR(AVERAGEIFS(Plan_End,Plan_Role,"جميع الموظفين",Plan_Course,'مصفوفة التدريب'!L$6,Plan_Sched,"فترة محددة"),0)))</f>
        <v>0</v>
      </c>
      <c r="DP93">
        <f>IF(OR(J93=0,AF93&gt;0),0,IFERROR(AVERAGEIFS(Plan_End,Plan_Role,الموظفون!$D$91,Plan_Course,'مصفوفة التدريب'!M$6,Plan_Sched,"فترة محددة"),IFERROR(AVERAGEIFS(Plan_End,Plan_Role,"جميع الموظفين",Plan_Course,'مصفوفة التدريب'!M$6,Plan_Sched,"فترة محددة"),0)))</f>
        <v>0</v>
      </c>
      <c r="DQ93">
        <f>IF(OR(K93=0,AG93&gt;0),0,IFERROR(AVERAGEIFS(Plan_End,Plan_Role,الموظفون!$D$91,Plan_Course,'مصفوفة التدريب'!N$6,Plan_Sched,"فترة محددة"),IFERROR(AVERAGEIFS(Plan_End,Plan_Role,"جميع الموظفين",Plan_Course,'مصفوفة التدريب'!N$6,Plan_Sched,"فترة محددة"),0)))</f>
        <v>0</v>
      </c>
      <c r="DR93">
        <f>IF(OR(L93=0,AH93&gt;0),0,IFERROR(AVERAGEIFS(Plan_End,Plan_Role,الموظفون!$D$91,Plan_Course,'مصفوفة التدريب'!O$6,Plan_Sched,"فترة محددة"),IFERROR(AVERAGEIFS(Plan_End,Plan_Role,"جميع الموظفين",Plan_Course,'مصفوفة التدريب'!O$6,Plan_Sched,"فترة محددة"),0)))</f>
        <v>0</v>
      </c>
      <c r="DS93">
        <f>IF(OR(M93=0,AI93&gt;0),0,IFERROR(AVERAGEIFS(Plan_End,Plan_Role,الموظفون!$D$91,Plan_Course,'مصفوفة التدريب'!P$6,Plan_Sched,"فترة محددة"),IFERROR(AVERAGEIFS(Plan_End,Plan_Role,"جميع الموظفين",Plan_Course,'مصفوفة التدريب'!P$6,Plan_Sched,"فترة محددة"),0)))</f>
        <v>0</v>
      </c>
      <c r="DT93">
        <f>IF(OR(N93=0,AJ93&gt;0),0,IFERROR(AVERAGEIFS(Plan_End,Plan_Role,الموظفون!$D$91,Plan_Course,'مصفوفة التدريب'!Q$6,Plan_Sched,"فترة محددة"),IFERROR(AVERAGEIFS(Plan_End,Plan_Role,"جميع الموظفين",Plan_Course,'مصفوفة التدريب'!Q$6,Plan_Sched,"فترة محددة"),0)))</f>
        <v>0</v>
      </c>
      <c r="DU93">
        <f>IF(OR(O93=0,AK93&gt;0),0,IFERROR(AVERAGEIFS(Plan_End,Plan_Role,الموظفون!$D$91,Plan_Course,'مصفوفة التدريب'!R$6,Plan_Sched,"فترة محددة"),IFERROR(AVERAGEIFS(Plan_End,Plan_Role,"جميع الموظفين",Plan_Course,'مصفوفة التدريب'!R$6,Plan_Sched,"فترة محددة"),0)))</f>
        <v>0</v>
      </c>
      <c r="DV93">
        <f>IF(OR(P93=0,AL93&gt;0),0,IFERROR(AVERAGEIFS(Plan_End,Plan_Role,الموظفون!$D$91,Plan_Course,'مصفوفة التدريب'!S$6,Plan_Sched,"فترة محددة"),IFERROR(AVERAGEIFS(Plan_End,Plan_Role,"جميع الموظفين",Plan_Course,'مصفوفة التدريب'!S$6,Plan_Sched,"فترة محددة"),0)))</f>
        <v>0</v>
      </c>
      <c r="DW93">
        <f>IF(OR(Q93=0,AM93&gt;0),0,IFERROR(AVERAGEIFS(Plan_End,Plan_Role,الموظفون!$D$91,Plan_Course,'مصفوفة التدريب'!T$6,Plan_Sched,"فترة محددة"),IFERROR(AVERAGEIFS(Plan_End,Plan_Role,"جميع الموظفين",Plan_Course,'مصفوفة التدريب'!T$6,Plan_Sched,"فترة محددة"),0)))</f>
        <v>0</v>
      </c>
      <c r="DX93">
        <f>IF(OR(R93=0,AN93&gt;0),0,IFERROR(AVERAGEIFS(Plan_End,Plan_Role,الموظفون!$D$91,Plan_Course,'مصفوفة التدريب'!U$6,Plan_Sched,"فترة محددة"),IFERROR(AVERAGEIFS(Plan_End,Plan_Role,"جميع الموظفين",Plan_Course,'مصفوفة التدريب'!U$6,Plan_Sched,"فترة محددة"),0)))</f>
        <v>0</v>
      </c>
      <c r="DY93">
        <f>IF(OR(S93=0,AO93&gt;0),0,IFERROR(AVERAGEIFS(Plan_End,Plan_Role,الموظفون!$D$91,Plan_Course,'مصفوفة التدريب'!V$6,Plan_Sched,"فترة محددة"),IFERROR(AVERAGEIFS(Plan_End,Plan_Role,"جميع الموظفين",Plan_Course,'مصفوفة التدريب'!V$6,Plan_Sched,"فترة محددة"),0)))</f>
        <v>0</v>
      </c>
      <c r="DZ93">
        <f>IF(OR(T93=0,AP93&gt;0),0,IFERROR(AVERAGEIFS(Plan_End,Plan_Role,الموظفون!$D$91,Plan_Course,'مصفوفة التدريب'!W$6,Plan_Sched,"فترة محددة"),IFERROR(AVERAGEIFS(Plan_End,Plan_Role,"جميع الموظفين",Plan_Course,'مصفوفة التدريب'!W$6,Plan_Sched,"فترة محددة"),0)))</f>
        <v>0</v>
      </c>
      <c r="EA93">
        <f>IF(OR(U93=0,AQ93&gt;0),0,IFERROR(AVERAGEIFS(Plan_End,Plan_Role,الموظفون!$D$91,Plan_Course,'مصفوفة التدريب'!X$6,Plan_Sched,"فترة محددة"),IFERROR(AVERAGEIFS(Plan_End,Plan_Role,"جميع الموظفين",Plan_Course,'مصفوفة التدريب'!X$6,Plan_Sched,"فترة محددة"),0)))</f>
        <v>0</v>
      </c>
      <c r="EB93">
        <f>IF(OR(V93=0,AR93&gt;0),0,IFERROR(AVERAGEIFS(Plan_End,Plan_Role,الموظفون!$D$91,Plan_Course,'مصفوفة التدريب'!Y$6,Plan_Sched,"فترة محددة"),IFERROR(AVERAGEIFS(Plan_End,Plan_Role,"جميع الموظفين",Plan_Course,'مصفوفة التدريب'!Y$6,Plan_Sched,"فترة محددة"),0)))</f>
        <v>0</v>
      </c>
      <c r="EC93">
        <f>IF(OR(W93=0,AS93&gt;0),0,IFERROR(AVERAGEIFS(Plan_End,Plan_Role,الموظفون!$D$91,Plan_Course,'مصفوفة التدريب'!Z$6,Plan_Sched,"فترة محددة"),IFERROR(AVERAGEIFS(Plan_End,Plan_Role,"جميع الموظفين",Plan_Course,'مصفوفة التدريب'!Z$6,Plan_Sched,"فترة محددة"),0)))</f>
        <v>0</v>
      </c>
      <c r="ED93">
        <f>IF(OR(X93=0,AT93&gt;0),0,IFERROR(AVERAGEIFS(Plan_End,Plan_Role,الموظفون!$D$91,Plan_Course,'مصفوفة التدريب'!AA$6,Plan_Sched,"فترة محددة"),IFERROR(AVERAGEIFS(Plan_End,Plan_Role,"جميع الموظفين",Plan_Course,'مصفوفة التدريب'!AA$6,Plan_Sched,"فترة محددة"),0)))</f>
        <v>0</v>
      </c>
      <c r="EG93">
        <f>IF(OR(E93=0,AA93&gt;0),0,IFERROR(AVERAGEIFS(Plan_Days,Plan_Role,الموظفون!$D$91,Plan_Course,'مصفوفة التدريب'!H$6,Plan_Sched,"خلال أيام من التعيين"),IFERROR(AVERAGEIFS(Plan_Days,Plan_Role,"جميع الموظفين",Plan_Course,'مصفوفة التدريب'!H$6,Plan_Sched,"خلال أيام من التعيين"),0)))</f>
        <v>0</v>
      </c>
      <c r="EH93">
        <f>IF(OR(F93=0,AB93&gt;0),0,IFERROR(AVERAGEIFS(Plan_Days,Plan_Role,الموظفون!$D$91,Plan_Course,'مصفوفة التدريب'!I$6,Plan_Sched,"خلال أيام من التعيين"),IFERROR(AVERAGEIFS(Plan_Days,Plan_Role,"جميع الموظفين",Plan_Course,'مصفوفة التدريب'!I$6,Plan_Sched,"خلال أيام من التعيين"),0)))</f>
        <v>0</v>
      </c>
      <c r="EI93">
        <f>IF(OR(G93=0,AC93&gt;0),0,IFERROR(AVERAGEIFS(Plan_Days,Plan_Role,الموظفون!$D$91,Plan_Course,'مصفوفة التدريب'!J$6,Plan_Sched,"خلال أيام من التعيين"),IFERROR(AVERAGEIFS(Plan_Days,Plan_Role,"جميع الموظفين",Plan_Course,'مصفوفة التدريب'!J$6,Plan_Sched,"خلال أيام من التعيين"),0)))</f>
        <v>0</v>
      </c>
      <c r="EJ93">
        <f>IF(OR(H93=0,AD93&gt;0),0,IFERROR(AVERAGEIFS(Plan_Days,Plan_Role,الموظفون!$D$91,Plan_Course,'مصفوفة التدريب'!K$6,Plan_Sched,"خلال أيام من التعيين"),IFERROR(AVERAGEIFS(Plan_Days,Plan_Role,"جميع الموظفين",Plan_Course,'مصفوفة التدريب'!K$6,Plan_Sched,"خلال أيام من التعيين"),0)))</f>
        <v>0</v>
      </c>
      <c r="EK93">
        <f>IF(OR(I93=0,AE93&gt;0),0,IFERROR(AVERAGEIFS(Plan_Days,Plan_Role,الموظفون!$D$91,Plan_Course,'مصفوفة التدريب'!L$6,Plan_Sched,"خلال أيام من التعيين"),IFERROR(AVERAGEIFS(Plan_Days,Plan_Role,"جميع الموظفين",Plan_Course,'مصفوفة التدريب'!L$6,Plan_Sched,"خلال أيام من التعيين"),0)))</f>
        <v>0</v>
      </c>
      <c r="EL93">
        <f>IF(OR(J93=0,AF93&gt;0),0,IFERROR(AVERAGEIFS(Plan_Days,Plan_Role,الموظفون!$D$91,Plan_Course,'مصفوفة التدريب'!M$6,Plan_Sched,"خلال أيام من التعيين"),IFERROR(AVERAGEIFS(Plan_Days,Plan_Role,"جميع الموظفين",Plan_Course,'مصفوفة التدريب'!M$6,Plan_Sched,"خلال أيام من التعيين"),0)))</f>
        <v>0</v>
      </c>
      <c r="EM93">
        <f>IF(OR(K93=0,AG93&gt;0),0,IFERROR(AVERAGEIFS(Plan_Days,Plan_Role,الموظفون!$D$91,Plan_Course,'مصفوفة التدريب'!N$6,Plan_Sched,"خلال أيام من التعيين"),IFERROR(AVERAGEIFS(Plan_Days,Plan_Role,"جميع الموظفين",Plan_Course,'مصفوفة التدريب'!N$6,Plan_Sched,"خلال أيام من التعيين"),0)))</f>
        <v>0</v>
      </c>
      <c r="EN93">
        <f>IF(OR(L93=0,AH93&gt;0),0,IFERROR(AVERAGEIFS(Plan_Days,Plan_Role,الموظفون!$D$91,Plan_Course,'مصفوفة التدريب'!O$6,Plan_Sched,"خلال أيام من التعيين"),IFERROR(AVERAGEIFS(Plan_Days,Plan_Role,"جميع الموظفين",Plan_Course,'مصفوفة التدريب'!O$6,Plan_Sched,"خلال أيام من التعيين"),0)))</f>
        <v>0</v>
      </c>
      <c r="EO93">
        <f>IF(OR(M93=0,AI93&gt;0),0,IFERROR(AVERAGEIFS(Plan_Days,Plan_Role,الموظفون!$D$91,Plan_Course,'مصفوفة التدريب'!P$6,Plan_Sched,"خلال أيام من التعيين"),IFERROR(AVERAGEIFS(Plan_Days,Plan_Role,"جميع الموظفين",Plan_Course,'مصفوفة التدريب'!P$6,Plan_Sched,"خلال أيام من التعيين"),0)))</f>
        <v>0</v>
      </c>
      <c r="EP93">
        <f>IF(OR(N93=0,AJ93&gt;0),0,IFERROR(AVERAGEIFS(Plan_Days,Plan_Role,الموظفون!$D$91,Plan_Course,'مصفوفة التدريب'!Q$6,Plan_Sched,"خلال أيام من التعيين"),IFERROR(AVERAGEIFS(Plan_Days,Plan_Role,"جميع الموظفين",Plan_Course,'مصفوفة التدريب'!Q$6,Plan_Sched,"خلال أيام من التعيين"),0)))</f>
        <v>0</v>
      </c>
      <c r="EQ93">
        <f>IF(OR(O93=0,AK93&gt;0),0,IFERROR(AVERAGEIFS(Plan_Days,Plan_Role,الموظفون!$D$91,Plan_Course,'مصفوفة التدريب'!R$6,Plan_Sched,"خلال أيام من التعيين"),IFERROR(AVERAGEIFS(Plan_Days,Plan_Role,"جميع الموظفين",Plan_Course,'مصفوفة التدريب'!R$6,Plan_Sched,"خلال أيام من التعيين"),0)))</f>
        <v>0</v>
      </c>
      <c r="ER93">
        <f>IF(OR(P93=0,AL93&gt;0),0,IFERROR(AVERAGEIFS(Plan_Days,Plan_Role,الموظفون!$D$91,Plan_Course,'مصفوفة التدريب'!S$6,Plan_Sched,"خلال أيام من التعيين"),IFERROR(AVERAGEIFS(Plan_Days,Plan_Role,"جميع الموظفين",Plan_Course,'مصفوفة التدريب'!S$6,Plan_Sched,"خلال أيام من التعيين"),0)))</f>
        <v>0</v>
      </c>
      <c r="ES93">
        <f>IF(OR(Q93=0,AM93&gt;0),0,IFERROR(AVERAGEIFS(Plan_Days,Plan_Role,الموظفون!$D$91,Plan_Course,'مصفوفة التدريب'!T$6,Plan_Sched,"خلال أيام من التعيين"),IFERROR(AVERAGEIFS(Plan_Days,Plan_Role,"جميع الموظفين",Plan_Course,'مصفوفة التدريب'!T$6,Plan_Sched,"خلال أيام من التعيين"),0)))</f>
        <v>0</v>
      </c>
      <c r="ET93">
        <f>IF(OR(R93=0,AN93&gt;0),0,IFERROR(AVERAGEIFS(Plan_Days,Plan_Role,الموظفون!$D$91,Plan_Course,'مصفوفة التدريب'!U$6,Plan_Sched,"خلال أيام من التعيين"),IFERROR(AVERAGEIFS(Plan_Days,Plan_Role,"جميع الموظفين",Plan_Course,'مصفوفة التدريب'!U$6,Plan_Sched,"خلال أيام من التعيين"),0)))</f>
        <v>0</v>
      </c>
      <c r="EU93">
        <f>IF(OR(S93=0,AO93&gt;0),0,IFERROR(AVERAGEIFS(Plan_Days,Plan_Role,الموظفون!$D$91,Plan_Course,'مصفوفة التدريب'!V$6,Plan_Sched,"خلال أيام من التعيين"),IFERROR(AVERAGEIFS(Plan_Days,Plan_Role,"جميع الموظفين",Plan_Course,'مصفوفة التدريب'!V$6,Plan_Sched,"خلال أيام من التعيين"),0)))</f>
        <v>0</v>
      </c>
      <c r="EV93">
        <f>IF(OR(T93=0,AP93&gt;0),0,IFERROR(AVERAGEIFS(Plan_Days,Plan_Role,الموظفون!$D$91,Plan_Course,'مصفوفة التدريب'!W$6,Plan_Sched,"خلال أيام من التعيين"),IFERROR(AVERAGEIFS(Plan_Days,Plan_Role,"جميع الموظفين",Plan_Course,'مصفوفة التدريب'!W$6,Plan_Sched,"خلال أيام من التعيين"),0)))</f>
        <v>0</v>
      </c>
      <c r="EW93">
        <f>IF(OR(U93=0,AQ93&gt;0),0,IFERROR(AVERAGEIFS(Plan_Days,Plan_Role,الموظفون!$D$91,Plan_Course,'مصفوفة التدريب'!X$6,Plan_Sched,"خلال أيام من التعيين"),IFERROR(AVERAGEIFS(Plan_Days,Plan_Role,"جميع الموظفين",Plan_Course,'مصفوفة التدريب'!X$6,Plan_Sched,"خلال أيام من التعيين"),0)))</f>
        <v>0</v>
      </c>
      <c r="EX93">
        <f>IF(OR(V93=0,AR93&gt;0),0,IFERROR(AVERAGEIFS(Plan_Days,Plan_Role,الموظفون!$D$91,Plan_Course,'مصفوفة التدريب'!Y$6,Plan_Sched,"خلال أيام من التعيين"),IFERROR(AVERAGEIFS(Plan_Days,Plan_Role,"جميع الموظفين",Plan_Course,'مصفوفة التدريب'!Y$6,Plan_Sched,"خلال أيام من التعيين"),0)))</f>
        <v>0</v>
      </c>
      <c r="EY93">
        <f>IF(OR(W93=0,AS93&gt;0),0,IFERROR(AVERAGEIFS(Plan_Days,Plan_Role,الموظفون!$D$91,Plan_Course,'مصفوفة التدريب'!Z$6,Plan_Sched,"خلال أيام من التعيين"),IFERROR(AVERAGEIFS(Plan_Days,Plan_Role,"جميع الموظفين",Plan_Course,'مصفوفة التدريب'!Z$6,Plan_Sched,"خلال أيام من التعيين"),0)))</f>
        <v>0</v>
      </c>
      <c r="EZ93">
        <f>IF(OR(X93=0,AT93&gt;0),0,IFERROR(AVERAGEIFS(Plan_Days,Plan_Role,الموظفون!$D$91,Plan_Course,'مصفوفة التدريب'!AA$6,Plan_Sched,"خلال أيام من التعيين"),IFERROR(AVERAGEIFS(Plan_Days,Plan_Role,"جميع الموظفين",Plan_Course,'مصفوفة التدريب'!AA$6,Plan_Sched,"خلال أيام من التعيين"),0)))</f>
        <v>0</v>
      </c>
      <c r="FC93">
        <f>IF(OR(E93=0,AA93&gt;0),0,MAX(IF(AND(الموظفون!$F$91&lt;&gt;"",DK93&lt;الموظفون!$F$91),0,DK93),IF(AND(الموظفون!$F$91&lt;&gt;"",EG93&gt;0),الموظفون!$F$91+EG93,0)))</f>
        <v>0</v>
      </c>
      <c r="FD93">
        <f>IF(OR(F93=0,AB93&gt;0),0,MAX(IF(AND(الموظفون!$F$91&lt;&gt;"",DL93&lt;الموظفون!$F$91),0,DL93),IF(AND(الموظفون!$F$91&lt;&gt;"",EH93&gt;0),الموظفون!$F$91+EH93,0)))</f>
        <v>0</v>
      </c>
      <c r="FE93">
        <f>IF(OR(G93=0,AC93&gt;0),0,MAX(IF(AND(الموظفون!$F$91&lt;&gt;"",DM93&lt;الموظفون!$F$91),0,DM93),IF(AND(الموظفون!$F$91&lt;&gt;"",EI93&gt;0),الموظفون!$F$91+EI93,0)))</f>
        <v>0</v>
      </c>
      <c r="FF93">
        <f>IF(OR(H93=0,AD93&gt;0),0,MAX(IF(AND(الموظفون!$F$91&lt;&gt;"",DN93&lt;الموظفون!$F$91),0,DN93),IF(AND(الموظفون!$F$91&lt;&gt;"",EJ93&gt;0),الموظفون!$F$91+EJ93,0)))</f>
        <v>0</v>
      </c>
      <c r="FG93">
        <f>IF(OR(I93=0,AE93&gt;0),0,MAX(IF(AND(الموظفون!$F$91&lt;&gt;"",DO93&lt;الموظفون!$F$91),0,DO93),IF(AND(الموظفون!$F$91&lt;&gt;"",EK93&gt;0),الموظفون!$F$91+EK93,0)))</f>
        <v>0</v>
      </c>
      <c r="FH93">
        <f>IF(OR(J93=0,AF93&gt;0),0,MAX(IF(AND(الموظفون!$F$91&lt;&gt;"",DP93&lt;الموظفون!$F$91),0,DP93),IF(AND(الموظفون!$F$91&lt;&gt;"",EL93&gt;0),الموظفون!$F$91+EL93,0)))</f>
        <v>0</v>
      </c>
      <c r="FI93">
        <f>IF(OR(K93=0,AG93&gt;0),0,MAX(IF(AND(الموظفون!$F$91&lt;&gt;"",DQ93&lt;الموظفون!$F$91),0,DQ93),IF(AND(الموظفون!$F$91&lt;&gt;"",EM93&gt;0),الموظفون!$F$91+EM93,0)))</f>
        <v>0</v>
      </c>
      <c r="FJ93">
        <f>IF(OR(L93=0,AH93&gt;0),0,MAX(IF(AND(الموظفون!$F$91&lt;&gt;"",DR93&lt;الموظفون!$F$91),0,DR93),IF(AND(الموظفون!$F$91&lt;&gt;"",EN93&gt;0),الموظفون!$F$91+EN93,0)))</f>
        <v>0</v>
      </c>
      <c r="FK93">
        <f>IF(OR(M93=0,AI93&gt;0),0,MAX(IF(AND(الموظفون!$F$91&lt;&gt;"",DS93&lt;الموظفون!$F$91),0,DS93),IF(AND(الموظفون!$F$91&lt;&gt;"",EO93&gt;0),الموظفون!$F$91+EO93,0)))</f>
        <v>0</v>
      </c>
      <c r="FL93">
        <f>IF(OR(N93=0,AJ93&gt;0),0,MAX(IF(AND(الموظفون!$F$91&lt;&gt;"",DT93&lt;الموظفون!$F$91),0,DT93),IF(AND(الموظفون!$F$91&lt;&gt;"",EP93&gt;0),الموظفون!$F$91+EP93,0)))</f>
        <v>0</v>
      </c>
      <c r="FM93">
        <f>IF(OR(O93=0,AK93&gt;0),0,MAX(IF(AND(الموظفون!$F$91&lt;&gt;"",DU93&lt;الموظفون!$F$91),0,DU93),IF(AND(الموظفون!$F$91&lt;&gt;"",EQ93&gt;0),الموظفون!$F$91+EQ93,0)))</f>
        <v>0</v>
      </c>
      <c r="FN93">
        <f>IF(OR(P93=0,AL93&gt;0),0,MAX(IF(AND(الموظفون!$F$91&lt;&gt;"",DV93&lt;الموظفون!$F$91),0,DV93),IF(AND(الموظفون!$F$91&lt;&gt;"",ER93&gt;0),الموظفون!$F$91+ER93,0)))</f>
        <v>0</v>
      </c>
      <c r="FO93">
        <f>IF(OR(Q93=0,AM93&gt;0),0,MAX(IF(AND(الموظفون!$F$91&lt;&gt;"",DW93&lt;الموظفون!$F$91),0,DW93),IF(AND(الموظفون!$F$91&lt;&gt;"",ES93&gt;0),الموظفون!$F$91+ES93,0)))</f>
        <v>0</v>
      </c>
      <c r="FP93">
        <f>IF(OR(R93=0,AN93&gt;0),0,MAX(IF(AND(الموظفون!$F$91&lt;&gt;"",DX93&lt;الموظفون!$F$91),0,DX93),IF(AND(الموظفون!$F$91&lt;&gt;"",ET93&gt;0),الموظفون!$F$91+ET93,0)))</f>
        <v>0</v>
      </c>
      <c r="FQ93">
        <f>IF(OR(S93=0,AO93&gt;0),0,MAX(IF(AND(الموظفون!$F$91&lt;&gt;"",DY93&lt;الموظفون!$F$91),0,DY93),IF(AND(الموظفون!$F$91&lt;&gt;"",EU93&gt;0),الموظفون!$F$91+EU93,0)))</f>
        <v>0</v>
      </c>
      <c r="FR93">
        <f>IF(OR(T93=0,AP93&gt;0),0,MAX(IF(AND(الموظفون!$F$91&lt;&gt;"",DZ93&lt;الموظفون!$F$91),0,DZ93),IF(AND(الموظفون!$F$91&lt;&gt;"",EV93&gt;0),الموظفون!$F$91+EV93,0)))</f>
        <v>0</v>
      </c>
      <c r="FS93">
        <f>IF(OR(U93=0,AQ93&gt;0),0,MAX(IF(AND(الموظفون!$F$91&lt;&gt;"",EA93&lt;الموظفون!$F$91),0,EA93),IF(AND(الموظفون!$F$91&lt;&gt;"",EW93&gt;0),الموظفون!$F$91+EW93,0)))</f>
        <v>0</v>
      </c>
      <c r="FT93">
        <f>IF(OR(V93=0,AR93&gt;0),0,MAX(IF(AND(الموظفون!$F$91&lt;&gt;"",EB93&lt;الموظفون!$F$91),0,EB93),IF(AND(الموظفون!$F$91&lt;&gt;"",EX93&gt;0),الموظفون!$F$91+EX93,0)))</f>
        <v>0</v>
      </c>
      <c r="FU93">
        <f>IF(OR(W93=0,AS93&gt;0),0,MAX(IF(AND(الموظفون!$F$91&lt;&gt;"",EC93&lt;الموظفون!$F$91),0,EC93),IF(AND(الموظفون!$F$91&lt;&gt;"",EY93&gt;0),الموظفون!$F$91+EY93,0)))</f>
        <v>0</v>
      </c>
      <c r="FV93">
        <f>IF(OR(X93=0,AT93&gt;0),0,MAX(IF(AND(الموظفون!$F$91&lt;&gt;"",ED93&lt;الموظفون!$F$91),0,ED93),IF(AND(الموظفون!$F$91&lt;&gt;"",EZ93&gt;0),الموظفون!$F$91+EZ93,0)))</f>
        <v>0</v>
      </c>
    </row>
    <row r="94" spans="5:178" x14ac:dyDescent="0.3">
      <c r="E94">
        <f>IF(OR(الموظفون!$A$92="",'مصفوفة التدريب'!H$6=""),0,COUNTIFS(Plan_Role,الموظفون!$D$92,Plan_Course,'مصفوفة التدريب'!H$6)+COUNTIFS(Plan_Role,"جميع الموظفين",Plan_Course,'مصفوفة التدريب'!H$6))</f>
        <v>0</v>
      </c>
      <c r="F94">
        <f>IF(OR(الموظفون!$A$92="",'مصفوفة التدريب'!I$6=""),0,COUNTIFS(Plan_Role,الموظفون!$D$92,Plan_Course,'مصفوفة التدريب'!I$6)+COUNTIFS(Plan_Role,"جميع الموظفين",Plan_Course,'مصفوفة التدريب'!I$6))</f>
        <v>0</v>
      </c>
      <c r="G94">
        <f>IF(OR(الموظفون!$A$92="",'مصفوفة التدريب'!J$6=""),0,COUNTIFS(Plan_Role,الموظفون!$D$92,Plan_Course,'مصفوفة التدريب'!J$6)+COUNTIFS(Plan_Role,"جميع الموظفين",Plan_Course,'مصفوفة التدريب'!J$6))</f>
        <v>0</v>
      </c>
      <c r="H94">
        <f>IF(OR(الموظفون!$A$92="",'مصفوفة التدريب'!K$6=""),0,COUNTIFS(Plan_Role,الموظفون!$D$92,Plan_Course,'مصفوفة التدريب'!K$6)+COUNTIFS(Plan_Role,"جميع الموظفين",Plan_Course,'مصفوفة التدريب'!K$6))</f>
        <v>0</v>
      </c>
      <c r="I94">
        <f>IF(OR(الموظفون!$A$92="",'مصفوفة التدريب'!L$6=""),0,COUNTIFS(Plan_Role,الموظفون!$D$92,Plan_Course,'مصفوفة التدريب'!L$6)+COUNTIFS(Plan_Role,"جميع الموظفين",Plan_Course,'مصفوفة التدريب'!L$6))</f>
        <v>0</v>
      </c>
      <c r="J94">
        <f>IF(OR(الموظفون!$A$92="",'مصفوفة التدريب'!M$6=""),0,COUNTIFS(Plan_Role,الموظفون!$D$92,Plan_Course,'مصفوفة التدريب'!M$6)+COUNTIFS(Plan_Role,"جميع الموظفين",Plan_Course,'مصفوفة التدريب'!M$6))</f>
        <v>0</v>
      </c>
      <c r="K94">
        <f>IF(OR(الموظفون!$A$92="",'مصفوفة التدريب'!N$6=""),0,COUNTIFS(Plan_Role,الموظفون!$D$92,Plan_Course,'مصفوفة التدريب'!N$6)+COUNTIFS(Plan_Role,"جميع الموظفين",Plan_Course,'مصفوفة التدريب'!N$6))</f>
        <v>0</v>
      </c>
      <c r="L94">
        <f>IF(OR(الموظفون!$A$92="",'مصفوفة التدريب'!O$6=""),0,COUNTIFS(Plan_Role,الموظفون!$D$92,Plan_Course,'مصفوفة التدريب'!O$6)+COUNTIFS(Plan_Role,"جميع الموظفين",Plan_Course,'مصفوفة التدريب'!O$6))</f>
        <v>0</v>
      </c>
      <c r="M94">
        <f>IF(OR(الموظفون!$A$92="",'مصفوفة التدريب'!P$6=""),0,COUNTIFS(Plan_Role,الموظفون!$D$92,Plan_Course,'مصفوفة التدريب'!P$6)+COUNTIFS(Plan_Role,"جميع الموظفين",Plan_Course,'مصفوفة التدريب'!P$6))</f>
        <v>0</v>
      </c>
      <c r="N94">
        <f>IF(OR(الموظفون!$A$92="",'مصفوفة التدريب'!Q$6=""),0,COUNTIFS(Plan_Role,الموظفون!$D$92,Plan_Course,'مصفوفة التدريب'!Q$6)+COUNTIFS(Plan_Role,"جميع الموظفين",Plan_Course,'مصفوفة التدريب'!Q$6))</f>
        <v>0</v>
      </c>
      <c r="O94">
        <f>IF(OR(الموظفون!$A$92="",'مصفوفة التدريب'!R$6=""),0,COUNTIFS(Plan_Role,الموظفون!$D$92,Plan_Course,'مصفوفة التدريب'!R$6)+COUNTIFS(Plan_Role,"جميع الموظفين",Plan_Course,'مصفوفة التدريب'!R$6))</f>
        <v>0</v>
      </c>
      <c r="P94">
        <f>IF(OR(الموظفون!$A$92="",'مصفوفة التدريب'!S$6=""),0,COUNTIFS(Plan_Role,الموظفون!$D$92,Plan_Course,'مصفوفة التدريب'!S$6)+COUNTIFS(Plan_Role,"جميع الموظفين",Plan_Course,'مصفوفة التدريب'!S$6))</f>
        <v>0</v>
      </c>
      <c r="Q94">
        <f>IF(OR(الموظفون!$A$92="",'مصفوفة التدريب'!T$6=""),0,COUNTIFS(Plan_Role,الموظفون!$D$92,Plan_Course,'مصفوفة التدريب'!T$6)+COUNTIFS(Plan_Role,"جميع الموظفين",Plan_Course,'مصفوفة التدريب'!T$6))</f>
        <v>0</v>
      </c>
      <c r="R94">
        <f>IF(OR(الموظفون!$A$92="",'مصفوفة التدريب'!U$6=""),0,COUNTIFS(Plan_Role,الموظفون!$D$92,Plan_Course,'مصفوفة التدريب'!U$6)+COUNTIFS(Plan_Role,"جميع الموظفين",Plan_Course,'مصفوفة التدريب'!U$6))</f>
        <v>0</v>
      </c>
      <c r="S94">
        <f>IF(OR(الموظفون!$A$92="",'مصفوفة التدريب'!V$6=""),0,COUNTIFS(Plan_Role,الموظفون!$D$92,Plan_Course,'مصفوفة التدريب'!V$6)+COUNTIFS(Plan_Role,"جميع الموظفين",Plan_Course,'مصفوفة التدريب'!V$6))</f>
        <v>0</v>
      </c>
      <c r="T94">
        <f>IF(OR(الموظفون!$A$92="",'مصفوفة التدريب'!W$6=""),0,COUNTIFS(Plan_Role,الموظفون!$D$92,Plan_Course,'مصفوفة التدريب'!W$6)+COUNTIFS(Plan_Role,"جميع الموظفين",Plan_Course,'مصفوفة التدريب'!W$6))</f>
        <v>0</v>
      </c>
      <c r="U94">
        <f>IF(OR(الموظفون!$A$92="",'مصفوفة التدريب'!X$6=""),0,COUNTIFS(Plan_Role,الموظفون!$D$92,Plan_Course,'مصفوفة التدريب'!X$6)+COUNTIFS(Plan_Role,"جميع الموظفين",Plan_Course,'مصفوفة التدريب'!X$6))</f>
        <v>0</v>
      </c>
      <c r="V94">
        <f>IF(OR(الموظفون!$A$92="",'مصفوفة التدريب'!Y$6=""),0,COUNTIFS(Plan_Role,الموظفون!$D$92,Plan_Course,'مصفوفة التدريب'!Y$6)+COUNTIFS(Plan_Role,"جميع الموظفين",Plan_Course,'مصفوفة التدريب'!Y$6))</f>
        <v>0</v>
      </c>
      <c r="W94">
        <f>IF(OR(الموظفون!$A$92="",'مصفوفة التدريب'!Z$6=""),0,COUNTIFS(Plan_Role,الموظفون!$D$92,Plan_Course,'مصفوفة التدريب'!Z$6)+COUNTIFS(Plan_Role,"جميع الموظفين",Plan_Course,'مصفوفة التدريب'!Z$6))</f>
        <v>0</v>
      </c>
      <c r="X94">
        <f>IF(OR(الموظفون!$A$92="",'مصفوفة التدريب'!AA$6=""),0,COUNTIFS(Plan_Role,الموظفون!$D$92,Plan_Course,'مصفوفة التدريب'!AA$6)+COUNTIFS(Plan_Role,"جميع الموظفين",Plan_Course,'مصفوفة التدريب'!AA$6))</f>
        <v>0</v>
      </c>
      <c r="AA94">
        <f>IF(E94=0,0,COUNTIFS(Rec_Emp,الموظفون!$A$92,Rec_Course,'مصفوفة التدريب'!H$6,Rec_Done,1))</f>
        <v>0</v>
      </c>
      <c r="AB94">
        <f>IF(F94=0,0,COUNTIFS(Rec_Emp,الموظفون!$A$92,Rec_Course,'مصفوفة التدريب'!I$6,Rec_Done,1))</f>
        <v>0</v>
      </c>
      <c r="AC94">
        <f>IF(G94=0,0,COUNTIFS(Rec_Emp,الموظفون!$A$92,Rec_Course,'مصفوفة التدريب'!J$6,Rec_Done,1))</f>
        <v>0</v>
      </c>
      <c r="AD94">
        <f>IF(H94=0,0,COUNTIFS(Rec_Emp,الموظفون!$A$92,Rec_Course,'مصفوفة التدريب'!K$6,Rec_Done,1))</f>
        <v>0</v>
      </c>
      <c r="AE94">
        <f>IF(I94=0,0,COUNTIFS(Rec_Emp,الموظفون!$A$92,Rec_Course,'مصفوفة التدريب'!L$6,Rec_Done,1))</f>
        <v>0</v>
      </c>
      <c r="AF94">
        <f>IF(J94=0,0,COUNTIFS(Rec_Emp,الموظفون!$A$92,Rec_Course,'مصفوفة التدريب'!M$6,Rec_Done,1))</f>
        <v>0</v>
      </c>
      <c r="AG94">
        <f>IF(K94=0,0,COUNTIFS(Rec_Emp,الموظفون!$A$92,Rec_Course,'مصفوفة التدريب'!N$6,Rec_Done,1))</f>
        <v>0</v>
      </c>
      <c r="AH94">
        <f>IF(L94=0,0,COUNTIFS(Rec_Emp,الموظفون!$A$92,Rec_Course,'مصفوفة التدريب'!O$6,Rec_Done,1))</f>
        <v>0</v>
      </c>
      <c r="AI94">
        <f>IF(M94=0,0,COUNTIFS(Rec_Emp,الموظفون!$A$92,Rec_Course,'مصفوفة التدريب'!P$6,Rec_Done,1))</f>
        <v>0</v>
      </c>
      <c r="AJ94">
        <f>IF(N94=0,0,COUNTIFS(Rec_Emp,الموظفون!$A$92,Rec_Course,'مصفوفة التدريب'!Q$6,Rec_Done,1))</f>
        <v>0</v>
      </c>
      <c r="AK94">
        <f>IF(O94=0,0,COUNTIFS(Rec_Emp,الموظفون!$A$92,Rec_Course,'مصفوفة التدريب'!R$6,Rec_Done,1))</f>
        <v>0</v>
      </c>
      <c r="AL94">
        <f>IF(P94=0,0,COUNTIFS(Rec_Emp,الموظفون!$A$92,Rec_Course,'مصفوفة التدريب'!S$6,Rec_Done,1))</f>
        <v>0</v>
      </c>
      <c r="AM94">
        <f>IF(Q94=0,0,COUNTIFS(Rec_Emp,الموظفون!$A$92,Rec_Course,'مصفوفة التدريب'!T$6,Rec_Done,1))</f>
        <v>0</v>
      </c>
      <c r="AN94">
        <f>IF(R94=0,0,COUNTIFS(Rec_Emp,الموظفون!$A$92,Rec_Course,'مصفوفة التدريب'!U$6,Rec_Done,1))</f>
        <v>0</v>
      </c>
      <c r="AO94">
        <f>IF(S94=0,0,COUNTIFS(Rec_Emp,الموظفون!$A$92,Rec_Course,'مصفوفة التدريب'!V$6,Rec_Done,1))</f>
        <v>0</v>
      </c>
      <c r="AP94">
        <f>IF(T94=0,0,COUNTIFS(Rec_Emp,الموظفون!$A$92,Rec_Course,'مصفوفة التدريب'!W$6,Rec_Done,1))</f>
        <v>0</v>
      </c>
      <c r="AQ94">
        <f>IF(U94=0,0,COUNTIFS(Rec_Emp,الموظفون!$A$92,Rec_Course,'مصفوفة التدريب'!X$6,Rec_Done,1))</f>
        <v>0</v>
      </c>
      <c r="AR94">
        <f>IF(V94=0,0,COUNTIFS(Rec_Emp,الموظفون!$A$92,Rec_Course,'مصفوفة التدريب'!Y$6,Rec_Done,1))</f>
        <v>0</v>
      </c>
      <c r="AS94">
        <f>IF(W94=0,0,COUNTIFS(Rec_Emp,الموظفون!$A$92,Rec_Course,'مصفوفة التدريب'!Z$6,Rec_Done,1))</f>
        <v>0</v>
      </c>
      <c r="AT94">
        <f>IF(X94=0,0,COUNTIFS(Rec_Emp,الموظفون!$A$92,Rec_Course,'مصفوفة التدريب'!AA$6,Rec_Done,1))</f>
        <v>0</v>
      </c>
      <c r="AW94">
        <f ca="1">IF(AA94=0,0,COUNTIFS(Rec_Emp,الموظفون!$A$92,Rec_Course,'مصفوفة التدريب'!H$6,Rec_Done,1,Rec_Exp,"&gt;="&amp;TODAY()))</f>
        <v>0</v>
      </c>
      <c r="AX94">
        <f ca="1">IF(AB94=0,0,COUNTIFS(Rec_Emp,الموظفون!$A$92,Rec_Course,'مصفوفة التدريب'!I$6,Rec_Done,1,Rec_Exp,"&gt;="&amp;TODAY()))</f>
        <v>0</v>
      </c>
      <c r="AY94">
        <f ca="1">IF(AC94=0,0,COUNTIFS(Rec_Emp,الموظفون!$A$92,Rec_Course,'مصفوفة التدريب'!J$6,Rec_Done,1,Rec_Exp,"&gt;="&amp;TODAY()))</f>
        <v>0</v>
      </c>
      <c r="AZ94">
        <f ca="1">IF(AD94=0,0,COUNTIFS(Rec_Emp,الموظفون!$A$92,Rec_Course,'مصفوفة التدريب'!K$6,Rec_Done,1,Rec_Exp,"&gt;="&amp;TODAY()))</f>
        <v>0</v>
      </c>
      <c r="BA94">
        <f ca="1">IF(AE94=0,0,COUNTIFS(Rec_Emp,الموظفون!$A$92,Rec_Course,'مصفوفة التدريب'!L$6,Rec_Done,1,Rec_Exp,"&gt;="&amp;TODAY()))</f>
        <v>0</v>
      </c>
      <c r="BB94">
        <f ca="1">IF(AF94=0,0,COUNTIFS(Rec_Emp,الموظفون!$A$92,Rec_Course,'مصفوفة التدريب'!M$6,Rec_Done,1,Rec_Exp,"&gt;="&amp;TODAY()))</f>
        <v>0</v>
      </c>
      <c r="BC94">
        <f ca="1">IF(AG94=0,0,COUNTIFS(Rec_Emp,الموظفون!$A$92,Rec_Course,'مصفوفة التدريب'!N$6,Rec_Done,1,Rec_Exp,"&gt;="&amp;TODAY()))</f>
        <v>0</v>
      </c>
      <c r="BD94">
        <f ca="1">IF(AH94=0,0,COUNTIFS(Rec_Emp,الموظفون!$A$92,Rec_Course,'مصفوفة التدريب'!O$6,Rec_Done,1,Rec_Exp,"&gt;="&amp;TODAY()))</f>
        <v>0</v>
      </c>
      <c r="BE94">
        <f ca="1">IF(AI94=0,0,COUNTIFS(Rec_Emp,الموظفون!$A$92,Rec_Course,'مصفوفة التدريب'!P$6,Rec_Done,1,Rec_Exp,"&gt;="&amp;TODAY()))</f>
        <v>0</v>
      </c>
      <c r="BF94">
        <f ca="1">IF(AJ94=0,0,COUNTIFS(Rec_Emp,الموظفون!$A$92,Rec_Course,'مصفوفة التدريب'!Q$6,Rec_Done,1,Rec_Exp,"&gt;="&amp;TODAY()))</f>
        <v>0</v>
      </c>
      <c r="BG94">
        <f ca="1">IF(AK94=0,0,COUNTIFS(Rec_Emp,الموظفون!$A$92,Rec_Course,'مصفوفة التدريب'!R$6,Rec_Done,1,Rec_Exp,"&gt;="&amp;TODAY()))</f>
        <v>0</v>
      </c>
      <c r="BH94">
        <f ca="1">IF(AL94=0,0,COUNTIFS(Rec_Emp,الموظفون!$A$92,Rec_Course,'مصفوفة التدريب'!S$6,Rec_Done,1,Rec_Exp,"&gt;="&amp;TODAY()))</f>
        <v>0</v>
      </c>
      <c r="BI94">
        <f ca="1">IF(AM94=0,0,COUNTIFS(Rec_Emp,الموظفون!$A$92,Rec_Course,'مصفوفة التدريب'!T$6,Rec_Done,1,Rec_Exp,"&gt;="&amp;TODAY()))</f>
        <v>0</v>
      </c>
      <c r="BJ94">
        <f ca="1">IF(AN94=0,0,COUNTIFS(Rec_Emp,الموظفون!$A$92,Rec_Course,'مصفوفة التدريب'!U$6,Rec_Done,1,Rec_Exp,"&gt;="&amp;TODAY()))</f>
        <v>0</v>
      </c>
      <c r="BK94">
        <f ca="1">IF(AO94=0,0,COUNTIFS(Rec_Emp,الموظفون!$A$92,Rec_Course,'مصفوفة التدريب'!V$6,Rec_Done,1,Rec_Exp,"&gt;="&amp;TODAY()))</f>
        <v>0</v>
      </c>
      <c r="BL94">
        <f ca="1">IF(AP94=0,0,COUNTIFS(Rec_Emp,الموظفون!$A$92,Rec_Course,'مصفوفة التدريب'!W$6,Rec_Done,1,Rec_Exp,"&gt;="&amp;TODAY()))</f>
        <v>0</v>
      </c>
      <c r="BM94">
        <f ca="1">IF(AQ94=0,0,COUNTIFS(Rec_Emp,الموظفون!$A$92,Rec_Course,'مصفوفة التدريب'!X$6,Rec_Done,1,Rec_Exp,"&gt;="&amp;TODAY()))</f>
        <v>0</v>
      </c>
      <c r="BN94">
        <f ca="1">IF(AR94=0,0,COUNTIFS(Rec_Emp,الموظفون!$A$92,Rec_Course,'مصفوفة التدريب'!Y$6,Rec_Done,1,Rec_Exp,"&gt;="&amp;TODAY()))</f>
        <v>0</v>
      </c>
      <c r="BO94">
        <f ca="1">IF(AS94=0,0,COUNTIFS(Rec_Emp,الموظفون!$A$92,Rec_Course,'مصفوفة التدريب'!Z$6,Rec_Done,1,Rec_Exp,"&gt;="&amp;TODAY()))</f>
        <v>0</v>
      </c>
      <c r="BP94">
        <f ca="1">IF(AT94=0,0,COUNTIFS(Rec_Emp,الموظفون!$A$92,Rec_Course,'مصفوفة التدريب'!AA$6,Rec_Done,1,Rec_Exp,"&gt;="&amp;TODAY()))</f>
        <v>0</v>
      </c>
      <c r="BS94">
        <f ca="1">IF(AW94=0,0,COUNTIFS(Rec_Emp,الموظفون!$A$92,Rec_Course,'مصفوفة التدريب'!H$6,Rec_Done,1,Rec_Exp,"&gt;"&amp;(TODAY()+WarnDays)))</f>
        <v>0</v>
      </c>
      <c r="BT94">
        <f ca="1">IF(AX94=0,0,COUNTIFS(Rec_Emp,الموظفون!$A$92,Rec_Course,'مصفوفة التدريب'!I$6,Rec_Done,1,Rec_Exp,"&gt;"&amp;(TODAY()+WarnDays)))</f>
        <v>0</v>
      </c>
      <c r="BU94">
        <f ca="1">IF(AY94=0,0,COUNTIFS(Rec_Emp,الموظفون!$A$92,Rec_Course,'مصفوفة التدريب'!J$6,Rec_Done,1,Rec_Exp,"&gt;"&amp;(TODAY()+WarnDays)))</f>
        <v>0</v>
      </c>
      <c r="BV94">
        <f ca="1">IF(AZ94=0,0,COUNTIFS(Rec_Emp,الموظفون!$A$92,Rec_Course,'مصفوفة التدريب'!K$6,Rec_Done,1,Rec_Exp,"&gt;"&amp;(TODAY()+WarnDays)))</f>
        <v>0</v>
      </c>
      <c r="BW94">
        <f ca="1">IF(BA94=0,0,COUNTIFS(Rec_Emp,الموظفون!$A$92,Rec_Course,'مصفوفة التدريب'!L$6,Rec_Done,1,Rec_Exp,"&gt;"&amp;(TODAY()+WarnDays)))</f>
        <v>0</v>
      </c>
      <c r="BX94">
        <f ca="1">IF(BB94=0,0,COUNTIFS(Rec_Emp,الموظفون!$A$92,Rec_Course,'مصفوفة التدريب'!M$6,Rec_Done,1,Rec_Exp,"&gt;"&amp;(TODAY()+WarnDays)))</f>
        <v>0</v>
      </c>
      <c r="BY94">
        <f ca="1">IF(BC94=0,0,COUNTIFS(Rec_Emp,الموظفون!$A$92,Rec_Course,'مصفوفة التدريب'!N$6,Rec_Done,1,Rec_Exp,"&gt;"&amp;(TODAY()+WarnDays)))</f>
        <v>0</v>
      </c>
      <c r="BZ94">
        <f ca="1">IF(BD94=0,0,COUNTIFS(Rec_Emp,الموظفون!$A$92,Rec_Course,'مصفوفة التدريب'!O$6,Rec_Done,1,Rec_Exp,"&gt;"&amp;(TODAY()+WarnDays)))</f>
        <v>0</v>
      </c>
      <c r="CA94">
        <f ca="1">IF(BE94=0,0,COUNTIFS(Rec_Emp,الموظفون!$A$92,Rec_Course,'مصفوفة التدريب'!P$6,Rec_Done,1,Rec_Exp,"&gt;"&amp;(TODAY()+WarnDays)))</f>
        <v>0</v>
      </c>
      <c r="CB94">
        <f ca="1">IF(BF94=0,0,COUNTIFS(Rec_Emp,الموظفون!$A$92,Rec_Course,'مصفوفة التدريب'!Q$6,Rec_Done,1,Rec_Exp,"&gt;"&amp;(TODAY()+WarnDays)))</f>
        <v>0</v>
      </c>
      <c r="CC94">
        <f ca="1">IF(BG94=0,0,COUNTIFS(Rec_Emp,الموظفون!$A$92,Rec_Course,'مصفوفة التدريب'!R$6,Rec_Done,1,Rec_Exp,"&gt;"&amp;(TODAY()+WarnDays)))</f>
        <v>0</v>
      </c>
      <c r="CD94">
        <f ca="1">IF(BH94=0,0,COUNTIFS(Rec_Emp,الموظفون!$A$92,Rec_Course,'مصفوفة التدريب'!S$6,Rec_Done,1,Rec_Exp,"&gt;"&amp;(TODAY()+WarnDays)))</f>
        <v>0</v>
      </c>
      <c r="CE94">
        <f ca="1">IF(BI94=0,0,COUNTIFS(Rec_Emp,الموظفون!$A$92,Rec_Course,'مصفوفة التدريب'!T$6,Rec_Done,1,Rec_Exp,"&gt;"&amp;(TODAY()+WarnDays)))</f>
        <v>0</v>
      </c>
      <c r="CF94">
        <f ca="1">IF(BJ94=0,0,COUNTIFS(Rec_Emp,الموظفون!$A$92,Rec_Course,'مصفوفة التدريب'!U$6,Rec_Done,1,Rec_Exp,"&gt;"&amp;(TODAY()+WarnDays)))</f>
        <v>0</v>
      </c>
      <c r="CG94">
        <f ca="1">IF(BK94=0,0,COUNTIFS(Rec_Emp,الموظفون!$A$92,Rec_Course,'مصفوفة التدريب'!V$6,Rec_Done,1,Rec_Exp,"&gt;"&amp;(TODAY()+WarnDays)))</f>
        <v>0</v>
      </c>
      <c r="CH94">
        <f ca="1">IF(BL94=0,0,COUNTIFS(Rec_Emp,الموظفون!$A$92,Rec_Course,'مصفوفة التدريب'!W$6,Rec_Done,1,Rec_Exp,"&gt;"&amp;(TODAY()+WarnDays)))</f>
        <v>0</v>
      </c>
      <c r="CI94">
        <f ca="1">IF(BM94=0,0,COUNTIFS(Rec_Emp,الموظفون!$A$92,Rec_Course,'مصفوفة التدريب'!X$6,Rec_Done,1,Rec_Exp,"&gt;"&amp;(TODAY()+WarnDays)))</f>
        <v>0</v>
      </c>
      <c r="CJ94">
        <f ca="1">IF(BN94=0,0,COUNTIFS(Rec_Emp,الموظفون!$A$92,Rec_Course,'مصفوفة التدريب'!Y$6,Rec_Done,1,Rec_Exp,"&gt;"&amp;(TODAY()+WarnDays)))</f>
        <v>0</v>
      </c>
      <c r="CK94">
        <f ca="1">IF(BO94=0,0,COUNTIFS(Rec_Emp,الموظفون!$A$92,Rec_Course,'مصفوفة التدريب'!Z$6,Rec_Done,1,Rec_Exp,"&gt;"&amp;(TODAY()+WarnDays)))</f>
        <v>0</v>
      </c>
      <c r="CL94">
        <f ca="1">IF(BP94=0,0,COUNTIFS(Rec_Emp,الموظفون!$A$92,Rec_Course,'مصفوفة التدريب'!AA$6,Rec_Done,1,Rec_Exp,"&gt;"&amp;(TODAY()+WarnDays)))</f>
        <v>0</v>
      </c>
      <c r="CO94">
        <f>IF(OR(E94=0,AA94&gt;0),0,COUNTIFS(Rec_Emp,الموظفون!$A$92,Rec_Course,'مصفوفة التدريب'!H$6,Rec_Result,"راسب"))</f>
        <v>0</v>
      </c>
      <c r="CP94">
        <f>IF(OR(F94=0,AB94&gt;0),0,COUNTIFS(Rec_Emp,الموظفون!$A$92,Rec_Course,'مصفوفة التدريب'!I$6,Rec_Result,"راسب"))</f>
        <v>0</v>
      </c>
      <c r="CQ94">
        <f>IF(OR(G94=0,AC94&gt;0),0,COUNTIFS(Rec_Emp,الموظفون!$A$92,Rec_Course,'مصفوفة التدريب'!J$6,Rec_Result,"راسب"))</f>
        <v>0</v>
      </c>
      <c r="CR94">
        <f>IF(OR(H94=0,AD94&gt;0),0,COUNTIFS(Rec_Emp,الموظفون!$A$92,Rec_Course,'مصفوفة التدريب'!K$6,Rec_Result,"راسب"))</f>
        <v>0</v>
      </c>
      <c r="CS94">
        <f>IF(OR(I94=0,AE94&gt;0),0,COUNTIFS(Rec_Emp,الموظفون!$A$92,Rec_Course,'مصفوفة التدريب'!L$6,Rec_Result,"راسب"))</f>
        <v>0</v>
      </c>
      <c r="CT94">
        <f>IF(OR(J94=0,AF94&gt;0),0,COUNTIFS(Rec_Emp,الموظفون!$A$92,Rec_Course,'مصفوفة التدريب'!M$6,Rec_Result,"راسب"))</f>
        <v>0</v>
      </c>
      <c r="CU94">
        <f>IF(OR(K94=0,AG94&gt;0),0,COUNTIFS(Rec_Emp,الموظفون!$A$92,Rec_Course,'مصفوفة التدريب'!N$6,Rec_Result,"راسب"))</f>
        <v>0</v>
      </c>
      <c r="CV94">
        <f>IF(OR(L94=0,AH94&gt;0),0,COUNTIFS(Rec_Emp,الموظفون!$A$92,Rec_Course,'مصفوفة التدريب'!O$6,Rec_Result,"راسب"))</f>
        <v>0</v>
      </c>
      <c r="CW94">
        <f>IF(OR(M94=0,AI94&gt;0),0,COUNTIFS(Rec_Emp,الموظفون!$A$92,Rec_Course,'مصفوفة التدريب'!P$6,Rec_Result,"راسب"))</f>
        <v>0</v>
      </c>
      <c r="CX94">
        <f>IF(OR(N94=0,AJ94&gt;0),0,COUNTIFS(Rec_Emp,الموظفون!$A$92,Rec_Course,'مصفوفة التدريب'!Q$6,Rec_Result,"راسب"))</f>
        <v>0</v>
      </c>
      <c r="CY94">
        <f>IF(OR(O94=0,AK94&gt;0),0,COUNTIFS(Rec_Emp,الموظفون!$A$92,Rec_Course,'مصفوفة التدريب'!R$6,Rec_Result,"راسب"))</f>
        <v>0</v>
      </c>
      <c r="CZ94">
        <f>IF(OR(P94=0,AL94&gt;0),0,COUNTIFS(Rec_Emp,الموظفون!$A$92,Rec_Course,'مصفوفة التدريب'!S$6,Rec_Result,"راسب"))</f>
        <v>0</v>
      </c>
      <c r="DA94">
        <f>IF(OR(Q94=0,AM94&gt;0),0,COUNTIFS(Rec_Emp,الموظفون!$A$92,Rec_Course,'مصفوفة التدريب'!T$6,Rec_Result,"راسب"))</f>
        <v>0</v>
      </c>
      <c r="DB94">
        <f>IF(OR(R94=0,AN94&gt;0),0,COUNTIFS(Rec_Emp,الموظفون!$A$92,Rec_Course,'مصفوفة التدريب'!U$6,Rec_Result,"راسب"))</f>
        <v>0</v>
      </c>
      <c r="DC94">
        <f>IF(OR(S94=0,AO94&gt;0),0,COUNTIFS(Rec_Emp,الموظفون!$A$92,Rec_Course,'مصفوفة التدريب'!V$6,Rec_Result,"راسب"))</f>
        <v>0</v>
      </c>
      <c r="DD94">
        <f>IF(OR(T94=0,AP94&gt;0),0,COUNTIFS(Rec_Emp,الموظفون!$A$92,Rec_Course,'مصفوفة التدريب'!W$6,Rec_Result,"راسب"))</f>
        <v>0</v>
      </c>
      <c r="DE94">
        <f>IF(OR(U94=0,AQ94&gt;0),0,COUNTIFS(Rec_Emp,الموظفون!$A$92,Rec_Course,'مصفوفة التدريب'!X$6,Rec_Result,"راسب"))</f>
        <v>0</v>
      </c>
      <c r="DF94">
        <f>IF(OR(V94=0,AR94&gt;0),0,COUNTIFS(Rec_Emp,الموظفون!$A$92,Rec_Course,'مصفوفة التدريب'!Y$6,Rec_Result,"راسب"))</f>
        <v>0</v>
      </c>
      <c r="DG94">
        <f>IF(OR(W94=0,AS94&gt;0),0,COUNTIFS(Rec_Emp,الموظفون!$A$92,Rec_Course,'مصفوفة التدريب'!Z$6,Rec_Result,"راسب"))</f>
        <v>0</v>
      </c>
      <c r="DH94">
        <f>IF(OR(X94=0,AT94&gt;0),0,COUNTIFS(Rec_Emp,الموظفون!$A$92,Rec_Course,'مصفوفة التدريب'!AA$6,Rec_Result,"راسب"))</f>
        <v>0</v>
      </c>
      <c r="DK94">
        <f>IF(OR(E94=0,AA94&gt;0),0,IFERROR(AVERAGEIFS(Plan_End,Plan_Role,الموظفون!$D$92,Plan_Course,'مصفوفة التدريب'!H$6,Plan_Sched,"فترة محددة"),IFERROR(AVERAGEIFS(Plan_End,Plan_Role,"جميع الموظفين",Plan_Course,'مصفوفة التدريب'!H$6,Plan_Sched,"فترة محددة"),0)))</f>
        <v>0</v>
      </c>
      <c r="DL94">
        <f>IF(OR(F94=0,AB94&gt;0),0,IFERROR(AVERAGEIFS(Plan_End,Plan_Role,الموظفون!$D$92,Plan_Course,'مصفوفة التدريب'!I$6,Plan_Sched,"فترة محددة"),IFERROR(AVERAGEIFS(Plan_End,Plan_Role,"جميع الموظفين",Plan_Course,'مصفوفة التدريب'!I$6,Plan_Sched,"فترة محددة"),0)))</f>
        <v>0</v>
      </c>
      <c r="DM94">
        <f>IF(OR(G94=0,AC94&gt;0),0,IFERROR(AVERAGEIFS(Plan_End,Plan_Role,الموظفون!$D$92,Plan_Course,'مصفوفة التدريب'!J$6,Plan_Sched,"فترة محددة"),IFERROR(AVERAGEIFS(Plan_End,Plan_Role,"جميع الموظفين",Plan_Course,'مصفوفة التدريب'!J$6,Plan_Sched,"فترة محددة"),0)))</f>
        <v>0</v>
      </c>
      <c r="DN94">
        <f>IF(OR(H94=0,AD94&gt;0),0,IFERROR(AVERAGEIFS(Plan_End,Plan_Role,الموظفون!$D$92,Plan_Course,'مصفوفة التدريب'!K$6,Plan_Sched,"فترة محددة"),IFERROR(AVERAGEIFS(Plan_End,Plan_Role,"جميع الموظفين",Plan_Course,'مصفوفة التدريب'!K$6,Plan_Sched,"فترة محددة"),0)))</f>
        <v>0</v>
      </c>
      <c r="DO94">
        <f>IF(OR(I94=0,AE94&gt;0),0,IFERROR(AVERAGEIFS(Plan_End,Plan_Role,الموظفون!$D$92,Plan_Course,'مصفوفة التدريب'!L$6,Plan_Sched,"فترة محددة"),IFERROR(AVERAGEIFS(Plan_End,Plan_Role,"جميع الموظفين",Plan_Course,'مصفوفة التدريب'!L$6,Plan_Sched,"فترة محددة"),0)))</f>
        <v>0</v>
      </c>
      <c r="DP94">
        <f>IF(OR(J94=0,AF94&gt;0),0,IFERROR(AVERAGEIFS(Plan_End,Plan_Role,الموظفون!$D$92,Plan_Course,'مصفوفة التدريب'!M$6,Plan_Sched,"فترة محددة"),IFERROR(AVERAGEIFS(Plan_End,Plan_Role,"جميع الموظفين",Plan_Course,'مصفوفة التدريب'!M$6,Plan_Sched,"فترة محددة"),0)))</f>
        <v>0</v>
      </c>
      <c r="DQ94">
        <f>IF(OR(K94=0,AG94&gt;0),0,IFERROR(AVERAGEIFS(Plan_End,Plan_Role,الموظفون!$D$92,Plan_Course,'مصفوفة التدريب'!N$6,Plan_Sched,"فترة محددة"),IFERROR(AVERAGEIFS(Plan_End,Plan_Role,"جميع الموظفين",Plan_Course,'مصفوفة التدريب'!N$6,Plan_Sched,"فترة محددة"),0)))</f>
        <v>0</v>
      </c>
      <c r="DR94">
        <f>IF(OR(L94=0,AH94&gt;0),0,IFERROR(AVERAGEIFS(Plan_End,Plan_Role,الموظفون!$D$92,Plan_Course,'مصفوفة التدريب'!O$6,Plan_Sched,"فترة محددة"),IFERROR(AVERAGEIFS(Plan_End,Plan_Role,"جميع الموظفين",Plan_Course,'مصفوفة التدريب'!O$6,Plan_Sched,"فترة محددة"),0)))</f>
        <v>0</v>
      </c>
      <c r="DS94">
        <f>IF(OR(M94=0,AI94&gt;0),0,IFERROR(AVERAGEIFS(Plan_End,Plan_Role,الموظفون!$D$92,Plan_Course,'مصفوفة التدريب'!P$6,Plan_Sched,"فترة محددة"),IFERROR(AVERAGEIFS(Plan_End,Plan_Role,"جميع الموظفين",Plan_Course,'مصفوفة التدريب'!P$6,Plan_Sched,"فترة محددة"),0)))</f>
        <v>0</v>
      </c>
      <c r="DT94">
        <f>IF(OR(N94=0,AJ94&gt;0),0,IFERROR(AVERAGEIFS(Plan_End,Plan_Role,الموظفون!$D$92,Plan_Course,'مصفوفة التدريب'!Q$6,Plan_Sched,"فترة محددة"),IFERROR(AVERAGEIFS(Plan_End,Plan_Role,"جميع الموظفين",Plan_Course,'مصفوفة التدريب'!Q$6,Plan_Sched,"فترة محددة"),0)))</f>
        <v>0</v>
      </c>
      <c r="DU94">
        <f>IF(OR(O94=0,AK94&gt;0),0,IFERROR(AVERAGEIFS(Plan_End,Plan_Role,الموظفون!$D$92,Plan_Course,'مصفوفة التدريب'!R$6,Plan_Sched,"فترة محددة"),IFERROR(AVERAGEIFS(Plan_End,Plan_Role,"جميع الموظفين",Plan_Course,'مصفوفة التدريب'!R$6,Plan_Sched,"فترة محددة"),0)))</f>
        <v>0</v>
      </c>
      <c r="DV94">
        <f>IF(OR(P94=0,AL94&gt;0),0,IFERROR(AVERAGEIFS(Plan_End,Plan_Role,الموظفون!$D$92,Plan_Course,'مصفوفة التدريب'!S$6,Plan_Sched,"فترة محددة"),IFERROR(AVERAGEIFS(Plan_End,Plan_Role,"جميع الموظفين",Plan_Course,'مصفوفة التدريب'!S$6,Plan_Sched,"فترة محددة"),0)))</f>
        <v>0</v>
      </c>
      <c r="DW94">
        <f>IF(OR(Q94=0,AM94&gt;0),0,IFERROR(AVERAGEIFS(Plan_End,Plan_Role,الموظفون!$D$92,Plan_Course,'مصفوفة التدريب'!T$6,Plan_Sched,"فترة محددة"),IFERROR(AVERAGEIFS(Plan_End,Plan_Role,"جميع الموظفين",Plan_Course,'مصفوفة التدريب'!T$6,Plan_Sched,"فترة محددة"),0)))</f>
        <v>0</v>
      </c>
      <c r="DX94">
        <f>IF(OR(R94=0,AN94&gt;0),0,IFERROR(AVERAGEIFS(Plan_End,Plan_Role,الموظفون!$D$92,Plan_Course,'مصفوفة التدريب'!U$6,Plan_Sched,"فترة محددة"),IFERROR(AVERAGEIFS(Plan_End,Plan_Role,"جميع الموظفين",Plan_Course,'مصفوفة التدريب'!U$6,Plan_Sched,"فترة محددة"),0)))</f>
        <v>0</v>
      </c>
      <c r="DY94">
        <f>IF(OR(S94=0,AO94&gt;0),0,IFERROR(AVERAGEIFS(Plan_End,Plan_Role,الموظفون!$D$92,Plan_Course,'مصفوفة التدريب'!V$6,Plan_Sched,"فترة محددة"),IFERROR(AVERAGEIFS(Plan_End,Plan_Role,"جميع الموظفين",Plan_Course,'مصفوفة التدريب'!V$6,Plan_Sched,"فترة محددة"),0)))</f>
        <v>0</v>
      </c>
      <c r="DZ94">
        <f>IF(OR(T94=0,AP94&gt;0),0,IFERROR(AVERAGEIFS(Plan_End,Plan_Role,الموظفون!$D$92,Plan_Course,'مصفوفة التدريب'!W$6,Plan_Sched,"فترة محددة"),IFERROR(AVERAGEIFS(Plan_End,Plan_Role,"جميع الموظفين",Plan_Course,'مصفوفة التدريب'!W$6,Plan_Sched,"فترة محددة"),0)))</f>
        <v>0</v>
      </c>
      <c r="EA94">
        <f>IF(OR(U94=0,AQ94&gt;0),0,IFERROR(AVERAGEIFS(Plan_End,Plan_Role,الموظفون!$D$92,Plan_Course,'مصفوفة التدريب'!X$6,Plan_Sched,"فترة محددة"),IFERROR(AVERAGEIFS(Plan_End,Plan_Role,"جميع الموظفين",Plan_Course,'مصفوفة التدريب'!X$6,Plan_Sched,"فترة محددة"),0)))</f>
        <v>0</v>
      </c>
      <c r="EB94">
        <f>IF(OR(V94=0,AR94&gt;0),0,IFERROR(AVERAGEIFS(Plan_End,Plan_Role,الموظفون!$D$92,Plan_Course,'مصفوفة التدريب'!Y$6,Plan_Sched,"فترة محددة"),IFERROR(AVERAGEIFS(Plan_End,Plan_Role,"جميع الموظفين",Plan_Course,'مصفوفة التدريب'!Y$6,Plan_Sched,"فترة محددة"),0)))</f>
        <v>0</v>
      </c>
      <c r="EC94">
        <f>IF(OR(W94=0,AS94&gt;0),0,IFERROR(AVERAGEIFS(Plan_End,Plan_Role,الموظفون!$D$92,Plan_Course,'مصفوفة التدريب'!Z$6,Plan_Sched,"فترة محددة"),IFERROR(AVERAGEIFS(Plan_End,Plan_Role,"جميع الموظفين",Plan_Course,'مصفوفة التدريب'!Z$6,Plan_Sched,"فترة محددة"),0)))</f>
        <v>0</v>
      </c>
      <c r="ED94">
        <f>IF(OR(X94=0,AT94&gt;0),0,IFERROR(AVERAGEIFS(Plan_End,Plan_Role,الموظفون!$D$92,Plan_Course,'مصفوفة التدريب'!AA$6,Plan_Sched,"فترة محددة"),IFERROR(AVERAGEIFS(Plan_End,Plan_Role,"جميع الموظفين",Plan_Course,'مصفوفة التدريب'!AA$6,Plan_Sched,"فترة محددة"),0)))</f>
        <v>0</v>
      </c>
      <c r="EG94">
        <f>IF(OR(E94=0,AA94&gt;0),0,IFERROR(AVERAGEIFS(Plan_Days,Plan_Role,الموظفون!$D$92,Plan_Course,'مصفوفة التدريب'!H$6,Plan_Sched,"خلال أيام من التعيين"),IFERROR(AVERAGEIFS(Plan_Days,Plan_Role,"جميع الموظفين",Plan_Course,'مصفوفة التدريب'!H$6,Plan_Sched,"خلال أيام من التعيين"),0)))</f>
        <v>0</v>
      </c>
      <c r="EH94">
        <f>IF(OR(F94=0,AB94&gt;0),0,IFERROR(AVERAGEIFS(Plan_Days,Plan_Role,الموظفون!$D$92,Plan_Course,'مصفوفة التدريب'!I$6,Plan_Sched,"خلال أيام من التعيين"),IFERROR(AVERAGEIFS(Plan_Days,Plan_Role,"جميع الموظفين",Plan_Course,'مصفوفة التدريب'!I$6,Plan_Sched,"خلال أيام من التعيين"),0)))</f>
        <v>0</v>
      </c>
      <c r="EI94">
        <f>IF(OR(G94=0,AC94&gt;0),0,IFERROR(AVERAGEIFS(Plan_Days,Plan_Role,الموظفون!$D$92,Plan_Course,'مصفوفة التدريب'!J$6,Plan_Sched,"خلال أيام من التعيين"),IFERROR(AVERAGEIFS(Plan_Days,Plan_Role,"جميع الموظفين",Plan_Course,'مصفوفة التدريب'!J$6,Plan_Sched,"خلال أيام من التعيين"),0)))</f>
        <v>0</v>
      </c>
      <c r="EJ94">
        <f>IF(OR(H94=0,AD94&gt;0),0,IFERROR(AVERAGEIFS(Plan_Days,Plan_Role,الموظفون!$D$92,Plan_Course,'مصفوفة التدريب'!K$6,Plan_Sched,"خلال أيام من التعيين"),IFERROR(AVERAGEIFS(Plan_Days,Plan_Role,"جميع الموظفين",Plan_Course,'مصفوفة التدريب'!K$6,Plan_Sched,"خلال أيام من التعيين"),0)))</f>
        <v>0</v>
      </c>
      <c r="EK94">
        <f>IF(OR(I94=0,AE94&gt;0),0,IFERROR(AVERAGEIFS(Plan_Days,Plan_Role,الموظفون!$D$92,Plan_Course,'مصفوفة التدريب'!L$6,Plan_Sched,"خلال أيام من التعيين"),IFERROR(AVERAGEIFS(Plan_Days,Plan_Role,"جميع الموظفين",Plan_Course,'مصفوفة التدريب'!L$6,Plan_Sched,"خلال أيام من التعيين"),0)))</f>
        <v>0</v>
      </c>
      <c r="EL94">
        <f>IF(OR(J94=0,AF94&gt;0),0,IFERROR(AVERAGEIFS(Plan_Days,Plan_Role,الموظفون!$D$92,Plan_Course,'مصفوفة التدريب'!M$6,Plan_Sched,"خلال أيام من التعيين"),IFERROR(AVERAGEIFS(Plan_Days,Plan_Role,"جميع الموظفين",Plan_Course,'مصفوفة التدريب'!M$6,Plan_Sched,"خلال أيام من التعيين"),0)))</f>
        <v>0</v>
      </c>
      <c r="EM94">
        <f>IF(OR(K94=0,AG94&gt;0),0,IFERROR(AVERAGEIFS(Plan_Days,Plan_Role,الموظفون!$D$92,Plan_Course,'مصفوفة التدريب'!N$6,Plan_Sched,"خلال أيام من التعيين"),IFERROR(AVERAGEIFS(Plan_Days,Plan_Role,"جميع الموظفين",Plan_Course,'مصفوفة التدريب'!N$6,Plan_Sched,"خلال أيام من التعيين"),0)))</f>
        <v>0</v>
      </c>
      <c r="EN94">
        <f>IF(OR(L94=0,AH94&gt;0),0,IFERROR(AVERAGEIFS(Plan_Days,Plan_Role,الموظفون!$D$92,Plan_Course,'مصفوفة التدريب'!O$6,Plan_Sched,"خلال أيام من التعيين"),IFERROR(AVERAGEIFS(Plan_Days,Plan_Role,"جميع الموظفين",Plan_Course,'مصفوفة التدريب'!O$6,Plan_Sched,"خلال أيام من التعيين"),0)))</f>
        <v>0</v>
      </c>
      <c r="EO94">
        <f>IF(OR(M94=0,AI94&gt;0),0,IFERROR(AVERAGEIFS(Plan_Days,Plan_Role,الموظفون!$D$92,Plan_Course,'مصفوفة التدريب'!P$6,Plan_Sched,"خلال أيام من التعيين"),IFERROR(AVERAGEIFS(Plan_Days,Plan_Role,"جميع الموظفين",Plan_Course,'مصفوفة التدريب'!P$6,Plan_Sched,"خلال أيام من التعيين"),0)))</f>
        <v>0</v>
      </c>
      <c r="EP94">
        <f>IF(OR(N94=0,AJ94&gt;0),0,IFERROR(AVERAGEIFS(Plan_Days,Plan_Role,الموظفون!$D$92,Plan_Course,'مصفوفة التدريب'!Q$6,Plan_Sched,"خلال أيام من التعيين"),IFERROR(AVERAGEIFS(Plan_Days,Plan_Role,"جميع الموظفين",Plan_Course,'مصفوفة التدريب'!Q$6,Plan_Sched,"خلال أيام من التعيين"),0)))</f>
        <v>0</v>
      </c>
      <c r="EQ94">
        <f>IF(OR(O94=0,AK94&gt;0),0,IFERROR(AVERAGEIFS(Plan_Days,Plan_Role,الموظفون!$D$92,Plan_Course,'مصفوفة التدريب'!R$6,Plan_Sched,"خلال أيام من التعيين"),IFERROR(AVERAGEIFS(Plan_Days,Plan_Role,"جميع الموظفين",Plan_Course,'مصفوفة التدريب'!R$6,Plan_Sched,"خلال أيام من التعيين"),0)))</f>
        <v>0</v>
      </c>
      <c r="ER94">
        <f>IF(OR(P94=0,AL94&gt;0),0,IFERROR(AVERAGEIFS(Plan_Days,Plan_Role,الموظفون!$D$92,Plan_Course,'مصفوفة التدريب'!S$6,Plan_Sched,"خلال أيام من التعيين"),IFERROR(AVERAGEIFS(Plan_Days,Plan_Role,"جميع الموظفين",Plan_Course,'مصفوفة التدريب'!S$6,Plan_Sched,"خلال أيام من التعيين"),0)))</f>
        <v>0</v>
      </c>
      <c r="ES94">
        <f>IF(OR(Q94=0,AM94&gt;0),0,IFERROR(AVERAGEIFS(Plan_Days,Plan_Role,الموظفون!$D$92,Plan_Course,'مصفوفة التدريب'!T$6,Plan_Sched,"خلال أيام من التعيين"),IFERROR(AVERAGEIFS(Plan_Days,Plan_Role,"جميع الموظفين",Plan_Course,'مصفوفة التدريب'!T$6,Plan_Sched,"خلال أيام من التعيين"),0)))</f>
        <v>0</v>
      </c>
      <c r="ET94">
        <f>IF(OR(R94=0,AN94&gt;0),0,IFERROR(AVERAGEIFS(Plan_Days,Plan_Role,الموظفون!$D$92,Plan_Course,'مصفوفة التدريب'!U$6,Plan_Sched,"خلال أيام من التعيين"),IFERROR(AVERAGEIFS(Plan_Days,Plan_Role,"جميع الموظفين",Plan_Course,'مصفوفة التدريب'!U$6,Plan_Sched,"خلال أيام من التعيين"),0)))</f>
        <v>0</v>
      </c>
      <c r="EU94">
        <f>IF(OR(S94=0,AO94&gt;0),0,IFERROR(AVERAGEIFS(Plan_Days,Plan_Role,الموظفون!$D$92,Plan_Course,'مصفوفة التدريب'!V$6,Plan_Sched,"خلال أيام من التعيين"),IFERROR(AVERAGEIFS(Plan_Days,Plan_Role,"جميع الموظفين",Plan_Course,'مصفوفة التدريب'!V$6,Plan_Sched,"خلال أيام من التعيين"),0)))</f>
        <v>0</v>
      </c>
      <c r="EV94">
        <f>IF(OR(T94=0,AP94&gt;0),0,IFERROR(AVERAGEIFS(Plan_Days,Plan_Role,الموظفون!$D$92,Plan_Course,'مصفوفة التدريب'!W$6,Plan_Sched,"خلال أيام من التعيين"),IFERROR(AVERAGEIFS(Plan_Days,Plan_Role,"جميع الموظفين",Plan_Course,'مصفوفة التدريب'!W$6,Plan_Sched,"خلال أيام من التعيين"),0)))</f>
        <v>0</v>
      </c>
      <c r="EW94">
        <f>IF(OR(U94=0,AQ94&gt;0),0,IFERROR(AVERAGEIFS(Plan_Days,Plan_Role,الموظفون!$D$92,Plan_Course,'مصفوفة التدريب'!X$6,Plan_Sched,"خلال أيام من التعيين"),IFERROR(AVERAGEIFS(Plan_Days,Plan_Role,"جميع الموظفين",Plan_Course,'مصفوفة التدريب'!X$6,Plan_Sched,"خلال أيام من التعيين"),0)))</f>
        <v>0</v>
      </c>
      <c r="EX94">
        <f>IF(OR(V94=0,AR94&gt;0),0,IFERROR(AVERAGEIFS(Plan_Days,Plan_Role,الموظفون!$D$92,Plan_Course,'مصفوفة التدريب'!Y$6,Plan_Sched,"خلال أيام من التعيين"),IFERROR(AVERAGEIFS(Plan_Days,Plan_Role,"جميع الموظفين",Plan_Course,'مصفوفة التدريب'!Y$6,Plan_Sched,"خلال أيام من التعيين"),0)))</f>
        <v>0</v>
      </c>
      <c r="EY94">
        <f>IF(OR(W94=0,AS94&gt;0),0,IFERROR(AVERAGEIFS(Plan_Days,Plan_Role,الموظفون!$D$92,Plan_Course,'مصفوفة التدريب'!Z$6,Plan_Sched,"خلال أيام من التعيين"),IFERROR(AVERAGEIFS(Plan_Days,Plan_Role,"جميع الموظفين",Plan_Course,'مصفوفة التدريب'!Z$6,Plan_Sched,"خلال أيام من التعيين"),0)))</f>
        <v>0</v>
      </c>
      <c r="EZ94">
        <f>IF(OR(X94=0,AT94&gt;0),0,IFERROR(AVERAGEIFS(Plan_Days,Plan_Role,الموظفون!$D$92,Plan_Course,'مصفوفة التدريب'!AA$6,Plan_Sched,"خلال أيام من التعيين"),IFERROR(AVERAGEIFS(Plan_Days,Plan_Role,"جميع الموظفين",Plan_Course,'مصفوفة التدريب'!AA$6,Plan_Sched,"خلال أيام من التعيين"),0)))</f>
        <v>0</v>
      </c>
      <c r="FC94">
        <f>IF(OR(E94=0,AA94&gt;0),0,MAX(IF(AND(الموظفون!$F$92&lt;&gt;"",DK94&lt;الموظفون!$F$92),0,DK94),IF(AND(الموظفون!$F$92&lt;&gt;"",EG94&gt;0),الموظفون!$F$92+EG94,0)))</f>
        <v>0</v>
      </c>
      <c r="FD94">
        <f>IF(OR(F94=0,AB94&gt;0),0,MAX(IF(AND(الموظفون!$F$92&lt;&gt;"",DL94&lt;الموظفون!$F$92),0,DL94),IF(AND(الموظفون!$F$92&lt;&gt;"",EH94&gt;0),الموظفون!$F$92+EH94,0)))</f>
        <v>0</v>
      </c>
      <c r="FE94">
        <f>IF(OR(G94=0,AC94&gt;0),0,MAX(IF(AND(الموظفون!$F$92&lt;&gt;"",DM94&lt;الموظفون!$F$92),0,DM94),IF(AND(الموظفون!$F$92&lt;&gt;"",EI94&gt;0),الموظفون!$F$92+EI94,0)))</f>
        <v>0</v>
      </c>
      <c r="FF94">
        <f>IF(OR(H94=0,AD94&gt;0),0,MAX(IF(AND(الموظفون!$F$92&lt;&gt;"",DN94&lt;الموظفون!$F$92),0,DN94),IF(AND(الموظفون!$F$92&lt;&gt;"",EJ94&gt;0),الموظفون!$F$92+EJ94,0)))</f>
        <v>0</v>
      </c>
      <c r="FG94">
        <f>IF(OR(I94=0,AE94&gt;0),0,MAX(IF(AND(الموظفون!$F$92&lt;&gt;"",DO94&lt;الموظفون!$F$92),0,DO94),IF(AND(الموظفون!$F$92&lt;&gt;"",EK94&gt;0),الموظفون!$F$92+EK94,0)))</f>
        <v>0</v>
      </c>
      <c r="FH94">
        <f>IF(OR(J94=0,AF94&gt;0),0,MAX(IF(AND(الموظفون!$F$92&lt;&gt;"",DP94&lt;الموظفون!$F$92),0,DP94),IF(AND(الموظفون!$F$92&lt;&gt;"",EL94&gt;0),الموظفون!$F$92+EL94,0)))</f>
        <v>0</v>
      </c>
      <c r="FI94">
        <f>IF(OR(K94=0,AG94&gt;0),0,MAX(IF(AND(الموظفون!$F$92&lt;&gt;"",DQ94&lt;الموظفون!$F$92),0,DQ94),IF(AND(الموظفون!$F$92&lt;&gt;"",EM94&gt;0),الموظفون!$F$92+EM94,0)))</f>
        <v>0</v>
      </c>
      <c r="FJ94">
        <f>IF(OR(L94=0,AH94&gt;0),0,MAX(IF(AND(الموظفون!$F$92&lt;&gt;"",DR94&lt;الموظفون!$F$92),0,DR94),IF(AND(الموظفون!$F$92&lt;&gt;"",EN94&gt;0),الموظفون!$F$92+EN94,0)))</f>
        <v>0</v>
      </c>
      <c r="FK94">
        <f>IF(OR(M94=0,AI94&gt;0),0,MAX(IF(AND(الموظفون!$F$92&lt;&gt;"",DS94&lt;الموظفون!$F$92),0,DS94),IF(AND(الموظفون!$F$92&lt;&gt;"",EO94&gt;0),الموظفون!$F$92+EO94,0)))</f>
        <v>0</v>
      </c>
      <c r="FL94">
        <f>IF(OR(N94=0,AJ94&gt;0),0,MAX(IF(AND(الموظفون!$F$92&lt;&gt;"",DT94&lt;الموظفون!$F$92),0,DT94),IF(AND(الموظفون!$F$92&lt;&gt;"",EP94&gt;0),الموظفون!$F$92+EP94,0)))</f>
        <v>0</v>
      </c>
      <c r="FM94">
        <f>IF(OR(O94=0,AK94&gt;0),0,MAX(IF(AND(الموظفون!$F$92&lt;&gt;"",DU94&lt;الموظفون!$F$92),0,DU94),IF(AND(الموظفون!$F$92&lt;&gt;"",EQ94&gt;0),الموظفون!$F$92+EQ94,0)))</f>
        <v>0</v>
      </c>
      <c r="FN94">
        <f>IF(OR(P94=0,AL94&gt;0),0,MAX(IF(AND(الموظفون!$F$92&lt;&gt;"",DV94&lt;الموظفون!$F$92),0,DV94),IF(AND(الموظفون!$F$92&lt;&gt;"",ER94&gt;0),الموظفون!$F$92+ER94,0)))</f>
        <v>0</v>
      </c>
      <c r="FO94">
        <f>IF(OR(Q94=0,AM94&gt;0),0,MAX(IF(AND(الموظفون!$F$92&lt;&gt;"",DW94&lt;الموظفون!$F$92),0,DW94),IF(AND(الموظفون!$F$92&lt;&gt;"",ES94&gt;0),الموظفون!$F$92+ES94,0)))</f>
        <v>0</v>
      </c>
      <c r="FP94">
        <f>IF(OR(R94=0,AN94&gt;0),0,MAX(IF(AND(الموظفون!$F$92&lt;&gt;"",DX94&lt;الموظفون!$F$92),0,DX94),IF(AND(الموظفون!$F$92&lt;&gt;"",ET94&gt;0),الموظفون!$F$92+ET94,0)))</f>
        <v>0</v>
      </c>
      <c r="FQ94">
        <f>IF(OR(S94=0,AO94&gt;0),0,MAX(IF(AND(الموظفون!$F$92&lt;&gt;"",DY94&lt;الموظفون!$F$92),0,DY94),IF(AND(الموظفون!$F$92&lt;&gt;"",EU94&gt;0),الموظفون!$F$92+EU94,0)))</f>
        <v>0</v>
      </c>
      <c r="FR94">
        <f>IF(OR(T94=0,AP94&gt;0),0,MAX(IF(AND(الموظفون!$F$92&lt;&gt;"",DZ94&lt;الموظفون!$F$92),0,DZ94),IF(AND(الموظفون!$F$92&lt;&gt;"",EV94&gt;0),الموظفون!$F$92+EV94,0)))</f>
        <v>0</v>
      </c>
      <c r="FS94">
        <f>IF(OR(U94=0,AQ94&gt;0),0,MAX(IF(AND(الموظفون!$F$92&lt;&gt;"",EA94&lt;الموظفون!$F$92),0,EA94),IF(AND(الموظفون!$F$92&lt;&gt;"",EW94&gt;0),الموظفون!$F$92+EW94,0)))</f>
        <v>0</v>
      </c>
      <c r="FT94">
        <f>IF(OR(V94=0,AR94&gt;0),0,MAX(IF(AND(الموظفون!$F$92&lt;&gt;"",EB94&lt;الموظفون!$F$92),0,EB94),IF(AND(الموظفون!$F$92&lt;&gt;"",EX94&gt;0),الموظفون!$F$92+EX94,0)))</f>
        <v>0</v>
      </c>
      <c r="FU94">
        <f>IF(OR(W94=0,AS94&gt;0),0,MAX(IF(AND(الموظفون!$F$92&lt;&gt;"",EC94&lt;الموظفون!$F$92),0,EC94),IF(AND(الموظفون!$F$92&lt;&gt;"",EY94&gt;0),الموظفون!$F$92+EY94,0)))</f>
        <v>0</v>
      </c>
      <c r="FV94">
        <f>IF(OR(X94=0,AT94&gt;0),0,MAX(IF(AND(الموظفون!$F$92&lt;&gt;"",ED94&lt;الموظفون!$F$92),0,ED94),IF(AND(الموظفون!$F$92&lt;&gt;"",EZ94&gt;0),الموظفون!$F$92+EZ94,0)))</f>
        <v>0</v>
      </c>
    </row>
    <row r="95" spans="5:178" x14ac:dyDescent="0.3">
      <c r="E95">
        <f>IF(OR(الموظفون!$A$93="",'مصفوفة التدريب'!H$6=""),0,COUNTIFS(Plan_Role,الموظفون!$D$93,Plan_Course,'مصفوفة التدريب'!H$6)+COUNTIFS(Plan_Role,"جميع الموظفين",Plan_Course,'مصفوفة التدريب'!H$6))</f>
        <v>0</v>
      </c>
      <c r="F95">
        <f>IF(OR(الموظفون!$A$93="",'مصفوفة التدريب'!I$6=""),0,COUNTIFS(Plan_Role,الموظفون!$D$93,Plan_Course,'مصفوفة التدريب'!I$6)+COUNTIFS(Plan_Role,"جميع الموظفين",Plan_Course,'مصفوفة التدريب'!I$6))</f>
        <v>0</v>
      </c>
      <c r="G95">
        <f>IF(OR(الموظفون!$A$93="",'مصفوفة التدريب'!J$6=""),0,COUNTIFS(Plan_Role,الموظفون!$D$93,Plan_Course,'مصفوفة التدريب'!J$6)+COUNTIFS(Plan_Role,"جميع الموظفين",Plan_Course,'مصفوفة التدريب'!J$6))</f>
        <v>0</v>
      </c>
      <c r="H95">
        <f>IF(OR(الموظفون!$A$93="",'مصفوفة التدريب'!K$6=""),0,COUNTIFS(Plan_Role,الموظفون!$D$93,Plan_Course,'مصفوفة التدريب'!K$6)+COUNTIFS(Plan_Role,"جميع الموظفين",Plan_Course,'مصفوفة التدريب'!K$6))</f>
        <v>0</v>
      </c>
      <c r="I95">
        <f>IF(OR(الموظفون!$A$93="",'مصفوفة التدريب'!L$6=""),0,COUNTIFS(Plan_Role,الموظفون!$D$93,Plan_Course,'مصفوفة التدريب'!L$6)+COUNTIFS(Plan_Role,"جميع الموظفين",Plan_Course,'مصفوفة التدريب'!L$6))</f>
        <v>0</v>
      </c>
      <c r="J95">
        <f>IF(OR(الموظفون!$A$93="",'مصفوفة التدريب'!M$6=""),0,COUNTIFS(Plan_Role,الموظفون!$D$93,Plan_Course,'مصفوفة التدريب'!M$6)+COUNTIFS(Plan_Role,"جميع الموظفين",Plan_Course,'مصفوفة التدريب'!M$6))</f>
        <v>0</v>
      </c>
      <c r="K95">
        <f>IF(OR(الموظفون!$A$93="",'مصفوفة التدريب'!N$6=""),0,COUNTIFS(Plan_Role,الموظفون!$D$93,Plan_Course,'مصفوفة التدريب'!N$6)+COUNTIFS(Plan_Role,"جميع الموظفين",Plan_Course,'مصفوفة التدريب'!N$6))</f>
        <v>0</v>
      </c>
      <c r="L95">
        <f>IF(OR(الموظفون!$A$93="",'مصفوفة التدريب'!O$6=""),0,COUNTIFS(Plan_Role,الموظفون!$D$93,Plan_Course,'مصفوفة التدريب'!O$6)+COUNTIFS(Plan_Role,"جميع الموظفين",Plan_Course,'مصفوفة التدريب'!O$6))</f>
        <v>0</v>
      </c>
      <c r="M95">
        <f>IF(OR(الموظفون!$A$93="",'مصفوفة التدريب'!P$6=""),0,COUNTIFS(Plan_Role,الموظفون!$D$93,Plan_Course,'مصفوفة التدريب'!P$6)+COUNTIFS(Plan_Role,"جميع الموظفين",Plan_Course,'مصفوفة التدريب'!P$6))</f>
        <v>0</v>
      </c>
      <c r="N95">
        <f>IF(OR(الموظفون!$A$93="",'مصفوفة التدريب'!Q$6=""),0,COUNTIFS(Plan_Role,الموظفون!$D$93,Plan_Course,'مصفوفة التدريب'!Q$6)+COUNTIFS(Plan_Role,"جميع الموظفين",Plan_Course,'مصفوفة التدريب'!Q$6))</f>
        <v>0</v>
      </c>
      <c r="O95">
        <f>IF(OR(الموظفون!$A$93="",'مصفوفة التدريب'!R$6=""),0,COUNTIFS(Plan_Role,الموظفون!$D$93,Plan_Course,'مصفوفة التدريب'!R$6)+COUNTIFS(Plan_Role,"جميع الموظفين",Plan_Course,'مصفوفة التدريب'!R$6))</f>
        <v>0</v>
      </c>
      <c r="P95">
        <f>IF(OR(الموظفون!$A$93="",'مصفوفة التدريب'!S$6=""),0,COUNTIFS(Plan_Role,الموظفون!$D$93,Plan_Course,'مصفوفة التدريب'!S$6)+COUNTIFS(Plan_Role,"جميع الموظفين",Plan_Course,'مصفوفة التدريب'!S$6))</f>
        <v>0</v>
      </c>
      <c r="Q95">
        <f>IF(OR(الموظفون!$A$93="",'مصفوفة التدريب'!T$6=""),0,COUNTIFS(Plan_Role,الموظفون!$D$93,Plan_Course,'مصفوفة التدريب'!T$6)+COUNTIFS(Plan_Role,"جميع الموظفين",Plan_Course,'مصفوفة التدريب'!T$6))</f>
        <v>0</v>
      </c>
      <c r="R95">
        <f>IF(OR(الموظفون!$A$93="",'مصفوفة التدريب'!U$6=""),0,COUNTIFS(Plan_Role,الموظفون!$D$93,Plan_Course,'مصفوفة التدريب'!U$6)+COUNTIFS(Plan_Role,"جميع الموظفين",Plan_Course,'مصفوفة التدريب'!U$6))</f>
        <v>0</v>
      </c>
      <c r="S95">
        <f>IF(OR(الموظفون!$A$93="",'مصفوفة التدريب'!V$6=""),0,COUNTIFS(Plan_Role,الموظفون!$D$93,Plan_Course,'مصفوفة التدريب'!V$6)+COUNTIFS(Plan_Role,"جميع الموظفين",Plan_Course,'مصفوفة التدريب'!V$6))</f>
        <v>0</v>
      </c>
      <c r="T95">
        <f>IF(OR(الموظفون!$A$93="",'مصفوفة التدريب'!W$6=""),0,COUNTIFS(Plan_Role,الموظفون!$D$93,Plan_Course,'مصفوفة التدريب'!W$6)+COUNTIFS(Plan_Role,"جميع الموظفين",Plan_Course,'مصفوفة التدريب'!W$6))</f>
        <v>0</v>
      </c>
      <c r="U95">
        <f>IF(OR(الموظفون!$A$93="",'مصفوفة التدريب'!X$6=""),0,COUNTIFS(Plan_Role,الموظفون!$D$93,Plan_Course,'مصفوفة التدريب'!X$6)+COUNTIFS(Plan_Role,"جميع الموظفين",Plan_Course,'مصفوفة التدريب'!X$6))</f>
        <v>0</v>
      </c>
      <c r="V95">
        <f>IF(OR(الموظفون!$A$93="",'مصفوفة التدريب'!Y$6=""),0,COUNTIFS(Plan_Role,الموظفون!$D$93,Plan_Course,'مصفوفة التدريب'!Y$6)+COUNTIFS(Plan_Role,"جميع الموظفين",Plan_Course,'مصفوفة التدريب'!Y$6))</f>
        <v>0</v>
      </c>
      <c r="W95">
        <f>IF(OR(الموظفون!$A$93="",'مصفوفة التدريب'!Z$6=""),0,COUNTIFS(Plan_Role,الموظفون!$D$93,Plan_Course,'مصفوفة التدريب'!Z$6)+COUNTIFS(Plan_Role,"جميع الموظفين",Plan_Course,'مصفوفة التدريب'!Z$6))</f>
        <v>0</v>
      </c>
      <c r="X95">
        <f>IF(OR(الموظفون!$A$93="",'مصفوفة التدريب'!AA$6=""),0,COUNTIFS(Plan_Role,الموظفون!$D$93,Plan_Course,'مصفوفة التدريب'!AA$6)+COUNTIFS(Plan_Role,"جميع الموظفين",Plan_Course,'مصفوفة التدريب'!AA$6))</f>
        <v>0</v>
      </c>
      <c r="AA95">
        <f>IF(E95=0,0,COUNTIFS(Rec_Emp,الموظفون!$A$93,Rec_Course,'مصفوفة التدريب'!H$6,Rec_Done,1))</f>
        <v>0</v>
      </c>
      <c r="AB95">
        <f>IF(F95=0,0,COUNTIFS(Rec_Emp,الموظفون!$A$93,Rec_Course,'مصفوفة التدريب'!I$6,Rec_Done,1))</f>
        <v>0</v>
      </c>
      <c r="AC95">
        <f>IF(G95=0,0,COUNTIFS(Rec_Emp,الموظفون!$A$93,Rec_Course,'مصفوفة التدريب'!J$6,Rec_Done,1))</f>
        <v>0</v>
      </c>
      <c r="AD95">
        <f>IF(H95=0,0,COUNTIFS(Rec_Emp,الموظفون!$A$93,Rec_Course,'مصفوفة التدريب'!K$6,Rec_Done,1))</f>
        <v>0</v>
      </c>
      <c r="AE95">
        <f>IF(I95=0,0,COUNTIFS(Rec_Emp,الموظفون!$A$93,Rec_Course,'مصفوفة التدريب'!L$6,Rec_Done,1))</f>
        <v>0</v>
      </c>
      <c r="AF95">
        <f>IF(J95=0,0,COUNTIFS(Rec_Emp,الموظفون!$A$93,Rec_Course,'مصفوفة التدريب'!M$6,Rec_Done,1))</f>
        <v>0</v>
      </c>
      <c r="AG95">
        <f>IF(K95=0,0,COUNTIFS(Rec_Emp,الموظفون!$A$93,Rec_Course,'مصفوفة التدريب'!N$6,Rec_Done,1))</f>
        <v>0</v>
      </c>
      <c r="AH95">
        <f>IF(L95=0,0,COUNTIFS(Rec_Emp,الموظفون!$A$93,Rec_Course,'مصفوفة التدريب'!O$6,Rec_Done,1))</f>
        <v>0</v>
      </c>
      <c r="AI95">
        <f>IF(M95=0,0,COUNTIFS(Rec_Emp,الموظفون!$A$93,Rec_Course,'مصفوفة التدريب'!P$6,Rec_Done,1))</f>
        <v>0</v>
      </c>
      <c r="AJ95">
        <f>IF(N95=0,0,COUNTIFS(Rec_Emp,الموظفون!$A$93,Rec_Course,'مصفوفة التدريب'!Q$6,Rec_Done,1))</f>
        <v>0</v>
      </c>
      <c r="AK95">
        <f>IF(O95=0,0,COUNTIFS(Rec_Emp,الموظفون!$A$93,Rec_Course,'مصفوفة التدريب'!R$6,Rec_Done,1))</f>
        <v>0</v>
      </c>
      <c r="AL95">
        <f>IF(P95=0,0,COUNTIFS(Rec_Emp,الموظفون!$A$93,Rec_Course,'مصفوفة التدريب'!S$6,Rec_Done,1))</f>
        <v>0</v>
      </c>
      <c r="AM95">
        <f>IF(Q95=0,0,COUNTIFS(Rec_Emp,الموظفون!$A$93,Rec_Course,'مصفوفة التدريب'!T$6,Rec_Done,1))</f>
        <v>0</v>
      </c>
      <c r="AN95">
        <f>IF(R95=0,0,COUNTIFS(Rec_Emp,الموظفون!$A$93,Rec_Course,'مصفوفة التدريب'!U$6,Rec_Done,1))</f>
        <v>0</v>
      </c>
      <c r="AO95">
        <f>IF(S95=0,0,COUNTIFS(Rec_Emp,الموظفون!$A$93,Rec_Course,'مصفوفة التدريب'!V$6,Rec_Done,1))</f>
        <v>0</v>
      </c>
      <c r="AP95">
        <f>IF(T95=0,0,COUNTIFS(Rec_Emp,الموظفون!$A$93,Rec_Course,'مصفوفة التدريب'!W$6,Rec_Done,1))</f>
        <v>0</v>
      </c>
      <c r="AQ95">
        <f>IF(U95=0,0,COUNTIFS(Rec_Emp,الموظفون!$A$93,Rec_Course,'مصفوفة التدريب'!X$6,Rec_Done,1))</f>
        <v>0</v>
      </c>
      <c r="AR95">
        <f>IF(V95=0,0,COUNTIFS(Rec_Emp,الموظفون!$A$93,Rec_Course,'مصفوفة التدريب'!Y$6,Rec_Done,1))</f>
        <v>0</v>
      </c>
      <c r="AS95">
        <f>IF(W95=0,0,COUNTIFS(Rec_Emp,الموظفون!$A$93,Rec_Course,'مصفوفة التدريب'!Z$6,Rec_Done,1))</f>
        <v>0</v>
      </c>
      <c r="AT95">
        <f>IF(X95=0,0,COUNTIFS(Rec_Emp,الموظفون!$A$93,Rec_Course,'مصفوفة التدريب'!AA$6,Rec_Done,1))</f>
        <v>0</v>
      </c>
      <c r="AW95">
        <f ca="1">IF(AA95=0,0,COUNTIFS(Rec_Emp,الموظفون!$A$93,Rec_Course,'مصفوفة التدريب'!H$6,Rec_Done,1,Rec_Exp,"&gt;="&amp;TODAY()))</f>
        <v>0</v>
      </c>
      <c r="AX95">
        <f ca="1">IF(AB95=0,0,COUNTIFS(Rec_Emp,الموظفون!$A$93,Rec_Course,'مصفوفة التدريب'!I$6,Rec_Done,1,Rec_Exp,"&gt;="&amp;TODAY()))</f>
        <v>0</v>
      </c>
      <c r="AY95">
        <f ca="1">IF(AC95=0,0,COUNTIFS(Rec_Emp,الموظفون!$A$93,Rec_Course,'مصفوفة التدريب'!J$6,Rec_Done,1,Rec_Exp,"&gt;="&amp;TODAY()))</f>
        <v>0</v>
      </c>
      <c r="AZ95">
        <f ca="1">IF(AD95=0,0,COUNTIFS(Rec_Emp,الموظفون!$A$93,Rec_Course,'مصفوفة التدريب'!K$6,Rec_Done,1,Rec_Exp,"&gt;="&amp;TODAY()))</f>
        <v>0</v>
      </c>
      <c r="BA95">
        <f ca="1">IF(AE95=0,0,COUNTIFS(Rec_Emp,الموظفون!$A$93,Rec_Course,'مصفوفة التدريب'!L$6,Rec_Done,1,Rec_Exp,"&gt;="&amp;TODAY()))</f>
        <v>0</v>
      </c>
      <c r="BB95">
        <f ca="1">IF(AF95=0,0,COUNTIFS(Rec_Emp,الموظفون!$A$93,Rec_Course,'مصفوفة التدريب'!M$6,Rec_Done,1,Rec_Exp,"&gt;="&amp;TODAY()))</f>
        <v>0</v>
      </c>
      <c r="BC95">
        <f ca="1">IF(AG95=0,0,COUNTIFS(Rec_Emp,الموظفون!$A$93,Rec_Course,'مصفوفة التدريب'!N$6,Rec_Done,1,Rec_Exp,"&gt;="&amp;TODAY()))</f>
        <v>0</v>
      </c>
      <c r="BD95">
        <f ca="1">IF(AH95=0,0,COUNTIFS(Rec_Emp,الموظفون!$A$93,Rec_Course,'مصفوفة التدريب'!O$6,Rec_Done,1,Rec_Exp,"&gt;="&amp;TODAY()))</f>
        <v>0</v>
      </c>
      <c r="BE95">
        <f ca="1">IF(AI95=0,0,COUNTIFS(Rec_Emp,الموظفون!$A$93,Rec_Course,'مصفوفة التدريب'!P$6,Rec_Done,1,Rec_Exp,"&gt;="&amp;TODAY()))</f>
        <v>0</v>
      </c>
      <c r="BF95">
        <f ca="1">IF(AJ95=0,0,COUNTIFS(Rec_Emp,الموظفون!$A$93,Rec_Course,'مصفوفة التدريب'!Q$6,Rec_Done,1,Rec_Exp,"&gt;="&amp;TODAY()))</f>
        <v>0</v>
      </c>
      <c r="BG95">
        <f ca="1">IF(AK95=0,0,COUNTIFS(Rec_Emp,الموظفون!$A$93,Rec_Course,'مصفوفة التدريب'!R$6,Rec_Done,1,Rec_Exp,"&gt;="&amp;TODAY()))</f>
        <v>0</v>
      </c>
      <c r="BH95">
        <f ca="1">IF(AL95=0,0,COUNTIFS(Rec_Emp,الموظفون!$A$93,Rec_Course,'مصفوفة التدريب'!S$6,Rec_Done,1,Rec_Exp,"&gt;="&amp;TODAY()))</f>
        <v>0</v>
      </c>
      <c r="BI95">
        <f ca="1">IF(AM95=0,0,COUNTIFS(Rec_Emp,الموظفون!$A$93,Rec_Course,'مصفوفة التدريب'!T$6,Rec_Done,1,Rec_Exp,"&gt;="&amp;TODAY()))</f>
        <v>0</v>
      </c>
      <c r="BJ95">
        <f ca="1">IF(AN95=0,0,COUNTIFS(Rec_Emp,الموظفون!$A$93,Rec_Course,'مصفوفة التدريب'!U$6,Rec_Done,1,Rec_Exp,"&gt;="&amp;TODAY()))</f>
        <v>0</v>
      </c>
      <c r="BK95">
        <f ca="1">IF(AO95=0,0,COUNTIFS(Rec_Emp,الموظفون!$A$93,Rec_Course,'مصفوفة التدريب'!V$6,Rec_Done,1,Rec_Exp,"&gt;="&amp;TODAY()))</f>
        <v>0</v>
      </c>
      <c r="BL95">
        <f ca="1">IF(AP95=0,0,COUNTIFS(Rec_Emp,الموظفون!$A$93,Rec_Course,'مصفوفة التدريب'!W$6,Rec_Done,1,Rec_Exp,"&gt;="&amp;TODAY()))</f>
        <v>0</v>
      </c>
      <c r="BM95">
        <f ca="1">IF(AQ95=0,0,COUNTIFS(Rec_Emp,الموظفون!$A$93,Rec_Course,'مصفوفة التدريب'!X$6,Rec_Done,1,Rec_Exp,"&gt;="&amp;TODAY()))</f>
        <v>0</v>
      </c>
      <c r="BN95">
        <f ca="1">IF(AR95=0,0,COUNTIFS(Rec_Emp,الموظفون!$A$93,Rec_Course,'مصفوفة التدريب'!Y$6,Rec_Done,1,Rec_Exp,"&gt;="&amp;TODAY()))</f>
        <v>0</v>
      </c>
      <c r="BO95">
        <f ca="1">IF(AS95=0,0,COUNTIFS(Rec_Emp,الموظفون!$A$93,Rec_Course,'مصفوفة التدريب'!Z$6,Rec_Done,1,Rec_Exp,"&gt;="&amp;TODAY()))</f>
        <v>0</v>
      </c>
      <c r="BP95">
        <f ca="1">IF(AT95=0,0,COUNTIFS(Rec_Emp,الموظفون!$A$93,Rec_Course,'مصفوفة التدريب'!AA$6,Rec_Done,1,Rec_Exp,"&gt;="&amp;TODAY()))</f>
        <v>0</v>
      </c>
      <c r="BS95">
        <f ca="1">IF(AW95=0,0,COUNTIFS(Rec_Emp,الموظفون!$A$93,Rec_Course,'مصفوفة التدريب'!H$6,Rec_Done,1,Rec_Exp,"&gt;"&amp;(TODAY()+WarnDays)))</f>
        <v>0</v>
      </c>
      <c r="BT95">
        <f ca="1">IF(AX95=0,0,COUNTIFS(Rec_Emp,الموظفون!$A$93,Rec_Course,'مصفوفة التدريب'!I$6,Rec_Done,1,Rec_Exp,"&gt;"&amp;(TODAY()+WarnDays)))</f>
        <v>0</v>
      </c>
      <c r="BU95">
        <f ca="1">IF(AY95=0,0,COUNTIFS(Rec_Emp,الموظفون!$A$93,Rec_Course,'مصفوفة التدريب'!J$6,Rec_Done,1,Rec_Exp,"&gt;"&amp;(TODAY()+WarnDays)))</f>
        <v>0</v>
      </c>
      <c r="BV95">
        <f ca="1">IF(AZ95=0,0,COUNTIFS(Rec_Emp,الموظفون!$A$93,Rec_Course,'مصفوفة التدريب'!K$6,Rec_Done,1,Rec_Exp,"&gt;"&amp;(TODAY()+WarnDays)))</f>
        <v>0</v>
      </c>
      <c r="BW95">
        <f ca="1">IF(BA95=0,0,COUNTIFS(Rec_Emp,الموظفون!$A$93,Rec_Course,'مصفوفة التدريب'!L$6,Rec_Done,1,Rec_Exp,"&gt;"&amp;(TODAY()+WarnDays)))</f>
        <v>0</v>
      </c>
      <c r="BX95">
        <f ca="1">IF(BB95=0,0,COUNTIFS(Rec_Emp,الموظفون!$A$93,Rec_Course,'مصفوفة التدريب'!M$6,Rec_Done,1,Rec_Exp,"&gt;"&amp;(TODAY()+WarnDays)))</f>
        <v>0</v>
      </c>
      <c r="BY95">
        <f ca="1">IF(BC95=0,0,COUNTIFS(Rec_Emp,الموظفون!$A$93,Rec_Course,'مصفوفة التدريب'!N$6,Rec_Done,1,Rec_Exp,"&gt;"&amp;(TODAY()+WarnDays)))</f>
        <v>0</v>
      </c>
      <c r="BZ95">
        <f ca="1">IF(BD95=0,0,COUNTIFS(Rec_Emp,الموظفون!$A$93,Rec_Course,'مصفوفة التدريب'!O$6,Rec_Done,1,Rec_Exp,"&gt;"&amp;(TODAY()+WarnDays)))</f>
        <v>0</v>
      </c>
      <c r="CA95">
        <f ca="1">IF(BE95=0,0,COUNTIFS(Rec_Emp,الموظفون!$A$93,Rec_Course,'مصفوفة التدريب'!P$6,Rec_Done,1,Rec_Exp,"&gt;"&amp;(TODAY()+WarnDays)))</f>
        <v>0</v>
      </c>
      <c r="CB95">
        <f ca="1">IF(BF95=0,0,COUNTIFS(Rec_Emp,الموظفون!$A$93,Rec_Course,'مصفوفة التدريب'!Q$6,Rec_Done,1,Rec_Exp,"&gt;"&amp;(TODAY()+WarnDays)))</f>
        <v>0</v>
      </c>
      <c r="CC95">
        <f ca="1">IF(BG95=0,0,COUNTIFS(Rec_Emp,الموظفون!$A$93,Rec_Course,'مصفوفة التدريب'!R$6,Rec_Done,1,Rec_Exp,"&gt;"&amp;(TODAY()+WarnDays)))</f>
        <v>0</v>
      </c>
      <c r="CD95">
        <f ca="1">IF(BH95=0,0,COUNTIFS(Rec_Emp,الموظفون!$A$93,Rec_Course,'مصفوفة التدريب'!S$6,Rec_Done,1,Rec_Exp,"&gt;"&amp;(TODAY()+WarnDays)))</f>
        <v>0</v>
      </c>
      <c r="CE95">
        <f ca="1">IF(BI95=0,0,COUNTIFS(Rec_Emp,الموظفون!$A$93,Rec_Course,'مصفوفة التدريب'!T$6,Rec_Done,1,Rec_Exp,"&gt;"&amp;(TODAY()+WarnDays)))</f>
        <v>0</v>
      </c>
      <c r="CF95">
        <f ca="1">IF(BJ95=0,0,COUNTIFS(Rec_Emp,الموظفون!$A$93,Rec_Course,'مصفوفة التدريب'!U$6,Rec_Done,1,Rec_Exp,"&gt;"&amp;(TODAY()+WarnDays)))</f>
        <v>0</v>
      </c>
      <c r="CG95">
        <f ca="1">IF(BK95=0,0,COUNTIFS(Rec_Emp,الموظفون!$A$93,Rec_Course,'مصفوفة التدريب'!V$6,Rec_Done,1,Rec_Exp,"&gt;"&amp;(TODAY()+WarnDays)))</f>
        <v>0</v>
      </c>
      <c r="CH95">
        <f ca="1">IF(BL95=0,0,COUNTIFS(Rec_Emp,الموظفون!$A$93,Rec_Course,'مصفوفة التدريب'!W$6,Rec_Done,1,Rec_Exp,"&gt;"&amp;(TODAY()+WarnDays)))</f>
        <v>0</v>
      </c>
      <c r="CI95">
        <f ca="1">IF(BM95=0,0,COUNTIFS(Rec_Emp,الموظفون!$A$93,Rec_Course,'مصفوفة التدريب'!X$6,Rec_Done,1,Rec_Exp,"&gt;"&amp;(TODAY()+WarnDays)))</f>
        <v>0</v>
      </c>
      <c r="CJ95">
        <f ca="1">IF(BN95=0,0,COUNTIFS(Rec_Emp,الموظفون!$A$93,Rec_Course,'مصفوفة التدريب'!Y$6,Rec_Done,1,Rec_Exp,"&gt;"&amp;(TODAY()+WarnDays)))</f>
        <v>0</v>
      </c>
      <c r="CK95">
        <f ca="1">IF(BO95=0,0,COUNTIFS(Rec_Emp,الموظفون!$A$93,Rec_Course,'مصفوفة التدريب'!Z$6,Rec_Done,1,Rec_Exp,"&gt;"&amp;(TODAY()+WarnDays)))</f>
        <v>0</v>
      </c>
      <c r="CL95">
        <f ca="1">IF(BP95=0,0,COUNTIFS(Rec_Emp,الموظفون!$A$93,Rec_Course,'مصفوفة التدريب'!AA$6,Rec_Done,1,Rec_Exp,"&gt;"&amp;(TODAY()+WarnDays)))</f>
        <v>0</v>
      </c>
      <c r="CO95">
        <f>IF(OR(E95=0,AA95&gt;0),0,COUNTIFS(Rec_Emp,الموظفون!$A$93,Rec_Course,'مصفوفة التدريب'!H$6,Rec_Result,"راسب"))</f>
        <v>0</v>
      </c>
      <c r="CP95">
        <f>IF(OR(F95=0,AB95&gt;0),0,COUNTIFS(Rec_Emp,الموظفون!$A$93,Rec_Course,'مصفوفة التدريب'!I$6,Rec_Result,"راسب"))</f>
        <v>0</v>
      </c>
      <c r="CQ95">
        <f>IF(OR(G95=0,AC95&gt;0),0,COUNTIFS(Rec_Emp,الموظفون!$A$93,Rec_Course,'مصفوفة التدريب'!J$6,Rec_Result,"راسب"))</f>
        <v>0</v>
      </c>
      <c r="CR95">
        <f>IF(OR(H95=0,AD95&gt;0),0,COUNTIFS(Rec_Emp,الموظفون!$A$93,Rec_Course,'مصفوفة التدريب'!K$6,Rec_Result,"راسب"))</f>
        <v>0</v>
      </c>
      <c r="CS95">
        <f>IF(OR(I95=0,AE95&gt;0),0,COUNTIFS(Rec_Emp,الموظفون!$A$93,Rec_Course,'مصفوفة التدريب'!L$6,Rec_Result,"راسب"))</f>
        <v>0</v>
      </c>
      <c r="CT95">
        <f>IF(OR(J95=0,AF95&gt;0),0,COUNTIFS(Rec_Emp,الموظفون!$A$93,Rec_Course,'مصفوفة التدريب'!M$6,Rec_Result,"راسب"))</f>
        <v>0</v>
      </c>
      <c r="CU95">
        <f>IF(OR(K95=0,AG95&gt;0),0,COUNTIFS(Rec_Emp,الموظفون!$A$93,Rec_Course,'مصفوفة التدريب'!N$6,Rec_Result,"راسب"))</f>
        <v>0</v>
      </c>
      <c r="CV95">
        <f>IF(OR(L95=0,AH95&gt;0),0,COUNTIFS(Rec_Emp,الموظفون!$A$93,Rec_Course,'مصفوفة التدريب'!O$6,Rec_Result,"راسب"))</f>
        <v>0</v>
      </c>
      <c r="CW95">
        <f>IF(OR(M95=0,AI95&gt;0),0,COUNTIFS(Rec_Emp,الموظفون!$A$93,Rec_Course,'مصفوفة التدريب'!P$6,Rec_Result,"راسب"))</f>
        <v>0</v>
      </c>
      <c r="CX95">
        <f>IF(OR(N95=0,AJ95&gt;0),0,COUNTIFS(Rec_Emp,الموظفون!$A$93,Rec_Course,'مصفوفة التدريب'!Q$6,Rec_Result,"راسب"))</f>
        <v>0</v>
      </c>
      <c r="CY95">
        <f>IF(OR(O95=0,AK95&gt;0),0,COUNTIFS(Rec_Emp,الموظفون!$A$93,Rec_Course,'مصفوفة التدريب'!R$6,Rec_Result,"راسب"))</f>
        <v>0</v>
      </c>
      <c r="CZ95">
        <f>IF(OR(P95=0,AL95&gt;0),0,COUNTIFS(Rec_Emp,الموظفون!$A$93,Rec_Course,'مصفوفة التدريب'!S$6,Rec_Result,"راسب"))</f>
        <v>0</v>
      </c>
      <c r="DA95">
        <f>IF(OR(Q95=0,AM95&gt;0),0,COUNTIFS(Rec_Emp,الموظفون!$A$93,Rec_Course,'مصفوفة التدريب'!T$6,Rec_Result,"راسب"))</f>
        <v>0</v>
      </c>
      <c r="DB95">
        <f>IF(OR(R95=0,AN95&gt;0),0,COUNTIFS(Rec_Emp,الموظفون!$A$93,Rec_Course,'مصفوفة التدريب'!U$6,Rec_Result,"راسب"))</f>
        <v>0</v>
      </c>
      <c r="DC95">
        <f>IF(OR(S95=0,AO95&gt;0),0,COUNTIFS(Rec_Emp,الموظفون!$A$93,Rec_Course,'مصفوفة التدريب'!V$6,Rec_Result,"راسب"))</f>
        <v>0</v>
      </c>
      <c r="DD95">
        <f>IF(OR(T95=0,AP95&gt;0),0,COUNTIFS(Rec_Emp,الموظفون!$A$93,Rec_Course,'مصفوفة التدريب'!W$6,Rec_Result,"راسب"))</f>
        <v>0</v>
      </c>
      <c r="DE95">
        <f>IF(OR(U95=0,AQ95&gt;0),0,COUNTIFS(Rec_Emp,الموظفون!$A$93,Rec_Course,'مصفوفة التدريب'!X$6,Rec_Result,"راسب"))</f>
        <v>0</v>
      </c>
      <c r="DF95">
        <f>IF(OR(V95=0,AR95&gt;0),0,COUNTIFS(Rec_Emp,الموظفون!$A$93,Rec_Course,'مصفوفة التدريب'!Y$6,Rec_Result,"راسب"))</f>
        <v>0</v>
      </c>
      <c r="DG95">
        <f>IF(OR(W95=0,AS95&gt;0),0,COUNTIFS(Rec_Emp,الموظفون!$A$93,Rec_Course,'مصفوفة التدريب'!Z$6,Rec_Result,"راسب"))</f>
        <v>0</v>
      </c>
      <c r="DH95">
        <f>IF(OR(X95=0,AT95&gt;0),0,COUNTIFS(Rec_Emp,الموظفون!$A$93,Rec_Course,'مصفوفة التدريب'!AA$6,Rec_Result,"راسب"))</f>
        <v>0</v>
      </c>
      <c r="DK95">
        <f>IF(OR(E95=0,AA95&gt;0),0,IFERROR(AVERAGEIFS(Plan_End,Plan_Role,الموظفون!$D$93,Plan_Course,'مصفوفة التدريب'!H$6,Plan_Sched,"فترة محددة"),IFERROR(AVERAGEIFS(Plan_End,Plan_Role,"جميع الموظفين",Plan_Course,'مصفوفة التدريب'!H$6,Plan_Sched,"فترة محددة"),0)))</f>
        <v>0</v>
      </c>
      <c r="DL95">
        <f>IF(OR(F95=0,AB95&gt;0),0,IFERROR(AVERAGEIFS(Plan_End,Plan_Role,الموظفون!$D$93,Plan_Course,'مصفوفة التدريب'!I$6,Plan_Sched,"فترة محددة"),IFERROR(AVERAGEIFS(Plan_End,Plan_Role,"جميع الموظفين",Plan_Course,'مصفوفة التدريب'!I$6,Plan_Sched,"فترة محددة"),0)))</f>
        <v>0</v>
      </c>
      <c r="DM95">
        <f>IF(OR(G95=0,AC95&gt;0),0,IFERROR(AVERAGEIFS(Plan_End,Plan_Role,الموظفون!$D$93,Plan_Course,'مصفوفة التدريب'!J$6,Plan_Sched,"فترة محددة"),IFERROR(AVERAGEIFS(Plan_End,Plan_Role,"جميع الموظفين",Plan_Course,'مصفوفة التدريب'!J$6,Plan_Sched,"فترة محددة"),0)))</f>
        <v>0</v>
      </c>
      <c r="DN95">
        <f>IF(OR(H95=0,AD95&gt;0),0,IFERROR(AVERAGEIFS(Plan_End,Plan_Role,الموظفون!$D$93,Plan_Course,'مصفوفة التدريب'!K$6,Plan_Sched,"فترة محددة"),IFERROR(AVERAGEIFS(Plan_End,Plan_Role,"جميع الموظفين",Plan_Course,'مصفوفة التدريب'!K$6,Plan_Sched,"فترة محددة"),0)))</f>
        <v>0</v>
      </c>
      <c r="DO95">
        <f>IF(OR(I95=0,AE95&gt;0),0,IFERROR(AVERAGEIFS(Plan_End,Plan_Role,الموظفون!$D$93,Plan_Course,'مصفوفة التدريب'!L$6,Plan_Sched,"فترة محددة"),IFERROR(AVERAGEIFS(Plan_End,Plan_Role,"جميع الموظفين",Plan_Course,'مصفوفة التدريب'!L$6,Plan_Sched,"فترة محددة"),0)))</f>
        <v>0</v>
      </c>
      <c r="DP95">
        <f>IF(OR(J95=0,AF95&gt;0),0,IFERROR(AVERAGEIFS(Plan_End,Plan_Role,الموظفون!$D$93,Plan_Course,'مصفوفة التدريب'!M$6,Plan_Sched,"فترة محددة"),IFERROR(AVERAGEIFS(Plan_End,Plan_Role,"جميع الموظفين",Plan_Course,'مصفوفة التدريب'!M$6,Plan_Sched,"فترة محددة"),0)))</f>
        <v>0</v>
      </c>
      <c r="DQ95">
        <f>IF(OR(K95=0,AG95&gt;0),0,IFERROR(AVERAGEIFS(Plan_End,Plan_Role,الموظفون!$D$93,Plan_Course,'مصفوفة التدريب'!N$6,Plan_Sched,"فترة محددة"),IFERROR(AVERAGEIFS(Plan_End,Plan_Role,"جميع الموظفين",Plan_Course,'مصفوفة التدريب'!N$6,Plan_Sched,"فترة محددة"),0)))</f>
        <v>0</v>
      </c>
      <c r="DR95">
        <f>IF(OR(L95=0,AH95&gt;0),0,IFERROR(AVERAGEIFS(Plan_End,Plan_Role,الموظفون!$D$93,Plan_Course,'مصفوفة التدريب'!O$6,Plan_Sched,"فترة محددة"),IFERROR(AVERAGEIFS(Plan_End,Plan_Role,"جميع الموظفين",Plan_Course,'مصفوفة التدريب'!O$6,Plan_Sched,"فترة محددة"),0)))</f>
        <v>0</v>
      </c>
      <c r="DS95">
        <f>IF(OR(M95=0,AI95&gt;0),0,IFERROR(AVERAGEIFS(Plan_End,Plan_Role,الموظفون!$D$93,Plan_Course,'مصفوفة التدريب'!P$6,Plan_Sched,"فترة محددة"),IFERROR(AVERAGEIFS(Plan_End,Plan_Role,"جميع الموظفين",Plan_Course,'مصفوفة التدريب'!P$6,Plan_Sched,"فترة محددة"),0)))</f>
        <v>0</v>
      </c>
      <c r="DT95">
        <f>IF(OR(N95=0,AJ95&gt;0),0,IFERROR(AVERAGEIFS(Plan_End,Plan_Role,الموظفون!$D$93,Plan_Course,'مصفوفة التدريب'!Q$6,Plan_Sched,"فترة محددة"),IFERROR(AVERAGEIFS(Plan_End,Plan_Role,"جميع الموظفين",Plan_Course,'مصفوفة التدريب'!Q$6,Plan_Sched,"فترة محددة"),0)))</f>
        <v>0</v>
      </c>
      <c r="DU95">
        <f>IF(OR(O95=0,AK95&gt;0),0,IFERROR(AVERAGEIFS(Plan_End,Plan_Role,الموظفون!$D$93,Plan_Course,'مصفوفة التدريب'!R$6,Plan_Sched,"فترة محددة"),IFERROR(AVERAGEIFS(Plan_End,Plan_Role,"جميع الموظفين",Plan_Course,'مصفوفة التدريب'!R$6,Plan_Sched,"فترة محددة"),0)))</f>
        <v>0</v>
      </c>
      <c r="DV95">
        <f>IF(OR(P95=0,AL95&gt;0),0,IFERROR(AVERAGEIFS(Plan_End,Plan_Role,الموظفون!$D$93,Plan_Course,'مصفوفة التدريب'!S$6,Plan_Sched,"فترة محددة"),IFERROR(AVERAGEIFS(Plan_End,Plan_Role,"جميع الموظفين",Plan_Course,'مصفوفة التدريب'!S$6,Plan_Sched,"فترة محددة"),0)))</f>
        <v>0</v>
      </c>
      <c r="DW95">
        <f>IF(OR(Q95=0,AM95&gt;0),0,IFERROR(AVERAGEIFS(Plan_End,Plan_Role,الموظفون!$D$93,Plan_Course,'مصفوفة التدريب'!T$6,Plan_Sched,"فترة محددة"),IFERROR(AVERAGEIFS(Plan_End,Plan_Role,"جميع الموظفين",Plan_Course,'مصفوفة التدريب'!T$6,Plan_Sched,"فترة محددة"),0)))</f>
        <v>0</v>
      </c>
      <c r="DX95">
        <f>IF(OR(R95=0,AN95&gt;0),0,IFERROR(AVERAGEIFS(Plan_End,Plan_Role,الموظفون!$D$93,Plan_Course,'مصفوفة التدريب'!U$6,Plan_Sched,"فترة محددة"),IFERROR(AVERAGEIFS(Plan_End,Plan_Role,"جميع الموظفين",Plan_Course,'مصفوفة التدريب'!U$6,Plan_Sched,"فترة محددة"),0)))</f>
        <v>0</v>
      </c>
      <c r="DY95">
        <f>IF(OR(S95=0,AO95&gt;0),0,IFERROR(AVERAGEIFS(Plan_End,Plan_Role,الموظفون!$D$93,Plan_Course,'مصفوفة التدريب'!V$6,Plan_Sched,"فترة محددة"),IFERROR(AVERAGEIFS(Plan_End,Plan_Role,"جميع الموظفين",Plan_Course,'مصفوفة التدريب'!V$6,Plan_Sched,"فترة محددة"),0)))</f>
        <v>0</v>
      </c>
      <c r="DZ95">
        <f>IF(OR(T95=0,AP95&gt;0),0,IFERROR(AVERAGEIFS(Plan_End,Plan_Role,الموظفون!$D$93,Plan_Course,'مصفوفة التدريب'!W$6,Plan_Sched,"فترة محددة"),IFERROR(AVERAGEIFS(Plan_End,Plan_Role,"جميع الموظفين",Plan_Course,'مصفوفة التدريب'!W$6,Plan_Sched,"فترة محددة"),0)))</f>
        <v>0</v>
      </c>
      <c r="EA95">
        <f>IF(OR(U95=0,AQ95&gt;0),0,IFERROR(AVERAGEIFS(Plan_End,Plan_Role,الموظفون!$D$93,Plan_Course,'مصفوفة التدريب'!X$6,Plan_Sched,"فترة محددة"),IFERROR(AVERAGEIFS(Plan_End,Plan_Role,"جميع الموظفين",Plan_Course,'مصفوفة التدريب'!X$6,Plan_Sched,"فترة محددة"),0)))</f>
        <v>0</v>
      </c>
      <c r="EB95">
        <f>IF(OR(V95=0,AR95&gt;0),0,IFERROR(AVERAGEIFS(Plan_End,Plan_Role,الموظفون!$D$93,Plan_Course,'مصفوفة التدريب'!Y$6,Plan_Sched,"فترة محددة"),IFERROR(AVERAGEIFS(Plan_End,Plan_Role,"جميع الموظفين",Plan_Course,'مصفوفة التدريب'!Y$6,Plan_Sched,"فترة محددة"),0)))</f>
        <v>0</v>
      </c>
      <c r="EC95">
        <f>IF(OR(W95=0,AS95&gt;0),0,IFERROR(AVERAGEIFS(Plan_End,Plan_Role,الموظفون!$D$93,Plan_Course,'مصفوفة التدريب'!Z$6,Plan_Sched,"فترة محددة"),IFERROR(AVERAGEIFS(Plan_End,Plan_Role,"جميع الموظفين",Plan_Course,'مصفوفة التدريب'!Z$6,Plan_Sched,"فترة محددة"),0)))</f>
        <v>0</v>
      </c>
      <c r="ED95">
        <f>IF(OR(X95=0,AT95&gt;0),0,IFERROR(AVERAGEIFS(Plan_End,Plan_Role,الموظفون!$D$93,Plan_Course,'مصفوفة التدريب'!AA$6,Plan_Sched,"فترة محددة"),IFERROR(AVERAGEIFS(Plan_End,Plan_Role,"جميع الموظفين",Plan_Course,'مصفوفة التدريب'!AA$6,Plan_Sched,"فترة محددة"),0)))</f>
        <v>0</v>
      </c>
      <c r="EG95">
        <f>IF(OR(E95=0,AA95&gt;0),0,IFERROR(AVERAGEIFS(Plan_Days,Plan_Role,الموظفون!$D$93,Plan_Course,'مصفوفة التدريب'!H$6,Plan_Sched,"خلال أيام من التعيين"),IFERROR(AVERAGEIFS(Plan_Days,Plan_Role,"جميع الموظفين",Plan_Course,'مصفوفة التدريب'!H$6,Plan_Sched,"خلال أيام من التعيين"),0)))</f>
        <v>0</v>
      </c>
      <c r="EH95">
        <f>IF(OR(F95=0,AB95&gt;0),0,IFERROR(AVERAGEIFS(Plan_Days,Plan_Role,الموظفون!$D$93,Plan_Course,'مصفوفة التدريب'!I$6,Plan_Sched,"خلال أيام من التعيين"),IFERROR(AVERAGEIFS(Plan_Days,Plan_Role,"جميع الموظفين",Plan_Course,'مصفوفة التدريب'!I$6,Plan_Sched,"خلال أيام من التعيين"),0)))</f>
        <v>0</v>
      </c>
      <c r="EI95">
        <f>IF(OR(G95=0,AC95&gt;0),0,IFERROR(AVERAGEIFS(Plan_Days,Plan_Role,الموظفون!$D$93,Plan_Course,'مصفوفة التدريب'!J$6,Plan_Sched,"خلال أيام من التعيين"),IFERROR(AVERAGEIFS(Plan_Days,Plan_Role,"جميع الموظفين",Plan_Course,'مصفوفة التدريب'!J$6,Plan_Sched,"خلال أيام من التعيين"),0)))</f>
        <v>0</v>
      </c>
      <c r="EJ95">
        <f>IF(OR(H95=0,AD95&gt;0),0,IFERROR(AVERAGEIFS(Plan_Days,Plan_Role,الموظفون!$D$93,Plan_Course,'مصفوفة التدريب'!K$6,Plan_Sched,"خلال أيام من التعيين"),IFERROR(AVERAGEIFS(Plan_Days,Plan_Role,"جميع الموظفين",Plan_Course,'مصفوفة التدريب'!K$6,Plan_Sched,"خلال أيام من التعيين"),0)))</f>
        <v>0</v>
      </c>
      <c r="EK95">
        <f>IF(OR(I95=0,AE95&gt;0),0,IFERROR(AVERAGEIFS(Plan_Days,Plan_Role,الموظفون!$D$93,Plan_Course,'مصفوفة التدريب'!L$6,Plan_Sched,"خلال أيام من التعيين"),IFERROR(AVERAGEIFS(Plan_Days,Plan_Role,"جميع الموظفين",Plan_Course,'مصفوفة التدريب'!L$6,Plan_Sched,"خلال أيام من التعيين"),0)))</f>
        <v>0</v>
      </c>
      <c r="EL95">
        <f>IF(OR(J95=0,AF95&gt;0),0,IFERROR(AVERAGEIFS(Plan_Days,Plan_Role,الموظفون!$D$93,Plan_Course,'مصفوفة التدريب'!M$6,Plan_Sched,"خلال أيام من التعيين"),IFERROR(AVERAGEIFS(Plan_Days,Plan_Role,"جميع الموظفين",Plan_Course,'مصفوفة التدريب'!M$6,Plan_Sched,"خلال أيام من التعيين"),0)))</f>
        <v>0</v>
      </c>
      <c r="EM95">
        <f>IF(OR(K95=0,AG95&gt;0),0,IFERROR(AVERAGEIFS(Plan_Days,Plan_Role,الموظفون!$D$93,Plan_Course,'مصفوفة التدريب'!N$6,Plan_Sched,"خلال أيام من التعيين"),IFERROR(AVERAGEIFS(Plan_Days,Plan_Role,"جميع الموظفين",Plan_Course,'مصفوفة التدريب'!N$6,Plan_Sched,"خلال أيام من التعيين"),0)))</f>
        <v>0</v>
      </c>
      <c r="EN95">
        <f>IF(OR(L95=0,AH95&gt;0),0,IFERROR(AVERAGEIFS(Plan_Days,Plan_Role,الموظفون!$D$93,Plan_Course,'مصفوفة التدريب'!O$6,Plan_Sched,"خلال أيام من التعيين"),IFERROR(AVERAGEIFS(Plan_Days,Plan_Role,"جميع الموظفين",Plan_Course,'مصفوفة التدريب'!O$6,Plan_Sched,"خلال أيام من التعيين"),0)))</f>
        <v>0</v>
      </c>
      <c r="EO95">
        <f>IF(OR(M95=0,AI95&gt;0),0,IFERROR(AVERAGEIFS(Plan_Days,Plan_Role,الموظفون!$D$93,Plan_Course,'مصفوفة التدريب'!P$6,Plan_Sched,"خلال أيام من التعيين"),IFERROR(AVERAGEIFS(Plan_Days,Plan_Role,"جميع الموظفين",Plan_Course,'مصفوفة التدريب'!P$6,Plan_Sched,"خلال أيام من التعيين"),0)))</f>
        <v>0</v>
      </c>
      <c r="EP95">
        <f>IF(OR(N95=0,AJ95&gt;0),0,IFERROR(AVERAGEIFS(Plan_Days,Plan_Role,الموظفون!$D$93,Plan_Course,'مصفوفة التدريب'!Q$6,Plan_Sched,"خلال أيام من التعيين"),IFERROR(AVERAGEIFS(Plan_Days,Plan_Role,"جميع الموظفين",Plan_Course,'مصفوفة التدريب'!Q$6,Plan_Sched,"خلال أيام من التعيين"),0)))</f>
        <v>0</v>
      </c>
      <c r="EQ95">
        <f>IF(OR(O95=0,AK95&gt;0),0,IFERROR(AVERAGEIFS(Plan_Days,Plan_Role,الموظفون!$D$93,Plan_Course,'مصفوفة التدريب'!R$6,Plan_Sched,"خلال أيام من التعيين"),IFERROR(AVERAGEIFS(Plan_Days,Plan_Role,"جميع الموظفين",Plan_Course,'مصفوفة التدريب'!R$6,Plan_Sched,"خلال أيام من التعيين"),0)))</f>
        <v>0</v>
      </c>
      <c r="ER95">
        <f>IF(OR(P95=0,AL95&gt;0),0,IFERROR(AVERAGEIFS(Plan_Days,Plan_Role,الموظفون!$D$93,Plan_Course,'مصفوفة التدريب'!S$6,Plan_Sched,"خلال أيام من التعيين"),IFERROR(AVERAGEIFS(Plan_Days,Plan_Role,"جميع الموظفين",Plan_Course,'مصفوفة التدريب'!S$6,Plan_Sched,"خلال أيام من التعيين"),0)))</f>
        <v>0</v>
      </c>
      <c r="ES95">
        <f>IF(OR(Q95=0,AM95&gt;0),0,IFERROR(AVERAGEIFS(Plan_Days,Plan_Role,الموظفون!$D$93,Plan_Course,'مصفوفة التدريب'!T$6,Plan_Sched,"خلال أيام من التعيين"),IFERROR(AVERAGEIFS(Plan_Days,Plan_Role,"جميع الموظفين",Plan_Course,'مصفوفة التدريب'!T$6,Plan_Sched,"خلال أيام من التعيين"),0)))</f>
        <v>0</v>
      </c>
      <c r="ET95">
        <f>IF(OR(R95=0,AN95&gt;0),0,IFERROR(AVERAGEIFS(Plan_Days,Plan_Role,الموظفون!$D$93,Plan_Course,'مصفوفة التدريب'!U$6,Plan_Sched,"خلال أيام من التعيين"),IFERROR(AVERAGEIFS(Plan_Days,Plan_Role,"جميع الموظفين",Plan_Course,'مصفوفة التدريب'!U$6,Plan_Sched,"خلال أيام من التعيين"),0)))</f>
        <v>0</v>
      </c>
      <c r="EU95">
        <f>IF(OR(S95=0,AO95&gt;0),0,IFERROR(AVERAGEIFS(Plan_Days,Plan_Role,الموظفون!$D$93,Plan_Course,'مصفوفة التدريب'!V$6,Plan_Sched,"خلال أيام من التعيين"),IFERROR(AVERAGEIFS(Plan_Days,Plan_Role,"جميع الموظفين",Plan_Course,'مصفوفة التدريب'!V$6,Plan_Sched,"خلال أيام من التعيين"),0)))</f>
        <v>0</v>
      </c>
      <c r="EV95">
        <f>IF(OR(T95=0,AP95&gt;0),0,IFERROR(AVERAGEIFS(Plan_Days,Plan_Role,الموظفون!$D$93,Plan_Course,'مصفوفة التدريب'!W$6,Plan_Sched,"خلال أيام من التعيين"),IFERROR(AVERAGEIFS(Plan_Days,Plan_Role,"جميع الموظفين",Plan_Course,'مصفوفة التدريب'!W$6,Plan_Sched,"خلال أيام من التعيين"),0)))</f>
        <v>0</v>
      </c>
      <c r="EW95">
        <f>IF(OR(U95=0,AQ95&gt;0),0,IFERROR(AVERAGEIFS(Plan_Days,Plan_Role,الموظفون!$D$93,Plan_Course,'مصفوفة التدريب'!X$6,Plan_Sched,"خلال أيام من التعيين"),IFERROR(AVERAGEIFS(Plan_Days,Plan_Role,"جميع الموظفين",Plan_Course,'مصفوفة التدريب'!X$6,Plan_Sched,"خلال أيام من التعيين"),0)))</f>
        <v>0</v>
      </c>
      <c r="EX95">
        <f>IF(OR(V95=0,AR95&gt;0),0,IFERROR(AVERAGEIFS(Plan_Days,Plan_Role,الموظفون!$D$93,Plan_Course,'مصفوفة التدريب'!Y$6,Plan_Sched,"خلال أيام من التعيين"),IFERROR(AVERAGEIFS(Plan_Days,Plan_Role,"جميع الموظفين",Plan_Course,'مصفوفة التدريب'!Y$6,Plan_Sched,"خلال أيام من التعيين"),0)))</f>
        <v>0</v>
      </c>
      <c r="EY95">
        <f>IF(OR(W95=0,AS95&gt;0),0,IFERROR(AVERAGEIFS(Plan_Days,Plan_Role,الموظفون!$D$93,Plan_Course,'مصفوفة التدريب'!Z$6,Plan_Sched,"خلال أيام من التعيين"),IFERROR(AVERAGEIFS(Plan_Days,Plan_Role,"جميع الموظفين",Plan_Course,'مصفوفة التدريب'!Z$6,Plan_Sched,"خلال أيام من التعيين"),0)))</f>
        <v>0</v>
      </c>
      <c r="EZ95">
        <f>IF(OR(X95=0,AT95&gt;0),0,IFERROR(AVERAGEIFS(Plan_Days,Plan_Role,الموظفون!$D$93,Plan_Course,'مصفوفة التدريب'!AA$6,Plan_Sched,"خلال أيام من التعيين"),IFERROR(AVERAGEIFS(Plan_Days,Plan_Role,"جميع الموظفين",Plan_Course,'مصفوفة التدريب'!AA$6,Plan_Sched,"خلال أيام من التعيين"),0)))</f>
        <v>0</v>
      </c>
      <c r="FC95">
        <f>IF(OR(E95=0,AA95&gt;0),0,MAX(IF(AND(الموظفون!$F$93&lt;&gt;"",DK95&lt;الموظفون!$F$93),0,DK95),IF(AND(الموظفون!$F$93&lt;&gt;"",EG95&gt;0),الموظفون!$F$93+EG95,0)))</f>
        <v>0</v>
      </c>
      <c r="FD95">
        <f>IF(OR(F95=0,AB95&gt;0),0,MAX(IF(AND(الموظفون!$F$93&lt;&gt;"",DL95&lt;الموظفون!$F$93),0,DL95),IF(AND(الموظفون!$F$93&lt;&gt;"",EH95&gt;0),الموظفون!$F$93+EH95,0)))</f>
        <v>0</v>
      </c>
      <c r="FE95">
        <f>IF(OR(G95=0,AC95&gt;0),0,MAX(IF(AND(الموظفون!$F$93&lt;&gt;"",DM95&lt;الموظفون!$F$93),0,DM95),IF(AND(الموظفون!$F$93&lt;&gt;"",EI95&gt;0),الموظفون!$F$93+EI95,0)))</f>
        <v>0</v>
      </c>
      <c r="FF95">
        <f>IF(OR(H95=0,AD95&gt;0),0,MAX(IF(AND(الموظفون!$F$93&lt;&gt;"",DN95&lt;الموظفون!$F$93),0,DN95),IF(AND(الموظفون!$F$93&lt;&gt;"",EJ95&gt;0),الموظفون!$F$93+EJ95,0)))</f>
        <v>0</v>
      </c>
      <c r="FG95">
        <f>IF(OR(I95=0,AE95&gt;0),0,MAX(IF(AND(الموظفون!$F$93&lt;&gt;"",DO95&lt;الموظفون!$F$93),0,DO95),IF(AND(الموظفون!$F$93&lt;&gt;"",EK95&gt;0),الموظفون!$F$93+EK95,0)))</f>
        <v>0</v>
      </c>
      <c r="FH95">
        <f>IF(OR(J95=0,AF95&gt;0),0,MAX(IF(AND(الموظفون!$F$93&lt;&gt;"",DP95&lt;الموظفون!$F$93),0,DP95),IF(AND(الموظفون!$F$93&lt;&gt;"",EL95&gt;0),الموظفون!$F$93+EL95,0)))</f>
        <v>0</v>
      </c>
      <c r="FI95">
        <f>IF(OR(K95=0,AG95&gt;0),0,MAX(IF(AND(الموظفون!$F$93&lt;&gt;"",DQ95&lt;الموظفون!$F$93),0,DQ95),IF(AND(الموظفون!$F$93&lt;&gt;"",EM95&gt;0),الموظفون!$F$93+EM95,0)))</f>
        <v>0</v>
      </c>
      <c r="FJ95">
        <f>IF(OR(L95=0,AH95&gt;0),0,MAX(IF(AND(الموظفون!$F$93&lt;&gt;"",DR95&lt;الموظفون!$F$93),0,DR95),IF(AND(الموظفون!$F$93&lt;&gt;"",EN95&gt;0),الموظفون!$F$93+EN95,0)))</f>
        <v>0</v>
      </c>
      <c r="FK95">
        <f>IF(OR(M95=0,AI95&gt;0),0,MAX(IF(AND(الموظفون!$F$93&lt;&gt;"",DS95&lt;الموظفون!$F$93),0,DS95),IF(AND(الموظفون!$F$93&lt;&gt;"",EO95&gt;0),الموظفون!$F$93+EO95,0)))</f>
        <v>0</v>
      </c>
      <c r="FL95">
        <f>IF(OR(N95=0,AJ95&gt;0),0,MAX(IF(AND(الموظفون!$F$93&lt;&gt;"",DT95&lt;الموظفون!$F$93),0,DT95),IF(AND(الموظفون!$F$93&lt;&gt;"",EP95&gt;0),الموظفون!$F$93+EP95,0)))</f>
        <v>0</v>
      </c>
      <c r="FM95">
        <f>IF(OR(O95=0,AK95&gt;0),0,MAX(IF(AND(الموظفون!$F$93&lt;&gt;"",DU95&lt;الموظفون!$F$93),0,DU95),IF(AND(الموظفون!$F$93&lt;&gt;"",EQ95&gt;0),الموظفون!$F$93+EQ95,0)))</f>
        <v>0</v>
      </c>
      <c r="FN95">
        <f>IF(OR(P95=0,AL95&gt;0),0,MAX(IF(AND(الموظفون!$F$93&lt;&gt;"",DV95&lt;الموظفون!$F$93),0,DV95),IF(AND(الموظفون!$F$93&lt;&gt;"",ER95&gt;0),الموظفون!$F$93+ER95,0)))</f>
        <v>0</v>
      </c>
      <c r="FO95">
        <f>IF(OR(Q95=0,AM95&gt;0),0,MAX(IF(AND(الموظفون!$F$93&lt;&gt;"",DW95&lt;الموظفون!$F$93),0,DW95),IF(AND(الموظفون!$F$93&lt;&gt;"",ES95&gt;0),الموظفون!$F$93+ES95,0)))</f>
        <v>0</v>
      </c>
      <c r="FP95">
        <f>IF(OR(R95=0,AN95&gt;0),0,MAX(IF(AND(الموظفون!$F$93&lt;&gt;"",DX95&lt;الموظفون!$F$93),0,DX95),IF(AND(الموظفون!$F$93&lt;&gt;"",ET95&gt;0),الموظفون!$F$93+ET95,0)))</f>
        <v>0</v>
      </c>
      <c r="FQ95">
        <f>IF(OR(S95=0,AO95&gt;0),0,MAX(IF(AND(الموظفون!$F$93&lt;&gt;"",DY95&lt;الموظفون!$F$93),0,DY95),IF(AND(الموظفون!$F$93&lt;&gt;"",EU95&gt;0),الموظفون!$F$93+EU95,0)))</f>
        <v>0</v>
      </c>
      <c r="FR95">
        <f>IF(OR(T95=0,AP95&gt;0),0,MAX(IF(AND(الموظفون!$F$93&lt;&gt;"",DZ95&lt;الموظفون!$F$93),0,DZ95),IF(AND(الموظفون!$F$93&lt;&gt;"",EV95&gt;0),الموظفون!$F$93+EV95,0)))</f>
        <v>0</v>
      </c>
      <c r="FS95">
        <f>IF(OR(U95=0,AQ95&gt;0),0,MAX(IF(AND(الموظفون!$F$93&lt;&gt;"",EA95&lt;الموظفون!$F$93),0,EA95),IF(AND(الموظفون!$F$93&lt;&gt;"",EW95&gt;0),الموظفون!$F$93+EW95,0)))</f>
        <v>0</v>
      </c>
      <c r="FT95">
        <f>IF(OR(V95=0,AR95&gt;0),0,MAX(IF(AND(الموظفون!$F$93&lt;&gt;"",EB95&lt;الموظفون!$F$93),0,EB95),IF(AND(الموظفون!$F$93&lt;&gt;"",EX95&gt;0),الموظفون!$F$93+EX95,0)))</f>
        <v>0</v>
      </c>
      <c r="FU95">
        <f>IF(OR(W95=0,AS95&gt;0),0,MAX(IF(AND(الموظفون!$F$93&lt;&gt;"",EC95&lt;الموظفون!$F$93),0,EC95),IF(AND(الموظفون!$F$93&lt;&gt;"",EY95&gt;0),الموظفون!$F$93+EY95,0)))</f>
        <v>0</v>
      </c>
      <c r="FV95">
        <f>IF(OR(X95=0,AT95&gt;0),0,MAX(IF(AND(الموظفون!$F$93&lt;&gt;"",ED95&lt;الموظفون!$F$93),0,ED95),IF(AND(الموظفون!$F$93&lt;&gt;"",EZ95&gt;0),الموظفون!$F$93+EZ95,0)))</f>
        <v>0</v>
      </c>
    </row>
    <row r="96" spans="5:178" x14ac:dyDescent="0.3">
      <c r="E96">
        <f>IF(OR(الموظفون!$A$94="",'مصفوفة التدريب'!H$6=""),0,COUNTIFS(Plan_Role,الموظفون!$D$94,Plan_Course,'مصفوفة التدريب'!H$6)+COUNTIFS(Plan_Role,"جميع الموظفين",Plan_Course,'مصفوفة التدريب'!H$6))</f>
        <v>0</v>
      </c>
      <c r="F96">
        <f>IF(OR(الموظفون!$A$94="",'مصفوفة التدريب'!I$6=""),0,COUNTIFS(Plan_Role,الموظفون!$D$94,Plan_Course,'مصفوفة التدريب'!I$6)+COUNTIFS(Plan_Role,"جميع الموظفين",Plan_Course,'مصفوفة التدريب'!I$6))</f>
        <v>0</v>
      </c>
      <c r="G96">
        <f>IF(OR(الموظفون!$A$94="",'مصفوفة التدريب'!J$6=""),0,COUNTIFS(Plan_Role,الموظفون!$D$94,Plan_Course,'مصفوفة التدريب'!J$6)+COUNTIFS(Plan_Role,"جميع الموظفين",Plan_Course,'مصفوفة التدريب'!J$6))</f>
        <v>0</v>
      </c>
      <c r="H96">
        <f>IF(OR(الموظفون!$A$94="",'مصفوفة التدريب'!K$6=""),0,COUNTIFS(Plan_Role,الموظفون!$D$94,Plan_Course,'مصفوفة التدريب'!K$6)+COUNTIFS(Plan_Role,"جميع الموظفين",Plan_Course,'مصفوفة التدريب'!K$6))</f>
        <v>0</v>
      </c>
      <c r="I96">
        <f>IF(OR(الموظفون!$A$94="",'مصفوفة التدريب'!L$6=""),0,COUNTIFS(Plan_Role,الموظفون!$D$94,Plan_Course,'مصفوفة التدريب'!L$6)+COUNTIFS(Plan_Role,"جميع الموظفين",Plan_Course,'مصفوفة التدريب'!L$6))</f>
        <v>0</v>
      </c>
      <c r="J96">
        <f>IF(OR(الموظفون!$A$94="",'مصفوفة التدريب'!M$6=""),0,COUNTIFS(Plan_Role,الموظفون!$D$94,Plan_Course,'مصفوفة التدريب'!M$6)+COUNTIFS(Plan_Role,"جميع الموظفين",Plan_Course,'مصفوفة التدريب'!M$6))</f>
        <v>0</v>
      </c>
      <c r="K96">
        <f>IF(OR(الموظفون!$A$94="",'مصفوفة التدريب'!N$6=""),0,COUNTIFS(Plan_Role,الموظفون!$D$94,Plan_Course,'مصفوفة التدريب'!N$6)+COUNTIFS(Plan_Role,"جميع الموظفين",Plan_Course,'مصفوفة التدريب'!N$6))</f>
        <v>0</v>
      </c>
      <c r="L96">
        <f>IF(OR(الموظفون!$A$94="",'مصفوفة التدريب'!O$6=""),0,COUNTIFS(Plan_Role,الموظفون!$D$94,Plan_Course,'مصفوفة التدريب'!O$6)+COUNTIFS(Plan_Role,"جميع الموظفين",Plan_Course,'مصفوفة التدريب'!O$6))</f>
        <v>0</v>
      </c>
      <c r="M96">
        <f>IF(OR(الموظفون!$A$94="",'مصفوفة التدريب'!P$6=""),0,COUNTIFS(Plan_Role,الموظفون!$D$94,Plan_Course,'مصفوفة التدريب'!P$6)+COUNTIFS(Plan_Role,"جميع الموظفين",Plan_Course,'مصفوفة التدريب'!P$6))</f>
        <v>0</v>
      </c>
      <c r="N96">
        <f>IF(OR(الموظفون!$A$94="",'مصفوفة التدريب'!Q$6=""),0,COUNTIFS(Plan_Role,الموظفون!$D$94,Plan_Course,'مصفوفة التدريب'!Q$6)+COUNTIFS(Plan_Role,"جميع الموظفين",Plan_Course,'مصفوفة التدريب'!Q$6))</f>
        <v>0</v>
      </c>
      <c r="O96">
        <f>IF(OR(الموظفون!$A$94="",'مصفوفة التدريب'!R$6=""),0,COUNTIFS(Plan_Role,الموظفون!$D$94,Plan_Course,'مصفوفة التدريب'!R$6)+COUNTIFS(Plan_Role,"جميع الموظفين",Plan_Course,'مصفوفة التدريب'!R$6))</f>
        <v>0</v>
      </c>
      <c r="P96">
        <f>IF(OR(الموظفون!$A$94="",'مصفوفة التدريب'!S$6=""),0,COUNTIFS(Plan_Role,الموظفون!$D$94,Plan_Course,'مصفوفة التدريب'!S$6)+COUNTIFS(Plan_Role,"جميع الموظفين",Plan_Course,'مصفوفة التدريب'!S$6))</f>
        <v>0</v>
      </c>
      <c r="Q96">
        <f>IF(OR(الموظفون!$A$94="",'مصفوفة التدريب'!T$6=""),0,COUNTIFS(Plan_Role,الموظفون!$D$94,Plan_Course,'مصفوفة التدريب'!T$6)+COUNTIFS(Plan_Role,"جميع الموظفين",Plan_Course,'مصفوفة التدريب'!T$6))</f>
        <v>0</v>
      </c>
      <c r="R96">
        <f>IF(OR(الموظفون!$A$94="",'مصفوفة التدريب'!U$6=""),0,COUNTIFS(Plan_Role,الموظفون!$D$94,Plan_Course,'مصفوفة التدريب'!U$6)+COUNTIFS(Plan_Role,"جميع الموظفين",Plan_Course,'مصفوفة التدريب'!U$6))</f>
        <v>0</v>
      </c>
      <c r="S96">
        <f>IF(OR(الموظفون!$A$94="",'مصفوفة التدريب'!V$6=""),0,COUNTIFS(Plan_Role,الموظفون!$D$94,Plan_Course,'مصفوفة التدريب'!V$6)+COUNTIFS(Plan_Role,"جميع الموظفين",Plan_Course,'مصفوفة التدريب'!V$6))</f>
        <v>0</v>
      </c>
      <c r="T96">
        <f>IF(OR(الموظفون!$A$94="",'مصفوفة التدريب'!W$6=""),0,COUNTIFS(Plan_Role,الموظفون!$D$94,Plan_Course,'مصفوفة التدريب'!W$6)+COUNTIFS(Plan_Role,"جميع الموظفين",Plan_Course,'مصفوفة التدريب'!W$6))</f>
        <v>0</v>
      </c>
      <c r="U96">
        <f>IF(OR(الموظفون!$A$94="",'مصفوفة التدريب'!X$6=""),0,COUNTIFS(Plan_Role,الموظفون!$D$94,Plan_Course,'مصفوفة التدريب'!X$6)+COUNTIFS(Plan_Role,"جميع الموظفين",Plan_Course,'مصفوفة التدريب'!X$6))</f>
        <v>0</v>
      </c>
      <c r="V96">
        <f>IF(OR(الموظفون!$A$94="",'مصفوفة التدريب'!Y$6=""),0,COUNTIFS(Plan_Role,الموظفون!$D$94,Plan_Course,'مصفوفة التدريب'!Y$6)+COUNTIFS(Plan_Role,"جميع الموظفين",Plan_Course,'مصفوفة التدريب'!Y$6))</f>
        <v>0</v>
      </c>
      <c r="W96">
        <f>IF(OR(الموظفون!$A$94="",'مصفوفة التدريب'!Z$6=""),0,COUNTIFS(Plan_Role,الموظفون!$D$94,Plan_Course,'مصفوفة التدريب'!Z$6)+COUNTIFS(Plan_Role,"جميع الموظفين",Plan_Course,'مصفوفة التدريب'!Z$6))</f>
        <v>0</v>
      </c>
      <c r="X96">
        <f>IF(OR(الموظفون!$A$94="",'مصفوفة التدريب'!AA$6=""),0,COUNTIFS(Plan_Role,الموظفون!$D$94,Plan_Course,'مصفوفة التدريب'!AA$6)+COUNTIFS(Plan_Role,"جميع الموظفين",Plan_Course,'مصفوفة التدريب'!AA$6))</f>
        <v>0</v>
      </c>
      <c r="AA96">
        <f>IF(E96=0,0,COUNTIFS(Rec_Emp,الموظفون!$A$94,Rec_Course,'مصفوفة التدريب'!H$6,Rec_Done,1))</f>
        <v>0</v>
      </c>
      <c r="AB96">
        <f>IF(F96=0,0,COUNTIFS(Rec_Emp,الموظفون!$A$94,Rec_Course,'مصفوفة التدريب'!I$6,Rec_Done,1))</f>
        <v>0</v>
      </c>
      <c r="AC96">
        <f>IF(G96=0,0,COUNTIFS(Rec_Emp,الموظفون!$A$94,Rec_Course,'مصفوفة التدريب'!J$6,Rec_Done,1))</f>
        <v>0</v>
      </c>
      <c r="AD96">
        <f>IF(H96=0,0,COUNTIFS(Rec_Emp,الموظفون!$A$94,Rec_Course,'مصفوفة التدريب'!K$6,Rec_Done,1))</f>
        <v>0</v>
      </c>
      <c r="AE96">
        <f>IF(I96=0,0,COUNTIFS(Rec_Emp,الموظفون!$A$94,Rec_Course,'مصفوفة التدريب'!L$6,Rec_Done,1))</f>
        <v>0</v>
      </c>
      <c r="AF96">
        <f>IF(J96=0,0,COUNTIFS(Rec_Emp,الموظفون!$A$94,Rec_Course,'مصفوفة التدريب'!M$6,Rec_Done,1))</f>
        <v>0</v>
      </c>
      <c r="AG96">
        <f>IF(K96=0,0,COUNTIFS(Rec_Emp,الموظفون!$A$94,Rec_Course,'مصفوفة التدريب'!N$6,Rec_Done,1))</f>
        <v>0</v>
      </c>
      <c r="AH96">
        <f>IF(L96=0,0,COUNTIFS(Rec_Emp,الموظفون!$A$94,Rec_Course,'مصفوفة التدريب'!O$6,Rec_Done,1))</f>
        <v>0</v>
      </c>
      <c r="AI96">
        <f>IF(M96=0,0,COUNTIFS(Rec_Emp,الموظفون!$A$94,Rec_Course,'مصفوفة التدريب'!P$6,Rec_Done,1))</f>
        <v>0</v>
      </c>
      <c r="AJ96">
        <f>IF(N96=0,0,COUNTIFS(Rec_Emp,الموظفون!$A$94,Rec_Course,'مصفوفة التدريب'!Q$6,Rec_Done,1))</f>
        <v>0</v>
      </c>
      <c r="AK96">
        <f>IF(O96=0,0,COUNTIFS(Rec_Emp,الموظفون!$A$94,Rec_Course,'مصفوفة التدريب'!R$6,Rec_Done,1))</f>
        <v>0</v>
      </c>
      <c r="AL96">
        <f>IF(P96=0,0,COUNTIFS(Rec_Emp,الموظفون!$A$94,Rec_Course,'مصفوفة التدريب'!S$6,Rec_Done,1))</f>
        <v>0</v>
      </c>
      <c r="AM96">
        <f>IF(Q96=0,0,COUNTIFS(Rec_Emp,الموظفون!$A$94,Rec_Course,'مصفوفة التدريب'!T$6,Rec_Done,1))</f>
        <v>0</v>
      </c>
      <c r="AN96">
        <f>IF(R96=0,0,COUNTIFS(Rec_Emp,الموظفون!$A$94,Rec_Course,'مصفوفة التدريب'!U$6,Rec_Done,1))</f>
        <v>0</v>
      </c>
      <c r="AO96">
        <f>IF(S96=0,0,COUNTIFS(Rec_Emp,الموظفون!$A$94,Rec_Course,'مصفوفة التدريب'!V$6,Rec_Done,1))</f>
        <v>0</v>
      </c>
      <c r="AP96">
        <f>IF(T96=0,0,COUNTIFS(Rec_Emp,الموظفون!$A$94,Rec_Course,'مصفوفة التدريب'!W$6,Rec_Done,1))</f>
        <v>0</v>
      </c>
      <c r="AQ96">
        <f>IF(U96=0,0,COUNTIFS(Rec_Emp,الموظفون!$A$94,Rec_Course,'مصفوفة التدريب'!X$6,Rec_Done,1))</f>
        <v>0</v>
      </c>
      <c r="AR96">
        <f>IF(V96=0,0,COUNTIFS(Rec_Emp,الموظفون!$A$94,Rec_Course,'مصفوفة التدريب'!Y$6,Rec_Done,1))</f>
        <v>0</v>
      </c>
      <c r="AS96">
        <f>IF(W96=0,0,COUNTIFS(Rec_Emp,الموظفون!$A$94,Rec_Course,'مصفوفة التدريب'!Z$6,Rec_Done,1))</f>
        <v>0</v>
      </c>
      <c r="AT96">
        <f>IF(X96=0,0,COUNTIFS(Rec_Emp,الموظفون!$A$94,Rec_Course,'مصفوفة التدريب'!AA$6,Rec_Done,1))</f>
        <v>0</v>
      </c>
      <c r="AW96">
        <f ca="1">IF(AA96=0,0,COUNTIFS(Rec_Emp,الموظفون!$A$94,Rec_Course,'مصفوفة التدريب'!H$6,Rec_Done,1,Rec_Exp,"&gt;="&amp;TODAY()))</f>
        <v>0</v>
      </c>
      <c r="AX96">
        <f ca="1">IF(AB96=0,0,COUNTIFS(Rec_Emp,الموظفون!$A$94,Rec_Course,'مصفوفة التدريب'!I$6,Rec_Done,1,Rec_Exp,"&gt;="&amp;TODAY()))</f>
        <v>0</v>
      </c>
      <c r="AY96">
        <f ca="1">IF(AC96=0,0,COUNTIFS(Rec_Emp,الموظفون!$A$94,Rec_Course,'مصفوفة التدريب'!J$6,Rec_Done,1,Rec_Exp,"&gt;="&amp;TODAY()))</f>
        <v>0</v>
      </c>
      <c r="AZ96">
        <f ca="1">IF(AD96=0,0,COUNTIFS(Rec_Emp,الموظفون!$A$94,Rec_Course,'مصفوفة التدريب'!K$6,Rec_Done,1,Rec_Exp,"&gt;="&amp;TODAY()))</f>
        <v>0</v>
      </c>
      <c r="BA96">
        <f ca="1">IF(AE96=0,0,COUNTIFS(Rec_Emp,الموظفون!$A$94,Rec_Course,'مصفوفة التدريب'!L$6,Rec_Done,1,Rec_Exp,"&gt;="&amp;TODAY()))</f>
        <v>0</v>
      </c>
      <c r="BB96">
        <f ca="1">IF(AF96=0,0,COUNTIFS(Rec_Emp,الموظفون!$A$94,Rec_Course,'مصفوفة التدريب'!M$6,Rec_Done,1,Rec_Exp,"&gt;="&amp;TODAY()))</f>
        <v>0</v>
      </c>
      <c r="BC96">
        <f ca="1">IF(AG96=0,0,COUNTIFS(Rec_Emp,الموظفون!$A$94,Rec_Course,'مصفوفة التدريب'!N$6,Rec_Done,1,Rec_Exp,"&gt;="&amp;TODAY()))</f>
        <v>0</v>
      </c>
      <c r="BD96">
        <f ca="1">IF(AH96=0,0,COUNTIFS(Rec_Emp,الموظفون!$A$94,Rec_Course,'مصفوفة التدريب'!O$6,Rec_Done,1,Rec_Exp,"&gt;="&amp;TODAY()))</f>
        <v>0</v>
      </c>
      <c r="BE96">
        <f ca="1">IF(AI96=0,0,COUNTIFS(Rec_Emp,الموظفون!$A$94,Rec_Course,'مصفوفة التدريب'!P$6,Rec_Done,1,Rec_Exp,"&gt;="&amp;TODAY()))</f>
        <v>0</v>
      </c>
      <c r="BF96">
        <f ca="1">IF(AJ96=0,0,COUNTIFS(Rec_Emp,الموظفون!$A$94,Rec_Course,'مصفوفة التدريب'!Q$6,Rec_Done,1,Rec_Exp,"&gt;="&amp;TODAY()))</f>
        <v>0</v>
      </c>
      <c r="BG96">
        <f ca="1">IF(AK96=0,0,COUNTIFS(Rec_Emp,الموظفون!$A$94,Rec_Course,'مصفوفة التدريب'!R$6,Rec_Done,1,Rec_Exp,"&gt;="&amp;TODAY()))</f>
        <v>0</v>
      </c>
      <c r="BH96">
        <f ca="1">IF(AL96=0,0,COUNTIFS(Rec_Emp,الموظفون!$A$94,Rec_Course,'مصفوفة التدريب'!S$6,Rec_Done,1,Rec_Exp,"&gt;="&amp;TODAY()))</f>
        <v>0</v>
      </c>
      <c r="BI96">
        <f ca="1">IF(AM96=0,0,COUNTIFS(Rec_Emp,الموظفون!$A$94,Rec_Course,'مصفوفة التدريب'!T$6,Rec_Done,1,Rec_Exp,"&gt;="&amp;TODAY()))</f>
        <v>0</v>
      </c>
      <c r="BJ96">
        <f ca="1">IF(AN96=0,0,COUNTIFS(Rec_Emp,الموظفون!$A$94,Rec_Course,'مصفوفة التدريب'!U$6,Rec_Done,1,Rec_Exp,"&gt;="&amp;TODAY()))</f>
        <v>0</v>
      </c>
      <c r="BK96">
        <f ca="1">IF(AO96=0,0,COUNTIFS(Rec_Emp,الموظفون!$A$94,Rec_Course,'مصفوفة التدريب'!V$6,Rec_Done,1,Rec_Exp,"&gt;="&amp;TODAY()))</f>
        <v>0</v>
      </c>
      <c r="BL96">
        <f ca="1">IF(AP96=0,0,COUNTIFS(Rec_Emp,الموظفون!$A$94,Rec_Course,'مصفوفة التدريب'!W$6,Rec_Done,1,Rec_Exp,"&gt;="&amp;TODAY()))</f>
        <v>0</v>
      </c>
      <c r="BM96">
        <f ca="1">IF(AQ96=0,0,COUNTIFS(Rec_Emp,الموظفون!$A$94,Rec_Course,'مصفوفة التدريب'!X$6,Rec_Done,1,Rec_Exp,"&gt;="&amp;TODAY()))</f>
        <v>0</v>
      </c>
      <c r="BN96">
        <f ca="1">IF(AR96=0,0,COUNTIFS(Rec_Emp,الموظفون!$A$94,Rec_Course,'مصفوفة التدريب'!Y$6,Rec_Done,1,Rec_Exp,"&gt;="&amp;TODAY()))</f>
        <v>0</v>
      </c>
      <c r="BO96">
        <f ca="1">IF(AS96=0,0,COUNTIFS(Rec_Emp,الموظفون!$A$94,Rec_Course,'مصفوفة التدريب'!Z$6,Rec_Done,1,Rec_Exp,"&gt;="&amp;TODAY()))</f>
        <v>0</v>
      </c>
      <c r="BP96">
        <f ca="1">IF(AT96=0,0,COUNTIFS(Rec_Emp,الموظفون!$A$94,Rec_Course,'مصفوفة التدريب'!AA$6,Rec_Done,1,Rec_Exp,"&gt;="&amp;TODAY()))</f>
        <v>0</v>
      </c>
      <c r="BS96">
        <f ca="1">IF(AW96=0,0,COUNTIFS(Rec_Emp,الموظفون!$A$94,Rec_Course,'مصفوفة التدريب'!H$6,Rec_Done,1,Rec_Exp,"&gt;"&amp;(TODAY()+WarnDays)))</f>
        <v>0</v>
      </c>
      <c r="BT96">
        <f ca="1">IF(AX96=0,0,COUNTIFS(Rec_Emp,الموظفون!$A$94,Rec_Course,'مصفوفة التدريب'!I$6,Rec_Done,1,Rec_Exp,"&gt;"&amp;(TODAY()+WarnDays)))</f>
        <v>0</v>
      </c>
      <c r="BU96">
        <f ca="1">IF(AY96=0,0,COUNTIFS(Rec_Emp,الموظفون!$A$94,Rec_Course,'مصفوفة التدريب'!J$6,Rec_Done,1,Rec_Exp,"&gt;"&amp;(TODAY()+WarnDays)))</f>
        <v>0</v>
      </c>
      <c r="BV96">
        <f ca="1">IF(AZ96=0,0,COUNTIFS(Rec_Emp,الموظفون!$A$94,Rec_Course,'مصفوفة التدريب'!K$6,Rec_Done,1,Rec_Exp,"&gt;"&amp;(TODAY()+WarnDays)))</f>
        <v>0</v>
      </c>
      <c r="BW96">
        <f ca="1">IF(BA96=0,0,COUNTIFS(Rec_Emp,الموظفون!$A$94,Rec_Course,'مصفوفة التدريب'!L$6,Rec_Done,1,Rec_Exp,"&gt;"&amp;(TODAY()+WarnDays)))</f>
        <v>0</v>
      </c>
      <c r="BX96">
        <f ca="1">IF(BB96=0,0,COUNTIFS(Rec_Emp,الموظفون!$A$94,Rec_Course,'مصفوفة التدريب'!M$6,Rec_Done,1,Rec_Exp,"&gt;"&amp;(TODAY()+WarnDays)))</f>
        <v>0</v>
      </c>
      <c r="BY96">
        <f ca="1">IF(BC96=0,0,COUNTIFS(Rec_Emp,الموظفون!$A$94,Rec_Course,'مصفوفة التدريب'!N$6,Rec_Done,1,Rec_Exp,"&gt;"&amp;(TODAY()+WarnDays)))</f>
        <v>0</v>
      </c>
      <c r="BZ96">
        <f ca="1">IF(BD96=0,0,COUNTIFS(Rec_Emp,الموظفون!$A$94,Rec_Course,'مصفوفة التدريب'!O$6,Rec_Done,1,Rec_Exp,"&gt;"&amp;(TODAY()+WarnDays)))</f>
        <v>0</v>
      </c>
      <c r="CA96">
        <f ca="1">IF(BE96=0,0,COUNTIFS(Rec_Emp,الموظفون!$A$94,Rec_Course,'مصفوفة التدريب'!P$6,Rec_Done,1,Rec_Exp,"&gt;"&amp;(TODAY()+WarnDays)))</f>
        <v>0</v>
      </c>
      <c r="CB96">
        <f ca="1">IF(BF96=0,0,COUNTIFS(Rec_Emp,الموظفون!$A$94,Rec_Course,'مصفوفة التدريب'!Q$6,Rec_Done,1,Rec_Exp,"&gt;"&amp;(TODAY()+WarnDays)))</f>
        <v>0</v>
      </c>
      <c r="CC96">
        <f ca="1">IF(BG96=0,0,COUNTIFS(Rec_Emp,الموظفون!$A$94,Rec_Course,'مصفوفة التدريب'!R$6,Rec_Done,1,Rec_Exp,"&gt;"&amp;(TODAY()+WarnDays)))</f>
        <v>0</v>
      </c>
      <c r="CD96">
        <f ca="1">IF(BH96=0,0,COUNTIFS(Rec_Emp,الموظفون!$A$94,Rec_Course,'مصفوفة التدريب'!S$6,Rec_Done,1,Rec_Exp,"&gt;"&amp;(TODAY()+WarnDays)))</f>
        <v>0</v>
      </c>
      <c r="CE96">
        <f ca="1">IF(BI96=0,0,COUNTIFS(Rec_Emp,الموظفون!$A$94,Rec_Course,'مصفوفة التدريب'!T$6,Rec_Done,1,Rec_Exp,"&gt;"&amp;(TODAY()+WarnDays)))</f>
        <v>0</v>
      </c>
      <c r="CF96">
        <f ca="1">IF(BJ96=0,0,COUNTIFS(Rec_Emp,الموظفون!$A$94,Rec_Course,'مصفوفة التدريب'!U$6,Rec_Done,1,Rec_Exp,"&gt;"&amp;(TODAY()+WarnDays)))</f>
        <v>0</v>
      </c>
      <c r="CG96">
        <f ca="1">IF(BK96=0,0,COUNTIFS(Rec_Emp,الموظفون!$A$94,Rec_Course,'مصفوفة التدريب'!V$6,Rec_Done,1,Rec_Exp,"&gt;"&amp;(TODAY()+WarnDays)))</f>
        <v>0</v>
      </c>
      <c r="CH96">
        <f ca="1">IF(BL96=0,0,COUNTIFS(Rec_Emp,الموظفون!$A$94,Rec_Course,'مصفوفة التدريب'!W$6,Rec_Done,1,Rec_Exp,"&gt;"&amp;(TODAY()+WarnDays)))</f>
        <v>0</v>
      </c>
      <c r="CI96">
        <f ca="1">IF(BM96=0,0,COUNTIFS(Rec_Emp,الموظفون!$A$94,Rec_Course,'مصفوفة التدريب'!X$6,Rec_Done,1,Rec_Exp,"&gt;"&amp;(TODAY()+WarnDays)))</f>
        <v>0</v>
      </c>
      <c r="CJ96">
        <f ca="1">IF(BN96=0,0,COUNTIFS(Rec_Emp,الموظفون!$A$94,Rec_Course,'مصفوفة التدريب'!Y$6,Rec_Done,1,Rec_Exp,"&gt;"&amp;(TODAY()+WarnDays)))</f>
        <v>0</v>
      </c>
      <c r="CK96">
        <f ca="1">IF(BO96=0,0,COUNTIFS(Rec_Emp,الموظفون!$A$94,Rec_Course,'مصفوفة التدريب'!Z$6,Rec_Done,1,Rec_Exp,"&gt;"&amp;(TODAY()+WarnDays)))</f>
        <v>0</v>
      </c>
      <c r="CL96">
        <f ca="1">IF(BP96=0,0,COUNTIFS(Rec_Emp,الموظفون!$A$94,Rec_Course,'مصفوفة التدريب'!AA$6,Rec_Done,1,Rec_Exp,"&gt;"&amp;(TODAY()+WarnDays)))</f>
        <v>0</v>
      </c>
      <c r="CO96">
        <f>IF(OR(E96=0,AA96&gt;0),0,COUNTIFS(Rec_Emp,الموظفون!$A$94,Rec_Course,'مصفوفة التدريب'!H$6,Rec_Result,"راسب"))</f>
        <v>0</v>
      </c>
      <c r="CP96">
        <f>IF(OR(F96=0,AB96&gt;0),0,COUNTIFS(Rec_Emp,الموظفون!$A$94,Rec_Course,'مصفوفة التدريب'!I$6,Rec_Result,"راسب"))</f>
        <v>0</v>
      </c>
      <c r="CQ96">
        <f>IF(OR(G96=0,AC96&gt;0),0,COUNTIFS(Rec_Emp,الموظفون!$A$94,Rec_Course,'مصفوفة التدريب'!J$6,Rec_Result,"راسب"))</f>
        <v>0</v>
      </c>
      <c r="CR96">
        <f>IF(OR(H96=0,AD96&gt;0),0,COUNTIFS(Rec_Emp,الموظفون!$A$94,Rec_Course,'مصفوفة التدريب'!K$6,Rec_Result,"راسب"))</f>
        <v>0</v>
      </c>
      <c r="CS96">
        <f>IF(OR(I96=0,AE96&gt;0),0,COUNTIFS(Rec_Emp,الموظفون!$A$94,Rec_Course,'مصفوفة التدريب'!L$6,Rec_Result,"راسب"))</f>
        <v>0</v>
      </c>
      <c r="CT96">
        <f>IF(OR(J96=0,AF96&gt;0),0,COUNTIFS(Rec_Emp,الموظفون!$A$94,Rec_Course,'مصفوفة التدريب'!M$6,Rec_Result,"راسب"))</f>
        <v>0</v>
      </c>
      <c r="CU96">
        <f>IF(OR(K96=0,AG96&gt;0),0,COUNTIFS(Rec_Emp,الموظفون!$A$94,Rec_Course,'مصفوفة التدريب'!N$6,Rec_Result,"راسب"))</f>
        <v>0</v>
      </c>
      <c r="CV96">
        <f>IF(OR(L96=0,AH96&gt;0),0,COUNTIFS(Rec_Emp,الموظفون!$A$94,Rec_Course,'مصفوفة التدريب'!O$6,Rec_Result,"راسب"))</f>
        <v>0</v>
      </c>
      <c r="CW96">
        <f>IF(OR(M96=0,AI96&gt;0),0,COUNTIFS(Rec_Emp,الموظفون!$A$94,Rec_Course,'مصفوفة التدريب'!P$6,Rec_Result,"راسب"))</f>
        <v>0</v>
      </c>
      <c r="CX96">
        <f>IF(OR(N96=0,AJ96&gt;0),0,COUNTIFS(Rec_Emp,الموظفون!$A$94,Rec_Course,'مصفوفة التدريب'!Q$6,Rec_Result,"راسب"))</f>
        <v>0</v>
      </c>
      <c r="CY96">
        <f>IF(OR(O96=0,AK96&gt;0),0,COUNTIFS(Rec_Emp,الموظفون!$A$94,Rec_Course,'مصفوفة التدريب'!R$6,Rec_Result,"راسب"))</f>
        <v>0</v>
      </c>
      <c r="CZ96">
        <f>IF(OR(P96=0,AL96&gt;0),0,COUNTIFS(Rec_Emp,الموظفون!$A$94,Rec_Course,'مصفوفة التدريب'!S$6,Rec_Result,"راسب"))</f>
        <v>0</v>
      </c>
      <c r="DA96">
        <f>IF(OR(Q96=0,AM96&gt;0),0,COUNTIFS(Rec_Emp,الموظفون!$A$94,Rec_Course,'مصفوفة التدريب'!T$6,Rec_Result,"راسب"))</f>
        <v>0</v>
      </c>
      <c r="DB96">
        <f>IF(OR(R96=0,AN96&gt;0),0,COUNTIFS(Rec_Emp,الموظفون!$A$94,Rec_Course,'مصفوفة التدريب'!U$6,Rec_Result,"راسب"))</f>
        <v>0</v>
      </c>
      <c r="DC96">
        <f>IF(OR(S96=0,AO96&gt;0),0,COUNTIFS(Rec_Emp,الموظفون!$A$94,Rec_Course,'مصفوفة التدريب'!V$6,Rec_Result,"راسب"))</f>
        <v>0</v>
      </c>
      <c r="DD96">
        <f>IF(OR(T96=0,AP96&gt;0),0,COUNTIFS(Rec_Emp,الموظفون!$A$94,Rec_Course,'مصفوفة التدريب'!W$6,Rec_Result,"راسب"))</f>
        <v>0</v>
      </c>
      <c r="DE96">
        <f>IF(OR(U96=0,AQ96&gt;0),0,COUNTIFS(Rec_Emp,الموظفون!$A$94,Rec_Course,'مصفوفة التدريب'!X$6,Rec_Result,"راسب"))</f>
        <v>0</v>
      </c>
      <c r="DF96">
        <f>IF(OR(V96=0,AR96&gt;0),0,COUNTIFS(Rec_Emp,الموظفون!$A$94,Rec_Course,'مصفوفة التدريب'!Y$6,Rec_Result,"راسب"))</f>
        <v>0</v>
      </c>
      <c r="DG96">
        <f>IF(OR(W96=0,AS96&gt;0),0,COUNTIFS(Rec_Emp,الموظفون!$A$94,Rec_Course,'مصفوفة التدريب'!Z$6,Rec_Result,"راسب"))</f>
        <v>0</v>
      </c>
      <c r="DH96">
        <f>IF(OR(X96=0,AT96&gt;0),0,COUNTIFS(Rec_Emp,الموظفون!$A$94,Rec_Course,'مصفوفة التدريب'!AA$6,Rec_Result,"راسب"))</f>
        <v>0</v>
      </c>
      <c r="DK96">
        <f>IF(OR(E96=0,AA96&gt;0),0,IFERROR(AVERAGEIFS(Plan_End,Plan_Role,الموظفون!$D$94,Plan_Course,'مصفوفة التدريب'!H$6,Plan_Sched,"فترة محددة"),IFERROR(AVERAGEIFS(Plan_End,Plan_Role,"جميع الموظفين",Plan_Course,'مصفوفة التدريب'!H$6,Plan_Sched,"فترة محددة"),0)))</f>
        <v>0</v>
      </c>
      <c r="DL96">
        <f>IF(OR(F96=0,AB96&gt;0),0,IFERROR(AVERAGEIFS(Plan_End,Plan_Role,الموظفون!$D$94,Plan_Course,'مصفوفة التدريب'!I$6,Plan_Sched,"فترة محددة"),IFERROR(AVERAGEIFS(Plan_End,Plan_Role,"جميع الموظفين",Plan_Course,'مصفوفة التدريب'!I$6,Plan_Sched,"فترة محددة"),0)))</f>
        <v>0</v>
      </c>
      <c r="DM96">
        <f>IF(OR(G96=0,AC96&gt;0),0,IFERROR(AVERAGEIFS(Plan_End,Plan_Role,الموظفون!$D$94,Plan_Course,'مصفوفة التدريب'!J$6,Plan_Sched,"فترة محددة"),IFERROR(AVERAGEIFS(Plan_End,Plan_Role,"جميع الموظفين",Plan_Course,'مصفوفة التدريب'!J$6,Plan_Sched,"فترة محددة"),0)))</f>
        <v>0</v>
      </c>
      <c r="DN96">
        <f>IF(OR(H96=0,AD96&gt;0),0,IFERROR(AVERAGEIFS(Plan_End,Plan_Role,الموظفون!$D$94,Plan_Course,'مصفوفة التدريب'!K$6,Plan_Sched,"فترة محددة"),IFERROR(AVERAGEIFS(Plan_End,Plan_Role,"جميع الموظفين",Plan_Course,'مصفوفة التدريب'!K$6,Plan_Sched,"فترة محددة"),0)))</f>
        <v>0</v>
      </c>
      <c r="DO96">
        <f>IF(OR(I96=0,AE96&gt;0),0,IFERROR(AVERAGEIFS(Plan_End,Plan_Role,الموظفون!$D$94,Plan_Course,'مصفوفة التدريب'!L$6,Plan_Sched,"فترة محددة"),IFERROR(AVERAGEIFS(Plan_End,Plan_Role,"جميع الموظفين",Plan_Course,'مصفوفة التدريب'!L$6,Plan_Sched,"فترة محددة"),0)))</f>
        <v>0</v>
      </c>
      <c r="DP96">
        <f>IF(OR(J96=0,AF96&gt;0),0,IFERROR(AVERAGEIFS(Plan_End,Plan_Role,الموظفون!$D$94,Plan_Course,'مصفوفة التدريب'!M$6,Plan_Sched,"فترة محددة"),IFERROR(AVERAGEIFS(Plan_End,Plan_Role,"جميع الموظفين",Plan_Course,'مصفوفة التدريب'!M$6,Plan_Sched,"فترة محددة"),0)))</f>
        <v>0</v>
      </c>
      <c r="DQ96">
        <f>IF(OR(K96=0,AG96&gt;0),0,IFERROR(AVERAGEIFS(Plan_End,Plan_Role,الموظفون!$D$94,Plan_Course,'مصفوفة التدريب'!N$6,Plan_Sched,"فترة محددة"),IFERROR(AVERAGEIFS(Plan_End,Plan_Role,"جميع الموظفين",Plan_Course,'مصفوفة التدريب'!N$6,Plan_Sched,"فترة محددة"),0)))</f>
        <v>0</v>
      </c>
      <c r="DR96">
        <f>IF(OR(L96=0,AH96&gt;0),0,IFERROR(AVERAGEIFS(Plan_End,Plan_Role,الموظفون!$D$94,Plan_Course,'مصفوفة التدريب'!O$6,Plan_Sched,"فترة محددة"),IFERROR(AVERAGEIFS(Plan_End,Plan_Role,"جميع الموظفين",Plan_Course,'مصفوفة التدريب'!O$6,Plan_Sched,"فترة محددة"),0)))</f>
        <v>0</v>
      </c>
      <c r="DS96">
        <f>IF(OR(M96=0,AI96&gt;0),0,IFERROR(AVERAGEIFS(Plan_End,Plan_Role,الموظفون!$D$94,Plan_Course,'مصفوفة التدريب'!P$6,Plan_Sched,"فترة محددة"),IFERROR(AVERAGEIFS(Plan_End,Plan_Role,"جميع الموظفين",Plan_Course,'مصفوفة التدريب'!P$6,Plan_Sched,"فترة محددة"),0)))</f>
        <v>0</v>
      </c>
      <c r="DT96">
        <f>IF(OR(N96=0,AJ96&gt;0),0,IFERROR(AVERAGEIFS(Plan_End,Plan_Role,الموظفون!$D$94,Plan_Course,'مصفوفة التدريب'!Q$6,Plan_Sched,"فترة محددة"),IFERROR(AVERAGEIFS(Plan_End,Plan_Role,"جميع الموظفين",Plan_Course,'مصفوفة التدريب'!Q$6,Plan_Sched,"فترة محددة"),0)))</f>
        <v>0</v>
      </c>
      <c r="DU96">
        <f>IF(OR(O96=0,AK96&gt;0),0,IFERROR(AVERAGEIFS(Plan_End,Plan_Role,الموظفون!$D$94,Plan_Course,'مصفوفة التدريب'!R$6,Plan_Sched,"فترة محددة"),IFERROR(AVERAGEIFS(Plan_End,Plan_Role,"جميع الموظفين",Plan_Course,'مصفوفة التدريب'!R$6,Plan_Sched,"فترة محددة"),0)))</f>
        <v>0</v>
      </c>
      <c r="DV96">
        <f>IF(OR(P96=0,AL96&gt;0),0,IFERROR(AVERAGEIFS(Plan_End,Plan_Role,الموظفون!$D$94,Plan_Course,'مصفوفة التدريب'!S$6,Plan_Sched,"فترة محددة"),IFERROR(AVERAGEIFS(Plan_End,Plan_Role,"جميع الموظفين",Plan_Course,'مصفوفة التدريب'!S$6,Plan_Sched,"فترة محددة"),0)))</f>
        <v>0</v>
      </c>
      <c r="DW96">
        <f>IF(OR(Q96=0,AM96&gt;0),0,IFERROR(AVERAGEIFS(Plan_End,Plan_Role,الموظفون!$D$94,Plan_Course,'مصفوفة التدريب'!T$6,Plan_Sched,"فترة محددة"),IFERROR(AVERAGEIFS(Plan_End,Plan_Role,"جميع الموظفين",Plan_Course,'مصفوفة التدريب'!T$6,Plan_Sched,"فترة محددة"),0)))</f>
        <v>0</v>
      </c>
      <c r="DX96">
        <f>IF(OR(R96=0,AN96&gt;0),0,IFERROR(AVERAGEIFS(Plan_End,Plan_Role,الموظفون!$D$94,Plan_Course,'مصفوفة التدريب'!U$6,Plan_Sched,"فترة محددة"),IFERROR(AVERAGEIFS(Plan_End,Plan_Role,"جميع الموظفين",Plan_Course,'مصفوفة التدريب'!U$6,Plan_Sched,"فترة محددة"),0)))</f>
        <v>0</v>
      </c>
      <c r="DY96">
        <f>IF(OR(S96=0,AO96&gt;0),0,IFERROR(AVERAGEIFS(Plan_End,Plan_Role,الموظفون!$D$94,Plan_Course,'مصفوفة التدريب'!V$6,Plan_Sched,"فترة محددة"),IFERROR(AVERAGEIFS(Plan_End,Plan_Role,"جميع الموظفين",Plan_Course,'مصفوفة التدريب'!V$6,Plan_Sched,"فترة محددة"),0)))</f>
        <v>0</v>
      </c>
      <c r="DZ96">
        <f>IF(OR(T96=0,AP96&gt;0),0,IFERROR(AVERAGEIFS(Plan_End,Plan_Role,الموظفون!$D$94,Plan_Course,'مصفوفة التدريب'!W$6,Plan_Sched,"فترة محددة"),IFERROR(AVERAGEIFS(Plan_End,Plan_Role,"جميع الموظفين",Plan_Course,'مصفوفة التدريب'!W$6,Plan_Sched,"فترة محددة"),0)))</f>
        <v>0</v>
      </c>
      <c r="EA96">
        <f>IF(OR(U96=0,AQ96&gt;0),0,IFERROR(AVERAGEIFS(Plan_End,Plan_Role,الموظفون!$D$94,Plan_Course,'مصفوفة التدريب'!X$6,Plan_Sched,"فترة محددة"),IFERROR(AVERAGEIFS(Plan_End,Plan_Role,"جميع الموظفين",Plan_Course,'مصفوفة التدريب'!X$6,Plan_Sched,"فترة محددة"),0)))</f>
        <v>0</v>
      </c>
      <c r="EB96">
        <f>IF(OR(V96=0,AR96&gt;0),0,IFERROR(AVERAGEIFS(Plan_End,Plan_Role,الموظفون!$D$94,Plan_Course,'مصفوفة التدريب'!Y$6,Plan_Sched,"فترة محددة"),IFERROR(AVERAGEIFS(Plan_End,Plan_Role,"جميع الموظفين",Plan_Course,'مصفوفة التدريب'!Y$6,Plan_Sched,"فترة محددة"),0)))</f>
        <v>0</v>
      </c>
      <c r="EC96">
        <f>IF(OR(W96=0,AS96&gt;0),0,IFERROR(AVERAGEIFS(Plan_End,Plan_Role,الموظفون!$D$94,Plan_Course,'مصفوفة التدريب'!Z$6,Plan_Sched,"فترة محددة"),IFERROR(AVERAGEIFS(Plan_End,Plan_Role,"جميع الموظفين",Plan_Course,'مصفوفة التدريب'!Z$6,Plan_Sched,"فترة محددة"),0)))</f>
        <v>0</v>
      </c>
      <c r="ED96">
        <f>IF(OR(X96=0,AT96&gt;0),0,IFERROR(AVERAGEIFS(Plan_End,Plan_Role,الموظفون!$D$94,Plan_Course,'مصفوفة التدريب'!AA$6,Plan_Sched,"فترة محددة"),IFERROR(AVERAGEIFS(Plan_End,Plan_Role,"جميع الموظفين",Plan_Course,'مصفوفة التدريب'!AA$6,Plan_Sched,"فترة محددة"),0)))</f>
        <v>0</v>
      </c>
      <c r="EG96">
        <f>IF(OR(E96=0,AA96&gt;0),0,IFERROR(AVERAGEIFS(Plan_Days,Plan_Role,الموظفون!$D$94,Plan_Course,'مصفوفة التدريب'!H$6,Plan_Sched,"خلال أيام من التعيين"),IFERROR(AVERAGEIFS(Plan_Days,Plan_Role,"جميع الموظفين",Plan_Course,'مصفوفة التدريب'!H$6,Plan_Sched,"خلال أيام من التعيين"),0)))</f>
        <v>0</v>
      </c>
      <c r="EH96">
        <f>IF(OR(F96=0,AB96&gt;0),0,IFERROR(AVERAGEIFS(Plan_Days,Plan_Role,الموظفون!$D$94,Plan_Course,'مصفوفة التدريب'!I$6,Plan_Sched,"خلال أيام من التعيين"),IFERROR(AVERAGEIFS(Plan_Days,Plan_Role,"جميع الموظفين",Plan_Course,'مصفوفة التدريب'!I$6,Plan_Sched,"خلال أيام من التعيين"),0)))</f>
        <v>0</v>
      </c>
      <c r="EI96">
        <f>IF(OR(G96=0,AC96&gt;0),0,IFERROR(AVERAGEIFS(Plan_Days,Plan_Role,الموظفون!$D$94,Plan_Course,'مصفوفة التدريب'!J$6,Plan_Sched,"خلال أيام من التعيين"),IFERROR(AVERAGEIFS(Plan_Days,Plan_Role,"جميع الموظفين",Plan_Course,'مصفوفة التدريب'!J$6,Plan_Sched,"خلال أيام من التعيين"),0)))</f>
        <v>0</v>
      </c>
      <c r="EJ96">
        <f>IF(OR(H96=0,AD96&gt;0),0,IFERROR(AVERAGEIFS(Plan_Days,Plan_Role,الموظفون!$D$94,Plan_Course,'مصفوفة التدريب'!K$6,Plan_Sched,"خلال أيام من التعيين"),IFERROR(AVERAGEIFS(Plan_Days,Plan_Role,"جميع الموظفين",Plan_Course,'مصفوفة التدريب'!K$6,Plan_Sched,"خلال أيام من التعيين"),0)))</f>
        <v>0</v>
      </c>
      <c r="EK96">
        <f>IF(OR(I96=0,AE96&gt;0),0,IFERROR(AVERAGEIFS(Plan_Days,Plan_Role,الموظفون!$D$94,Plan_Course,'مصفوفة التدريب'!L$6,Plan_Sched,"خلال أيام من التعيين"),IFERROR(AVERAGEIFS(Plan_Days,Plan_Role,"جميع الموظفين",Plan_Course,'مصفوفة التدريب'!L$6,Plan_Sched,"خلال أيام من التعيين"),0)))</f>
        <v>0</v>
      </c>
      <c r="EL96">
        <f>IF(OR(J96=0,AF96&gt;0),0,IFERROR(AVERAGEIFS(Plan_Days,Plan_Role,الموظفون!$D$94,Plan_Course,'مصفوفة التدريب'!M$6,Plan_Sched,"خلال أيام من التعيين"),IFERROR(AVERAGEIFS(Plan_Days,Plan_Role,"جميع الموظفين",Plan_Course,'مصفوفة التدريب'!M$6,Plan_Sched,"خلال أيام من التعيين"),0)))</f>
        <v>0</v>
      </c>
      <c r="EM96">
        <f>IF(OR(K96=0,AG96&gt;0),0,IFERROR(AVERAGEIFS(Plan_Days,Plan_Role,الموظفون!$D$94,Plan_Course,'مصفوفة التدريب'!N$6,Plan_Sched,"خلال أيام من التعيين"),IFERROR(AVERAGEIFS(Plan_Days,Plan_Role,"جميع الموظفين",Plan_Course,'مصفوفة التدريب'!N$6,Plan_Sched,"خلال أيام من التعيين"),0)))</f>
        <v>0</v>
      </c>
      <c r="EN96">
        <f>IF(OR(L96=0,AH96&gt;0),0,IFERROR(AVERAGEIFS(Plan_Days,Plan_Role,الموظفون!$D$94,Plan_Course,'مصفوفة التدريب'!O$6,Plan_Sched,"خلال أيام من التعيين"),IFERROR(AVERAGEIFS(Plan_Days,Plan_Role,"جميع الموظفين",Plan_Course,'مصفوفة التدريب'!O$6,Plan_Sched,"خلال أيام من التعيين"),0)))</f>
        <v>0</v>
      </c>
      <c r="EO96">
        <f>IF(OR(M96=0,AI96&gt;0),0,IFERROR(AVERAGEIFS(Plan_Days,Plan_Role,الموظفون!$D$94,Plan_Course,'مصفوفة التدريب'!P$6,Plan_Sched,"خلال أيام من التعيين"),IFERROR(AVERAGEIFS(Plan_Days,Plan_Role,"جميع الموظفين",Plan_Course,'مصفوفة التدريب'!P$6,Plan_Sched,"خلال أيام من التعيين"),0)))</f>
        <v>0</v>
      </c>
      <c r="EP96">
        <f>IF(OR(N96=0,AJ96&gt;0),0,IFERROR(AVERAGEIFS(Plan_Days,Plan_Role,الموظفون!$D$94,Plan_Course,'مصفوفة التدريب'!Q$6,Plan_Sched,"خلال أيام من التعيين"),IFERROR(AVERAGEIFS(Plan_Days,Plan_Role,"جميع الموظفين",Plan_Course,'مصفوفة التدريب'!Q$6,Plan_Sched,"خلال أيام من التعيين"),0)))</f>
        <v>0</v>
      </c>
      <c r="EQ96">
        <f>IF(OR(O96=0,AK96&gt;0),0,IFERROR(AVERAGEIFS(Plan_Days,Plan_Role,الموظفون!$D$94,Plan_Course,'مصفوفة التدريب'!R$6,Plan_Sched,"خلال أيام من التعيين"),IFERROR(AVERAGEIFS(Plan_Days,Plan_Role,"جميع الموظفين",Plan_Course,'مصفوفة التدريب'!R$6,Plan_Sched,"خلال أيام من التعيين"),0)))</f>
        <v>0</v>
      </c>
      <c r="ER96">
        <f>IF(OR(P96=0,AL96&gt;0),0,IFERROR(AVERAGEIFS(Plan_Days,Plan_Role,الموظفون!$D$94,Plan_Course,'مصفوفة التدريب'!S$6,Plan_Sched,"خلال أيام من التعيين"),IFERROR(AVERAGEIFS(Plan_Days,Plan_Role,"جميع الموظفين",Plan_Course,'مصفوفة التدريب'!S$6,Plan_Sched,"خلال أيام من التعيين"),0)))</f>
        <v>0</v>
      </c>
      <c r="ES96">
        <f>IF(OR(Q96=0,AM96&gt;0),0,IFERROR(AVERAGEIFS(Plan_Days,Plan_Role,الموظفون!$D$94,Plan_Course,'مصفوفة التدريب'!T$6,Plan_Sched,"خلال أيام من التعيين"),IFERROR(AVERAGEIFS(Plan_Days,Plan_Role,"جميع الموظفين",Plan_Course,'مصفوفة التدريب'!T$6,Plan_Sched,"خلال أيام من التعيين"),0)))</f>
        <v>0</v>
      </c>
      <c r="ET96">
        <f>IF(OR(R96=0,AN96&gt;0),0,IFERROR(AVERAGEIFS(Plan_Days,Plan_Role,الموظفون!$D$94,Plan_Course,'مصفوفة التدريب'!U$6,Plan_Sched,"خلال أيام من التعيين"),IFERROR(AVERAGEIFS(Plan_Days,Plan_Role,"جميع الموظفين",Plan_Course,'مصفوفة التدريب'!U$6,Plan_Sched,"خلال أيام من التعيين"),0)))</f>
        <v>0</v>
      </c>
      <c r="EU96">
        <f>IF(OR(S96=0,AO96&gt;0),0,IFERROR(AVERAGEIFS(Plan_Days,Plan_Role,الموظفون!$D$94,Plan_Course,'مصفوفة التدريب'!V$6,Plan_Sched,"خلال أيام من التعيين"),IFERROR(AVERAGEIFS(Plan_Days,Plan_Role,"جميع الموظفين",Plan_Course,'مصفوفة التدريب'!V$6,Plan_Sched,"خلال أيام من التعيين"),0)))</f>
        <v>0</v>
      </c>
      <c r="EV96">
        <f>IF(OR(T96=0,AP96&gt;0),0,IFERROR(AVERAGEIFS(Plan_Days,Plan_Role,الموظفون!$D$94,Plan_Course,'مصفوفة التدريب'!W$6,Plan_Sched,"خلال أيام من التعيين"),IFERROR(AVERAGEIFS(Plan_Days,Plan_Role,"جميع الموظفين",Plan_Course,'مصفوفة التدريب'!W$6,Plan_Sched,"خلال أيام من التعيين"),0)))</f>
        <v>0</v>
      </c>
      <c r="EW96">
        <f>IF(OR(U96=0,AQ96&gt;0),0,IFERROR(AVERAGEIFS(Plan_Days,Plan_Role,الموظفون!$D$94,Plan_Course,'مصفوفة التدريب'!X$6,Plan_Sched,"خلال أيام من التعيين"),IFERROR(AVERAGEIFS(Plan_Days,Plan_Role,"جميع الموظفين",Plan_Course,'مصفوفة التدريب'!X$6,Plan_Sched,"خلال أيام من التعيين"),0)))</f>
        <v>0</v>
      </c>
      <c r="EX96">
        <f>IF(OR(V96=0,AR96&gt;0),0,IFERROR(AVERAGEIFS(Plan_Days,Plan_Role,الموظفون!$D$94,Plan_Course,'مصفوفة التدريب'!Y$6,Plan_Sched,"خلال أيام من التعيين"),IFERROR(AVERAGEIFS(Plan_Days,Plan_Role,"جميع الموظفين",Plan_Course,'مصفوفة التدريب'!Y$6,Plan_Sched,"خلال أيام من التعيين"),0)))</f>
        <v>0</v>
      </c>
      <c r="EY96">
        <f>IF(OR(W96=0,AS96&gt;0),0,IFERROR(AVERAGEIFS(Plan_Days,Plan_Role,الموظفون!$D$94,Plan_Course,'مصفوفة التدريب'!Z$6,Plan_Sched,"خلال أيام من التعيين"),IFERROR(AVERAGEIFS(Plan_Days,Plan_Role,"جميع الموظفين",Plan_Course,'مصفوفة التدريب'!Z$6,Plan_Sched,"خلال أيام من التعيين"),0)))</f>
        <v>0</v>
      </c>
      <c r="EZ96">
        <f>IF(OR(X96=0,AT96&gt;0),0,IFERROR(AVERAGEIFS(Plan_Days,Plan_Role,الموظفون!$D$94,Plan_Course,'مصفوفة التدريب'!AA$6,Plan_Sched,"خلال أيام من التعيين"),IFERROR(AVERAGEIFS(Plan_Days,Plan_Role,"جميع الموظفين",Plan_Course,'مصفوفة التدريب'!AA$6,Plan_Sched,"خلال أيام من التعيين"),0)))</f>
        <v>0</v>
      </c>
      <c r="FC96">
        <f>IF(OR(E96=0,AA96&gt;0),0,MAX(IF(AND(الموظفون!$F$94&lt;&gt;"",DK96&lt;الموظفون!$F$94),0,DK96),IF(AND(الموظفون!$F$94&lt;&gt;"",EG96&gt;0),الموظفون!$F$94+EG96,0)))</f>
        <v>0</v>
      </c>
      <c r="FD96">
        <f>IF(OR(F96=0,AB96&gt;0),0,MAX(IF(AND(الموظفون!$F$94&lt;&gt;"",DL96&lt;الموظفون!$F$94),0,DL96),IF(AND(الموظفون!$F$94&lt;&gt;"",EH96&gt;0),الموظفون!$F$94+EH96,0)))</f>
        <v>0</v>
      </c>
      <c r="FE96">
        <f>IF(OR(G96=0,AC96&gt;0),0,MAX(IF(AND(الموظفون!$F$94&lt;&gt;"",DM96&lt;الموظفون!$F$94),0,DM96),IF(AND(الموظفون!$F$94&lt;&gt;"",EI96&gt;0),الموظفون!$F$94+EI96,0)))</f>
        <v>0</v>
      </c>
      <c r="FF96">
        <f>IF(OR(H96=0,AD96&gt;0),0,MAX(IF(AND(الموظفون!$F$94&lt;&gt;"",DN96&lt;الموظفون!$F$94),0,DN96),IF(AND(الموظفون!$F$94&lt;&gt;"",EJ96&gt;0),الموظفون!$F$94+EJ96,0)))</f>
        <v>0</v>
      </c>
      <c r="FG96">
        <f>IF(OR(I96=0,AE96&gt;0),0,MAX(IF(AND(الموظفون!$F$94&lt;&gt;"",DO96&lt;الموظفون!$F$94),0,DO96),IF(AND(الموظفون!$F$94&lt;&gt;"",EK96&gt;0),الموظفون!$F$94+EK96,0)))</f>
        <v>0</v>
      </c>
      <c r="FH96">
        <f>IF(OR(J96=0,AF96&gt;0),0,MAX(IF(AND(الموظفون!$F$94&lt;&gt;"",DP96&lt;الموظفون!$F$94),0,DP96),IF(AND(الموظفون!$F$94&lt;&gt;"",EL96&gt;0),الموظفون!$F$94+EL96,0)))</f>
        <v>0</v>
      </c>
      <c r="FI96">
        <f>IF(OR(K96=0,AG96&gt;0),0,MAX(IF(AND(الموظفون!$F$94&lt;&gt;"",DQ96&lt;الموظفون!$F$94),0,DQ96),IF(AND(الموظفون!$F$94&lt;&gt;"",EM96&gt;0),الموظفون!$F$94+EM96,0)))</f>
        <v>0</v>
      </c>
      <c r="FJ96">
        <f>IF(OR(L96=0,AH96&gt;0),0,MAX(IF(AND(الموظفون!$F$94&lt;&gt;"",DR96&lt;الموظفون!$F$94),0,DR96),IF(AND(الموظفون!$F$94&lt;&gt;"",EN96&gt;0),الموظفون!$F$94+EN96,0)))</f>
        <v>0</v>
      </c>
      <c r="FK96">
        <f>IF(OR(M96=0,AI96&gt;0),0,MAX(IF(AND(الموظفون!$F$94&lt;&gt;"",DS96&lt;الموظفون!$F$94),0,DS96),IF(AND(الموظفون!$F$94&lt;&gt;"",EO96&gt;0),الموظفون!$F$94+EO96,0)))</f>
        <v>0</v>
      </c>
      <c r="FL96">
        <f>IF(OR(N96=0,AJ96&gt;0),0,MAX(IF(AND(الموظفون!$F$94&lt;&gt;"",DT96&lt;الموظفون!$F$94),0,DT96),IF(AND(الموظفون!$F$94&lt;&gt;"",EP96&gt;0),الموظفون!$F$94+EP96,0)))</f>
        <v>0</v>
      </c>
      <c r="FM96">
        <f>IF(OR(O96=0,AK96&gt;0),0,MAX(IF(AND(الموظفون!$F$94&lt;&gt;"",DU96&lt;الموظفون!$F$94),0,DU96),IF(AND(الموظفون!$F$94&lt;&gt;"",EQ96&gt;0),الموظفون!$F$94+EQ96,0)))</f>
        <v>0</v>
      </c>
      <c r="FN96">
        <f>IF(OR(P96=0,AL96&gt;0),0,MAX(IF(AND(الموظفون!$F$94&lt;&gt;"",DV96&lt;الموظفون!$F$94),0,DV96),IF(AND(الموظفون!$F$94&lt;&gt;"",ER96&gt;0),الموظفون!$F$94+ER96,0)))</f>
        <v>0</v>
      </c>
      <c r="FO96">
        <f>IF(OR(Q96=0,AM96&gt;0),0,MAX(IF(AND(الموظفون!$F$94&lt;&gt;"",DW96&lt;الموظفون!$F$94),0,DW96),IF(AND(الموظفون!$F$94&lt;&gt;"",ES96&gt;0),الموظفون!$F$94+ES96,0)))</f>
        <v>0</v>
      </c>
      <c r="FP96">
        <f>IF(OR(R96=0,AN96&gt;0),0,MAX(IF(AND(الموظفون!$F$94&lt;&gt;"",DX96&lt;الموظفون!$F$94),0,DX96),IF(AND(الموظفون!$F$94&lt;&gt;"",ET96&gt;0),الموظفون!$F$94+ET96,0)))</f>
        <v>0</v>
      </c>
      <c r="FQ96">
        <f>IF(OR(S96=0,AO96&gt;0),0,MAX(IF(AND(الموظفون!$F$94&lt;&gt;"",DY96&lt;الموظفون!$F$94),0,DY96),IF(AND(الموظفون!$F$94&lt;&gt;"",EU96&gt;0),الموظفون!$F$94+EU96,0)))</f>
        <v>0</v>
      </c>
      <c r="FR96">
        <f>IF(OR(T96=0,AP96&gt;0),0,MAX(IF(AND(الموظفون!$F$94&lt;&gt;"",DZ96&lt;الموظفون!$F$94),0,DZ96),IF(AND(الموظفون!$F$94&lt;&gt;"",EV96&gt;0),الموظفون!$F$94+EV96,0)))</f>
        <v>0</v>
      </c>
      <c r="FS96">
        <f>IF(OR(U96=0,AQ96&gt;0),0,MAX(IF(AND(الموظفون!$F$94&lt;&gt;"",EA96&lt;الموظفون!$F$94),0,EA96),IF(AND(الموظفون!$F$94&lt;&gt;"",EW96&gt;0),الموظفون!$F$94+EW96,0)))</f>
        <v>0</v>
      </c>
      <c r="FT96">
        <f>IF(OR(V96=0,AR96&gt;0),0,MAX(IF(AND(الموظفون!$F$94&lt;&gt;"",EB96&lt;الموظفون!$F$94),0,EB96),IF(AND(الموظفون!$F$94&lt;&gt;"",EX96&gt;0),الموظفون!$F$94+EX96,0)))</f>
        <v>0</v>
      </c>
      <c r="FU96">
        <f>IF(OR(W96=0,AS96&gt;0),0,MAX(IF(AND(الموظفون!$F$94&lt;&gt;"",EC96&lt;الموظفون!$F$94),0,EC96),IF(AND(الموظفون!$F$94&lt;&gt;"",EY96&gt;0),الموظفون!$F$94+EY96,0)))</f>
        <v>0</v>
      </c>
      <c r="FV96">
        <f>IF(OR(X96=0,AT96&gt;0),0,MAX(IF(AND(الموظفون!$F$94&lt;&gt;"",ED96&lt;الموظفون!$F$94),0,ED96),IF(AND(الموظفون!$F$94&lt;&gt;"",EZ96&gt;0),الموظفون!$F$94+EZ96,0)))</f>
        <v>0</v>
      </c>
    </row>
    <row r="97" spans="5:178" x14ac:dyDescent="0.3">
      <c r="E97">
        <f>IF(OR(الموظفون!$A$95="",'مصفوفة التدريب'!H$6=""),0,COUNTIFS(Plan_Role,الموظفون!$D$95,Plan_Course,'مصفوفة التدريب'!H$6)+COUNTIFS(Plan_Role,"جميع الموظفين",Plan_Course,'مصفوفة التدريب'!H$6))</f>
        <v>0</v>
      </c>
      <c r="F97">
        <f>IF(OR(الموظفون!$A$95="",'مصفوفة التدريب'!I$6=""),0,COUNTIFS(Plan_Role,الموظفون!$D$95,Plan_Course,'مصفوفة التدريب'!I$6)+COUNTIFS(Plan_Role,"جميع الموظفين",Plan_Course,'مصفوفة التدريب'!I$6))</f>
        <v>0</v>
      </c>
      <c r="G97">
        <f>IF(OR(الموظفون!$A$95="",'مصفوفة التدريب'!J$6=""),0,COUNTIFS(Plan_Role,الموظفون!$D$95,Plan_Course,'مصفوفة التدريب'!J$6)+COUNTIFS(Plan_Role,"جميع الموظفين",Plan_Course,'مصفوفة التدريب'!J$6))</f>
        <v>0</v>
      </c>
      <c r="H97">
        <f>IF(OR(الموظفون!$A$95="",'مصفوفة التدريب'!K$6=""),0,COUNTIFS(Plan_Role,الموظفون!$D$95,Plan_Course,'مصفوفة التدريب'!K$6)+COUNTIFS(Plan_Role,"جميع الموظفين",Plan_Course,'مصفوفة التدريب'!K$6))</f>
        <v>0</v>
      </c>
      <c r="I97">
        <f>IF(OR(الموظفون!$A$95="",'مصفوفة التدريب'!L$6=""),0,COUNTIFS(Plan_Role,الموظفون!$D$95,Plan_Course,'مصفوفة التدريب'!L$6)+COUNTIFS(Plan_Role,"جميع الموظفين",Plan_Course,'مصفوفة التدريب'!L$6))</f>
        <v>0</v>
      </c>
      <c r="J97">
        <f>IF(OR(الموظفون!$A$95="",'مصفوفة التدريب'!M$6=""),0,COUNTIFS(Plan_Role,الموظفون!$D$95,Plan_Course,'مصفوفة التدريب'!M$6)+COUNTIFS(Plan_Role,"جميع الموظفين",Plan_Course,'مصفوفة التدريب'!M$6))</f>
        <v>0</v>
      </c>
      <c r="K97">
        <f>IF(OR(الموظفون!$A$95="",'مصفوفة التدريب'!N$6=""),0,COUNTIFS(Plan_Role,الموظفون!$D$95,Plan_Course,'مصفوفة التدريب'!N$6)+COUNTIFS(Plan_Role,"جميع الموظفين",Plan_Course,'مصفوفة التدريب'!N$6))</f>
        <v>0</v>
      </c>
      <c r="L97">
        <f>IF(OR(الموظفون!$A$95="",'مصفوفة التدريب'!O$6=""),0,COUNTIFS(Plan_Role,الموظفون!$D$95,Plan_Course,'مصفوفة التدريب'!O$6)+COUNTIFS(Plan_Role,"جميع الموظفين",Plan_Course,'مصفوفة التدريب'!O$6))</f>
        <v>0</v>
      </c>
      <c r="M97">
        <f>IF(OR(الموظفون!$A$95="",'مصفوفة التدريب'!P$6=""),0,COUNTIFS(Plan_Role,الموظفون!$D$95,Plan_Course,'مصفوفة التدريب'!P$6)+COUNTIFS(Plan_Role,"جميع الموظفين",Plan_Course,'مصفوفة التدريب'!P$6))</f>
        <v>0</v>
      </c>
      <c r="N97">
        <f>IF(OR(الموظفون!$A$95="",'مصفوفة التدريب'!Q$6=""),0,COUNTIFS(Plan_Role,الموظفون!$D$95,Plan_Course,'مصفوفة التدريب'!Q$6)+COUNTIFS(Plan_Role,"جميع الموظفين",Plan_Course,'مصفوفة التدريب'!Q$6))</f>
        <v>0</v>
      </c>
      <c r="O97">
        <f>IF(OR(الموظفون!$A$95="",'مصفوفة التدريب'!R$6=""),0,COUNTIFS(Plan_Role,الموظفون!$D$95,Plan_Course,'مصفوفة التدريب'!R$6)+COUNTIFS(Plan_Role,"جميع الموظفين",Plan_Course,'مصفوفة التدريب'!R$6))</f>
        <v>0</v>
      </c>
      <c r="P97">
        <f>IF(OR(الموظفون!$A$95="",'مصفوفة التدريب'!S$6=""),0,COUNTIFS(Plan_Role,الموظفون!$D$95,Plan_Course,'مصفوفة التدريب'!S$6)+COUNTIFS(Plan_Role,"جميع الموظفين",Plan_Course,'مصفوفة التدريب'!S$6))</f>
        <v>0</v>
      </c>
      <c r="Q97">
        <f>IF(OR(الموظفون!$A$95="",'مصفوفة التدريب'!T$6=""),0,COUNTIFS(Plan_Role,الموظفون!$D$95,Plan_Course,'مصفوفة التدريب'!T$6)+COUNTIFS(Plan_Role,"جميع الموظفين",Plan_Course,'مصفوفة التدريب'!T$6))</f>
        <v>0</v>
      </c>
      <c r="R97">
        <f>IF(OR(الموظفون!$A$95="",'مصفوفة التدريب'!U$6=""),0,COUNTIFS(Plan_Role,الموظفون!$D$95,Plan_Course,'مصفوفة التدريب'!U$6)+COUNTIFS(Plan_Role,"جميع الموظفين",Plan_Course,'مصفوفة التدريب'!U$6))</f>
        <v>0</v>
      </c>
      <c r="S97">
        <f>IF(OR(الموظفون!$A$95="",'مصفوفة التدريب'!V$6=""),0,COUNTIFS(Plan_Role,الموظفون!$D$95,Plan_Course,'مصفوفة التدريب'!V$6)+COUNTIFS(Plan_Role,"جميع الموظفين",Plan_Course,'مصفوفة التدريب'!V$6))</f>
        <v>0</v>
      </c>
      <c r="T97">
        <f>IF(OR(الموظفون!$A$95="",'مصفوفة التدريب'!W$6=""),0,COUNTIFS(Plan_Role,الموظفون!$D$95,Plan_Course,'مصفوفة التدريب'!W$6)+COUNTIFS(Plan_Role,"جميع الموظفين",Plan_Course,'مصفوفة التدريب'!W$6))</f>
        <v>0</v>
      </c>
      <c r="U97">
        <f>IF(OR(الموظفون!$A$95="",'مصفوفة التدريب'!X$6=""),0,COUNTIFS(Plan_Role,الموظفون!$D$95,Plan_Course,'مصفوفة التدريب'!X$6)+COUNTIFS(Plan_Role,"جميع الموظفين",Plan_Course,'مصفوفة التدريب'!X$6))</f>
        <v>0</v>
      </c>
      <c r="V97">
        <f>IF(OR(الموظفون!$A$95="",'مصفوفة التدريب'!Y$6=""),0,COUNTIFS(Plan_Role,الموظفون!$D$95,Plan_Course,'مصفوفة التدريب'!Y$6)+COUNTIFS(Plan_Role,"جميع الموظفين",Plan_Course,'مصفوفة التدريب'!Y$6))</f>
        <v>0</v>
      </c>
      <c r="W97">
        <f>IF(OR(الموظفون!$A$95="",'مصفوفة التدريب'!Z$6=""),0,COUNTIFS(Plan_Role,الموظفون!$D$95,Plan_Course,'مصفوفة التدريب'!Z$6)+COUNTIFS(Plan_Role,"جميع الموظفين",Plan_Course,'مصفوفة التدريب'!Z$6))</f>
        <v>0</v>
      </c>
      <c r="X97">
        <f>IF(OR(الموظفون!$A$95="",'مصفوفة التدريب'!AA$6=""),0,COUNTIFS(Plan_Role,الموظفون!$D$95,Plan_Course,'مصفوفة التدريب'!AA$6)+COUNTIFS(Plan_Role,"جميع الموظفين",Plan_Course,'مصفوفة التدريب'!AA$6))</f>
        <v>0</v>
      </c>
      <c r="AA97">
        <f>IF(E97=0,0,COUNTIFS(Rec_Emp,الموظفون!$A$95,Rec_Course,'مصفوفة التدريب'!H$6,Rec_Done,1))</f>
        <v>0</v>
      </c>
      <c r="AB97">
        <f>IF(F97=0,0,COUNTIFS(Rec_Emp,الموظفون!$A$95,Rec_Course,'مصفوفة التدريب'!I$6,Rec_Done,1))</f>
        <v>0</v>
      </c>
      <c r="AC97">
        <f>IF(G97=0,0,COUNTIFS(Rec_Emp,الموظفون!$A$95,Rec_Course,'مصفوفة التدريب'!J$6,Rec_Done,1))</f>
        <v>0</v>
      </c>
      <c r="AD97">
        <f>IF(H97=0,0,COUNTIFS(Rec_Emp,الموظفون!$A$95,Rec_Course,'مصفوفة التدريب'!K$6,Rec_Done,1))</f>
        <v>0</v>
      </c>
      <c r="AE97">
        <f>IF(I97=0,0,COUNTIFS(Rec_Emp,الموظفون!$A$95,Rec_Course,'مصفوفة التدريب'!L$6,Rec_Done,1))</f>
        <v>0</v>
      </c>
      <c r="AF97">
        <f>IF(J97=0,0,COUNTIFS(Rec_Emp,الموظفون!$A$95,Rec_Course,'مصفوفة التدريب'!M$6,Rec_Done,1))</f>
        <v>0</v>
      </c>
      <c r="AG97">
        <f>IF(K97=0,0,COUNTIFS(Rec_Emp,الموظفون!$A$95,Rec_Course,'مصفوفة التدريب'!N$6,Rec_Done,1))</f>
        <v>0</v>
      </c>
      <c r="AH97">
        <f>IF(L97=0,0,COUNTIFS(Rec_Emp,الموظفون!$A$95,Rec_Course,'مصفوفة التدريب'!O$6,Rec_Done,1))</f>
        <v>0</v>
      </c>
      <c r="AI97">
        <f>IF(M97=0,0,COUNTIFS(Rec_Emp,الموظفون!$A$95,Rec_Course,'مصفوفة التدريب'!P$6,Rec_Done,1))</f>
        <v>0</v>
      </c>
      <c r="AJ97">
        <f>IF(N97=0,0,COUNTIFS(Rec_Emp,الموظفون!$A$95,Rec_Course,'مصفوفة التدريب'!Q$6,Rec_Done,1))</f>
        <v>0</v>
      </c>
      <c r="AK97">
        <f>IF(O97=0,0,COUNTIFS(Rec_Emp,الموظفون!$A$95,Rec_Course,'مصفوفة التدريب'!R$6,Rec_Done,1))</f>
        <v>0</v>
      </c>
      <c r="AL97">
        <f>IF(P97=0,0,COUNTIFS(Rec_Emp,الموظفون!$A$95,Rec_Course,'مصفوفة التدريب'!S$6,Rec_Done,1))</f>
        <v>0</v>
      </c>
      <c r="AM97">
        <f>IF(Q97=0,0,COUNTIFS(Rec_Emp,الموظفون!$A$95,Rec_Course,'مصفوفة التدريب'!T$6,Rec_Done,1))</f>
        <v>0</v>
      </c>
      <c r="AN97">
        <f>IF(R97=0,0,COUNTIFS(Rec_Emp,الموظفون!$A$95,Rec_Course,'مصفوفة التدريب'!U$6,Rec_Done,1))</f>
        <v>0</v>
      </c>
      <c r="AO97">
        <f>IF(S97=0,0,COUNTIFS(Rec_Emp,الموظفون!$A$95,Rec_Course,'مصفوفة التدريب'!V$6,Rec_Done,1))</f>
        <v>0</v>
      </c>
      <c r="AP97">
        <f>IF(T97=0,0,COUNTIFS(Rec_Emp,الموظفون!$A$95,Rec_Course,'مصفوفة التدريب'!W$6,Rec_Done,1))</f>
        <v>0</v>
      </c>
      <c r="AQ97">
        <f>IF(U97=0,0,COUNTIFS(Rec_Emp,الموظفون!$A$95,Rec_Course,'مصفوفة التدريب'!X$6,Rec_Done,1))</f>
        <v>0</v>
      </c>
      <c r="AR97">
        <f>IF(V97=0,0,COUNTIFS(Rec_Emp,الموظفون!$A$95,Rec_Course,'مصفوفة التدريب'!Y$6,Rec_Done,1))</f>
        <v>0</v>
      </c>
      <c r="AS97">
        <f>IF(W97=0,0,COUNTIFS(Rec_Emp,الموظفون!$A$95,Rec_Course,'مصفوفة التدريب'!Z$6,Rec_Done,1))</f>
        <v>0</v>
      </c>
      <c r="AT97">
        <f>IF(X97=0,0,COUNTIFS(Rec_Emp,الموظفون!$A$95,Rec_Course,'مصفوفة التدريب'!AA$6,Rec_Done,1))</f>
        <v>0</v>
      </c>
      <c r="AW97">
        <f ca="1">IF(AA97=0,0,COUNTIFS(Rec_Emp,الموظفون!$A$95,Rec_Course,'مصفوفة التدريب'!H$6,Rec_Done,1,Rec_Exp,"&gt;="&amp;TODAY()))</f>
        <v>0</v>
      </c>
      <c r="AX97">
        <f ca="1">IF(AB97=0,0,COUNTIFS(Rec_Emp,الموظفون!$A$95,Rec_Course,'مصفوفة التدريب'!I$6,Rec_Done,1,Rec_Exp,"&gt;="&amp;TODAY()))</f>
        <v>0</v>
      </c>
      <c r="AY97">
        <f ca="1">IF(AC97=0,0,COUNTIFS(Rec_Emp,الموظفون!$A$95,Rec_Course,'مصفوفة التدريب'!J$6,Rec_Done,1,Rec_Exp,"&gt;="&amp;TODAY()))</f>
        <v>0</v>
      </c>
      <c r="AZ97">
        <f ca="1">IF(AD97=0,0,COUNTIFS(Rec_Emp,الموظفون!$A$95,Rec_Course,'مصفوفة التدريب'!K$6,Rec_Done,1,Rec_Exp,"&gt;="&amp;TODAY()))</f>
        <v>0</v>
      </c>
      <c r="BA97">
        <f ca="1">IF(AE97=0,0,COUNTIFS(Rec_Emp,الموظفون!$A$95,Rec_Course,'مصفوفة التدريب'!L$6,Rec_Done,1,Rec_Exp,"&gt;="&amp;TODAY()))</f>
        <v>0</v>
      </c>
      <c r="BB97">
        <f ca="1">IF(AF97=0,0,COUNTIFS(Rec_Emp,الموظفون!$A$95,Rec_Course,'مصفوفة التدريب'!M$6,Rec_Done,1,Rec_Exp,"&gt;="&amp;TODAY()))</f>
        <v>0</v>
      </c>
      <c r="BC97">
        <f ca="1">IF(AG97=0,0,COUNTIFS(Rec_Emp,الموظفون!$A$95,Rec_Course,'مصفوفة التدريب'!N$6,Rec_Done,1,Rec_Exp,"&gt;="&amp;TODAY()))</f>
        <v>0</v>
      </c>
      <c r="BD97">
        <f ca="1">IF(AH97=0,0,COUNTIFS(Rec_Emp,الموظفون!$A$95,Rec_Course,'مصفوفة التدريب'!O$6,Rec_Done,1,Rec_Exp,"&gt;="&amp;TODAY()))</f>
        <v>0</v>
      </c>
      <c r="BE97">
        <f ca="1">IF(AI97=0,0,COUNTIFS(Rec_Emp,الموظفون!$A$95,Rec_Course,'مصفوفة التدريب'!P$6,Rec_Done,1,Rec_Exp,"&gt;="&amp;TODAY()))</f>
        <v>0</v>
      </c>
      <c r="BF97">
        <f ca="1">IF(AJ97=0,0,COUNTIFS(Rec_Emp,الموظفون!$A$95,Rec_Course,'مصفوفة التدريب'!Q$6,Rec_Done,1,Rec_Exp,"&gt;="&amp;TODAY()))</f>
        <v>0</v>
      </c>
      <c r="BG97">
        <f ca="1">IF(AK97=0,0,COUNTIFS(Rec_Emp,الموظفون!$A$95,Rec_Course,'مصفوفة التدريب'!R$6,Rec_Done,1,Rec_Exp,"&gt;="&amp;TODAY()))</f>
        <v>0</v>
      </c>
      <c r="BH97">
        <f ca="1">IF(AL97=0,0,COUNTIFS(Rec_Emp,الموظفون!$A$95,Rec_Course,'مصفوفة التدريب'!S$6,Rec_Done,1,Rec_Exp,"&gt;="&amp;TODAY()))</f>
        <v>0</v>
      </c>
      <c r="BI97">
        <f ca="1">IF(AM97=0,0,COUNTIFS(Rec_Emp,الموظفون!$A$95,Rec_Course,'مصفوفة التدريب'!T$6,Rec_Done,1,Rec_Exp,"&gt;="&amp;TODAY()))</f>
        <v>0</v>
      </c>
      <c r="BJ97">
        <f ca="1">IF(AN97=0,0,COUNTIFS(Rec_Emp,الموظفون!$A$95,Rec_Course,'مصفوفة التدريب'!U$6,Rec_Done,1,Rec_Exp,"&gt;="&amp;TODAY()))</f>
        <v>0</v>
      </c>
      <c r="BK97">
        <f ca="1">IF(AO97=0,0,COUNTIFS(Rec_Emp,الموظفون!$A$95,Rec_Course,'مصفوفة التدريب'!V$6,Rec_Done,1,Rec_Exp,"&gt;="&amp;TODAY()))</f>
        <v>0</v>
      </c>
      <c r="BL97">
        <f ca="1">IF(AP97=0,0,COUNTIFS(Rec_Emp,الموظفون!$A$95,Rec_Course,'مصفوفة التدريب'!W$6,Rec_Done,1,Rec_Exp,"&gt;="&amp;TODAY()))</f>
        <v>0</v>
      </c>
      <c r="BM97">
        <f ca="1">IF(AQ97=0,0,COUNTIFS(Rec_Emp,الموظفون!$A$95,Rec_Course,'مصفوفة التدريب'!X$6,Rec_Done,1,Rec_Exp,"&gt;="&amp;TODAY()))</f>
        <v>0</v>
      </c>
      <c r="BN97">
        <f ca="1">IF(AR97=0,0,COUNTIFS(Rec_Emp,الموظفون!$A$95,Rec_Course,'مصفوفة التدريب'!Y$6,Rec_Done,1,Rec_Exp,"&gt;="&amp;TODAY()))</f>
        <v>0</v>
      </c>
      <c r="BO97">
        <f ca="1">IF(AS97=0,0,COUNTIFS(Rec_Emp,الموظفون!$A$95,Rec_Course,'مصفوفة التدريب'!Z$6,Rec_Done,1,Rec_Exp,"&gt;="&amp;TODAY()))</f>
        <v>0</v>
      </c>
      <c r="BP97">
        <f ca="1">IF(AT97=0,0,COUNTIFS(Rec_Emp,الموظفون!$A$95,Rec_Course,'مصفوفة التدريب'!AA$6,Rec_Done,1,Rec_Exp,"&gt;="&amp;TODAY()))</f>
        <v>0</v>
      </c>
      <c r="BS97">
        <f ca="1">IF(AW97=0,0,COUNTIFS(Rec_Emp,الموظفون!$A$95,Rec_Course,'مصفوفة التدريب'!H$6,Rec_Done,1,Rec_Exp,"&gt;"&amp;(TODAY()+WarnDays)))</f>
        <v>0</v>
      </c>
      <c r="BT97">
        <f ca="1">IF(AX97=0,0,COUNTIFS(Rec_Emp,الموظفون!$A$95,Rec_Course,'مصفوفة التدريب'!I$6,Rec_Done,1,Rec_Exp,"&gt;"&amp;(TODAY()+WarnDays)))</f>
        <v>0</v>
      </c>
      <c r="BU97">
        <f ca="1">IF(AY97=0,0,COUNTIFS(Rec_Emp,الموظفون!$A$95,Rec_Course,'مصفوفة التدريب'!J$6,Rec_Done,1,Rec_Exp,"&gt;"&amp;(TODAY()+WarnDays)))</f>
        <v>0</v>
      </c>
      <c r="BV97">
        <f ca="1">IF(AZ97=0,0,COUNTIFS(Rec_Emp,الموظفون!$A$95,Rec_Course,'مصفوفة التدريب'!K$6,Rec_Done,1,Rec_Exp,"&gt;"&amp;(TODAY()+WarnDays)))</f>
        <v>0</v>
      </c>
      <c r="BW97">
        <f ca="1">IF(BA97=0,0,COUNTIFS(Rec_Emp,الموظفون!$A$95,Rec_Course,'مصفوفة التدريب'!L$6,Rec_Done,1,Rec_Exp,"&gt;"&amp;(TODAY()+WarnDays)))</f>
        <v>0</v>
      </c>
      <c r="BX97">
        <f ca="1">IF(BB97=0,0,COUNTIFS(Rec_Emp,الموظفون!$A$95,Rec_Course,'مصفوفة التدريب'!M$6,Rec_Done,1,Rec_Exp,"&gt;"&amp;(TODAY()+WarnDays)))</f>
        <v>0</v>
      </c>
      <c r="BY97">
        <f ca="1">IF(BC97=0,0,COUNTIFS(Rec_Emp,الموظفون!$A$95,Rec_Course,'مصفوفة التدريب'!N$6,Rec_Done,1,Rec_Exp,"&gt;"&amp;(TODAY()+WarnDays)))</f>
        <v>0</v>
      </c>
      <c r="BZ97">
        <f ca="1">IF(BD97=0,0,COUNTIFS(Rec_Emp,الموظفون!$A$95,Rec_Course,'مصفوفة التدريب'!O$6,Rec_Done,1,Rec_Exp,"&gt;"&amp;(TODAY()+WarnDays)))</f>
        <v>0</v>
      </c>
      <c r="CA97">
        <f ca="1">IF(BE97=0,0,COUNTIFS(Rec_Emp,الموظفون!$A$95,Rec_Course,'مصفوفة التدريب'!P$6,Rec_Done,1,Rec_Exp,"&gt;"&amp;(TODAY()+WarnDays)))</f>
        <v>0</v>
      </c>
      <c r="CB97">
        <f ca="1">IF(BF97=0,0,COUNTIFS(Rec_Emp,الموظفون!$A$95,Rec_Course,'مصفوفة التدريب'!Q$6,Rec_Done,1,Rec_Exp,"&gt;"&amp;(TODAY()+WarnDays)))</f>
        <v>0</v>
      </c>
      <c r="CC97">
        <f ca="1">IF(BG97=0,0,COUNTIFS(Rec_Emp,الموظفون!$A$95,Rec_Course,'مصفوفة التدريب'!R$6,Rec_Done,1,Rec_Exp,"&gt;"&amp;(TODAY()+WarnDays)))</f>
        <v>0</v>
      </c>
      <c r="CD97">
        <f ca="1">IF(BH97=0,0,COUNTIFS(Rec_Emp,الموظفون!$A$95,Rec_Course,'مصفوفة التدريب'!S$6,Rec_Done,1,Rec_Exp,"&gt;"&amp;(TODAY()+WarnDays)))</f>
        <v>0</v>
      </c>
      <c r="CE97">
        <f ca="1">IF(BI97=0,0,COUNTIFS(Rec_Emp,الموظفون!$A$95,Rec_Course,'مصفوفة التدريب'!T$6,Rec_Done,1,Rec_Exp,"&gt;"&amp;(TODAY()+WarnDays)))</f>
        <v>0</v>
      </c>
      <c r="CF97">
        <f ca="1">IF(BJ97=0,0,COUNTIFS(Rec_Emp,الموظفون!$A$95,Rec_Course,'مصفوفة التدريب'!U$6,Rec_Done,1,Rec_Exp,"&gt;"&amp;(TODAY()+WarnDays)))</f>
        <v>0</v>
      </c>
      <c r="CG97">
        <f ca="1">IF(BK97=0,0,COUNTIFS(Rec_Emp,الموظفون!$A$95,Rec_Course,'مصفوفة التدريب'!V$6,Rec_Done,1,Rec_Exp,"&gt;"&amp;(TODAY()+WarnDays)))</f>
        <v>0</v>
      </c>
      <c r="CH97">
        <f ca="1">IF(BL97=0,0,COUNTIFS(Rec_Emp,الموظفون!$A$95,Rec_Course,'مصفوفة التدريب'!W$6,Rec_Done,1,Rec_Exp,"&gt;"&amp;(TODAY()+WarnDays)))</f>
        <v>0</v>
      </c>
      <c r="CI97">
        <f ca="1">IF(BM97=0,0,COUNTIFS(Rec_Emp,الموظفون!$A$95,Rec_Course,'مصفوفة التدريب'!X$6,Rec_Done,1,Rec_Exp,"&gt;"&amp;(TODAY()+WarnDays)))</f>
        <v>0</v>
      </c>
      <c r="CJ97">
        <f ca="1">IF(BN97=0,0,COUNTIFS(Rec_Emp,الموظفون!$A$95,Rec_Course,'مصفوفة التدريب'!Y$6,Rec_Done,1,Rec_Exp,"&gt;"&amp;(TODAY()+WarnDays)))</f>
        <v>0</v>
      </c>
      <c r="CK97">
        <f ca="1">IF(BO97=0,0,COUNTIFS(Rec_Emp,الموظفون!$A$95,Rec_Course,'مصفوفة التدريب'!Z$6,Rec_Done,1,Rec_Exp,"&gt;"&amp;(TODAY()+WarnDays)))</f>
        <v>0</v>
      </c>
      <c r="CL97">
        <f ca="1">IF(BP97=0,0,COUNTIFS(Rec_Emp,الموظفون!$A$95,Rec_Course,'مصفوفة التدريب'!AA$6,Rec_Done,1,Rec_Exp,"&gt;"&amp;(TODAY()+WarnDays)))</f>
        <v>0</v>
      </c>
      <c r="CO97">
        <f>IF(OR(E97=0,AA97&gt;0),0,COUNTIFS(Rec_Emp,الموظفون!$A$95,Rec_Course,'مصفوفة التدريب'!H$6,Rec_Result,"راسب"))</f>
        <v>0</v>
      </c>
      <c r="CP97">
        <f>IF(OR(F97=0,AB97&gt;0),0,COUNTIFS(Rec_Emp,الموظفون!$A$95,Rec_Course,'مصفوفة التدريب'!I$6,Rec_Result,"راسب"))</f>
        <v>0</v>
      </c>
      <c r="CQ97">
        <f>IF(OR(G97=0,AC97&gt;0),0,COUNTIFS(Rec_Emp,الموظفون!$A$95,Rec_Course,'مصفوفة التدريب'!J$6,Rec_Result,"راسب"))</f>
        <v>0</v>
      </c>
      <c r="CR97">
        <f>IF(OR(H97=0,AD97&gt;0),0,COUNTIFS(Rec_Emp,الموظفون!$A$95,Rec_Course,'مصفوفة التدريب'!K$6,Rec_Result,"راسب"))</f>
        <v>0</v>
      </c>
      <c r="CS97">
        <f>IF(OR(I97=0,AE97&gt;0),0,COUNTIFS(Rec_Emp,الموظفون!$A$95,Rec_Course,'مصفوفة التدريب'!L$6,Rec_Result,"راسب"))</f>
        <v>0</v>
      </c>
      <c r="CT97">
        <f>IF(OR(J97=0,AF97&gt;0),0,COUNTIFS(Rec_Emp,الموظفون!$A$95,Rec_Course,'مصفوفة التدريب'!M$6,Rec_Result,"راسب"))</f>
        <v>0</v>
      </c>
      <c r="CU97">
        <f>IF(OR(K97=0,AG97&gt;0),0,COUNTIFS(Rec_Emp,الموظفون!$A$95,Rec_Course,'مصفوفة التدريب'!N$6,Rec_Result,"راسب"))</f>
        <v>0</v>
      </c>
      <c r="CV97">
        <f>IF(OR(L97=0,AH97&gt;0),0,COUNTIFS(Rec_Emp,الموظفون!$A$95,Rec_Course,'مصفوفة التدريب'!O$6,Rec_Result,"راسب"))</f>
        <v>0</v>
      </c>
      <c r="CW97">
        <f>IF(OR(M97=0,AI97&gt;0),0,COUNTIFS(Rec_Emp,الموظفون!$A$95,Rec_Course,'مصفوفة التدريب'!P$6,Rec_Result,"راسب"))</f>
        <v>0</v>
      </c>
      <c r="CX97">
        <f>IF(OR(N97=0,AJ97&gt;0),0,COUNTIFS(Rec_Emp,الموظفون!$A$95,Rec_Course,'مصفوفة التدريب'!Q$6,Rec_Result,"راسب"))</f>
        <v>0</v>
      </c>
      <c r="CY97">
        <f>IF(OR(O97=0,AK97&gt;0),0,COUNTIFS(Rec_Emp,الموظفون!$A$95,Rec_Course,'مصفوفة التدريب'!R$6,Rec_Result,"راسب"))</f>
        <v>0</v>
      </c>
      <c r="CZ97">
        <f>IF(OR(P97=0,AL97&gt;0),0,COUNTIFS(Rec_Emp,الموظفون!$A$95,Rec_Course,'مصفوفة التدريب'!S$6,Rec_Result,"راسب"))</f>
        <v>0</v>
      </c>
      <c r="DA97">
        <f>IF(OR(Q97=0,AM97&gt;0),0,COUNTIFS(Rec_Emp,الموظفون!$A$95,Rec_Course,'مصفوفة التدريب'!T$6,Rec_Result,"راسب"))</f>
        <v>0</v>
      </c>
      <c r="DB97">
        <f>IF(OR(R97=0,AN97&gt;0),0,COUNTIFS(Rec_Emp,الموظفون!$A$95,Rec_Course,'مصفوفة التدريب'!U$6,Rec_Result,"راسب"))</f>
        <v>0</v>
      </c>
      <c r="DC97">
        <f>IF(OR(S97=0,AO97&gt;0),0,COUNTIFS(Rec_Emp,الموظفون!$A$95,Rec_Course,'مصفوفة التدريب'!V$6,Rec_Result,"راسب"))</f>
        <v>0</v>
      </c>
      <c r="DD97">
        <f>IF(OR(T97=0,AP97&gt;0),0,COUNTIFS(Rec_Emp,الموظفون!$A$95,Rec_Course,'مصفوفة التدريب'!W$6,Rec_Result,"راسب"))</f>
        <v>0</v>
      </c>
      <c r="DE97">
        <f>IF(OR(U97=0,AQ97&gt;0),0,COUNTIFS(Rec_Emp,الموظفون!$A$95,Rec_Course,'مصفوفة التدريب'!X$6,Rec_Result,"راسب"))</f>
        <v>0</v>
      </c>
      <c r="DF97">
        <f>IF(OR(V97=0,AR97&gt;0),0,COUNTIFS(Rec_Emp,الموظفون!$A$95,Rec_Course,'مصفوفة التدريب'!Y$6,Rec_Result,"راسب"))</f>
        <v>0</v>
      </c>
      <c r="DG97">
        <f>IF(OR(W97=0,AS97&gt;0),0,COUNTIFS(Rec_Emp,الموظفون!$A$95,Rec_Course,'مصفوفة التدريب'!Z$6,Rec_Result,"راسب"))</f>
        <v>0</v>
      </c>
      <c r="DH97">
        <f>IF(OR(X97=0,AT97&gt;0),0,COUNTIFS(Rec_Emp,الموظفون!$A$95,Rec_Course,'مصفوفة التدريب'!AA$6,Rec_Result,"راسب"))</f>
        <v>0</v>
      </c>
      <c r="DK97">
        <f>IF(OR(E97=0,AA97&gt;0),0,IFERROR(AVERAGEIFS(Plan_End,Plan_Role,الموظفون!$D$95,Plan_Course,'مصفوفة التدريب'!H$6,Plan_Sched,"فترة محددة"),IFERROR(AVERAGEIFS(Plan_End,Plan_Role,"جميع الموظفين",Plan_Course,'مصفوفة التدريب'!H$6,Plan_Sched,"فترة محددة"),0)))</f>
        <v>0</v>
      </c>
      <c r="DL97">
        <f>IF(OR(F97=0,AB97&gt;0),0,IFERROR(AVERAGEIFS(Plan_End,Plan_Role,الموظفون!$D$95,Plan_Course,'مصفوفة التدريب'!I$6,Plan_Sched,"فترة محددة"),IFERROR(AVERAGEIFS(Plan_End,Plan_Role,"جميع الموظفين",Plan_Course,'مصفوفة التدريب'!I$6,Plan_Sched,"فترة محددة"),0)))</f>
        <v>0</v>
      </c>
      <c r="DM97">
        <f>IF(OR(G97=0,AC97&gt;0),0,IFERROR(AVERAGEIFS(Plan_End,Plan_Role,الموظفون!$D$95,Plan_Course,'مصفوفة التدريب'!J$6,Plan_Sched,"فترة محددة"),IFERROR(AVERAGEIFS(Plan_End,Plan_Role,"جميع الموظفين",Plan_Course,'مصفوفة التدريب'!J$6,Plan_Sched,"فترة محددة"),0)))</f>
        <v>0</v>
      </c>
      <c r="DN97">
        <f>IF(OR(H97=0,AD97&gt;0),0,IFERROR(AVERAGEIFS(Plan_End,Plan_Role,الموظفون!$D$95,Plan_Course,'مصفوفة التدريب'!K$6,Plan_Sched,"فترة محددة"),IFERROR(AVERAGEIFS(Plan_End,Plan_Role,"جميع الموظفين",Plan_Course,'مصفوفة التدريب'!K$6,Plan_Sched,"فترة محددة"),0)))</f>
        <v>0</v>
      </c>
      <c r="DO97">
        <f>IF(OR(I97=0,AE97&gt;0),0,IFERROR(AVERAGEIFS(Plan_End,Plan_Role,الموظفون!$D$95,Plan_Course,'مصفوفة التدريب'!L$6,Plan_Sched,"فترة محددة"),IFERROR(AVERAGEIFS(Plan_End,Plan_Role,"جميع الموظفين",Plan_Course,'مصفوفة التدريب'!L$6,Plan_Sched,"فترة محددة"),0)))</f>
        <v>0</v>
      </c>
      <c r="DP97">
        <f>IF(OR(J97=0,AF97&gt;0),0,IFERROR(AVERAGEIFS(Plan_End,Plan_Role,الموظفون!$D$95,Plan_Course,'مصفوفة التدريب'!M$6,Plan_Sched,"فترة محددة"),IFERROR(AVERAGEIFS(Plan_End,Plan_Role,"جميع الموظفين",Plan_Course,'مصفوفة التدريب'!M$6,Plan_Sched,"فترة محددة"),0)))</f>
        <v>0</v>
      </c>
      <c r="DQ97">
        <f>IF(OR(K97=0,AG97&gt;0),0,IFERROR(AVERAGEIFS(Plan_End,Plan_Role,الموظفون!$D$95,Plan_Course,'مصفوفة التدريب'!N$6,Plan_Sched,"فترة محددة"),IFERROR(AVERAGEIFS(Plan_End,Plan_Role,"جميع الموظفين",Plan_Course,'مصفوفة التدريب'!N$6,Plan_Sched,"فترة محددة"),0)))</f>
        <v>0</v>
      </c>
      <c r="DR97">
        <f>IF(OR(L97=0,AH97&gt;0),0,IFERROR(AVERAGEIFS(Plan_End,Plan_Role,الموظفون!$D$95,Plan_Course,'مصفوفة التدريب'!O$6,Plan_Sched,"فترة محددة"),IFERROR(AVERAGEIFS(Plan_End,Plan_Role,"جميع الموظفين",Plan_Course,'مصفوفة التدريب'!O$6,Plan_Sched,"فترة محددة"),0)))</f>
        <v>0</v>
      </c>
      <c r="DS97">
        <f>IF(OR(M97=0,AI97&gt;0),0,IFERROR(AVERAGEIFS(Plan_End,Plan_Role,الموظفون!$D$95,Plan_Course,'مصفوفة التدريب'!P$6,Plan_Sched,"فترة محددة"),IFERROR(AVERAGEIFS(Plan_End,Plan_Role,"جميع الموظفين",Plan_Course,'مصفوفة التدريب'!P$6,Plan_Sched,"فترة محددة"),0)))</f>
        <v>0</v>
      </c>
      <c r="DT97">
        <f>IF(OR(N97=0,AJ97&gt;0),0,IFERROR(AVERAGEIFS(Plan_End,Plan_Role,الموظفون!$D$95,Plan_Course,'مصفوفة التدريب'!Q$6,Plan_Sched,"فترة محددة"),IFERROR(AVERAGEIFS(Plan_End,Plan_Role,"جميع الموظفين",Plan_Course,'مصفوفة التدريب'!Q$6,Plan_Sched,"فترة محددة"),0)))</f>
        <v>0</v>
      </c>
      <c r="DU97">
        <f>IF(OR(O97=0,AK97&gt;0),0,IFERROR(AVERAGEIFS(Plan_End,Plan_Role,الموظفون!$D$95,Plan_Course,'مصفوفة التدريب'!R$6,Plan_Sched,"فترة محددة"),IFERROR(AVERAGEIFS(Plan_End,Plan_Role,"جميع الموظفين",Plan_Course,'مصفوفة التدريب'!R$6,Plan_Sched,"فترة محددة"),0)))</f>
        <v>0</v>
      </c>
      <c r="DV97">
        <f>IF(OR(P97=0,AL97&gt;0),0,IFERROR(AVERAGEIFS(Plan_End,Plan_Role,الموظفون!$D$95,Plan_Course,'مصفوفة التدريب'!S$6,Plan_Sched,"فترة محددة"),IFERROR(AVERAGEIFS(Plan_End,Plan_Role,"جميع الموظفين",Plan_Course,'مصفوفة التدريب'!S$6,Plan_Sched,"فترة محددة"),0)))</f>
        <v>0</v>
      </c>
      <c r="DW97">
        <f>IF(OR(Q97=0,AM97&gt;0),0,IFERROR(AVERAGEIFS(Plan_End,Plan_Role,الموظفون!$D$95,Plan_Course,'مصفوفة التدريب'!T$6,Plan_Sched,"فترة محددة"),IFERROR(AVERAGEIFS(Plan_End,Plan_Role,"جميع الموظفين",Plan_Course,'مصفوفة التدريب'!T$6,Plan_Sched,"فترة محددة"),0)))</f>
        <v>0</v>
      </c>
      <c r="DX97">
        <f>IF(OR(R97=0,AN97&gt;0),0,IFERROR(AVERAGEIFS(Plan_End,Plan_Role,الموظفون!$D$95,Plan_Course,'مصفوفة التدريب'!U$6,Plan_Sched,"فترة محددة"),IFERROR(AVERAGEIFS(Plan_End,Plan_Role,"جميع الموظفين",Plan_Course,'مصفوفة التدريب'!U$6,Plan_Sched,"فترة محددة"),0)))</f>
        <v>0</v>
      </c>
      <c r="DY97">
        <f>IF(OR(S97=0,AO97&gt;0),0,IFERROR(AVERAGEIFS(Plan_End,Plan_Role,الموظفون!$D$95,Plan_Course,'مصفوفة التدريب'!V$6,Plan_Sched,"فترة محددة"),IFERROR(AVERAGEIFS(Plan_End,Plan_Role,"جميع الموظفين",Plan_Course,'مصفوفة التدريب'!V$6,Plan_Sched,"فترة محددة"),0)))</f>
        <v>0</v>
      </c>
      <c r="DZ97">
        <f>IF(OR(T97=0,AP97&gt;0),0,IFERROR(AVERAGEIFS(Plan_End,Plan_Role,الموظفون!$D$95,Plan_Course,'مصفوفة التدريب'!W$6,Plan_Sched,"فترة محددة"),IFERROR(AVERAGEIFS(Plan_End,Plan_Role,"جميع الموظفين",Plan_Course,'مصفوفة التدريب'!W$6,Plan_Sched,"فترة محددة"),0)))</f>
        <v>0</v>
      </c>
      <c r="EA97">
        <f>IF(OR(U97=0,AQ97&gt;0),0,IFERROR(AVERAGEIFS(Plan_End,Plan_Role,الموظفون!$D$95,Plan_Course,'مصفوفة التدريب'!X$6,Plan_Sched,"فترة محددة"),IFERROR(AVERAGEIFS(Plan_End,Plan_Role,"جميع الموظفين",Plan_Course,'مصفوفة التدريب'!X$6,Plan_Sched,"فترة محددة"),0)))</f>
        <v>0</v>
      </c>
      <c r="EB97">
        <f>IF(OR(V97=0,AR97&gt;0),0,IFERROR(AVERAGEIFS(Plan_End,Plan_Role,الموظفون!$D$95,Plan_Course,'مصفوفة التدريب'!Y$6,Plan_Sched,"فترة محددة"),IFERROR(AVERAGEIFS(Plan_End,Plan_Role,"جميع الموظفين",Plan_Course,'مصفوفة التدريب'!Y$6,Plan_Sched,"فترة محددة"),0)))</f>
        <v>0</v>
      </c>
      <c r="EC97">
        <f>IF(OR(W97=0,AS97&gt;0),0,IFERROR(AVERAGEIFS(Plan_End,Plan_Role,الموظفون!$D$95,Plan_Course,'مصفوفة التدريب'!Z$6,Plan_Sched,"فترة محددة"),IFERROR(AVERAGEIFS(Plan_End,Plan_Role,"جميع الموظفين",Plan_Course,'مصفوفة التدريب'!Z$6,Plan_Sched,"فترة محددة"),0)))</f>
        <v>0</v>
      </c>
      <c r="ED97">
        <f>IF(OR(X97=0,AT97&gt;0),0,IFERROR(AVERAGEIFS(Plan_End,Plan_Role,الموظفون!$D$95,Plan_Course,'مصفوفة التدريب'!AA$6,Plan_Sched,"فترة محددة"),IFERROR(AVERAGEIFS(Plan_End,Plan_Role,"جميع الموظفين",Plan_Course,'مصفوفة التدريب'!AA$6,Plan_Sched,"فترة محددة"),0)))</f>
        <v>0</v>
      </c>
      <c r="EG97">
        <f>IF(OR(E97=0,AA97&gt;0),0,IFERROR(AVERAGEIFS(Plan_Days,Plan_Role,الموظفون!$D$95,Plan_Course,'مصفوفة التدريب'!H$6,Plan_Sched,"خلال أيام من التعيين"),IFERROR(AVERAGEIFS(Plan_Days,Plan_Role,"جميع الموظفين",Plan_Course,'مصفوفة التدريب'!H$6,Plan_Sched,"خلال أيام من التعيين"),0)))</f>
        <v>0</v>
      </c>
      <c r="EH97">
        <f>IF(OR(F97=0,AB97&gt;0),0,IFERROR(AVERAGEIFS(Plan_Days,Plan_Role,الموظفون!$D$95,Plan_Course,'مصفوفة التدريب'!I$6,Plan_Sched,"خلال أيام من التعيين"),IFERROR(AVERAGEIFS(Plan_Days,Plan_Role,"جميع الموظفين",Plan_Course,'مصفوفة التدريب'!I$6,Plan_Sched,"خلال أيام من التعيين"),0)))</f>
        <v>0</v>
      </c>
      <c r="EI97">
        <f>IF(OR(G97=0,AC97&gt;0),0,IFERROR(AVERAGEIFS(Plan_Days,Plan_Role,الموظفون!$D$95,Plan_Course,'مصفوفة التدريب'!J$6,Plan_Sched,"خلال أيام من التعيين"),IFERROR(AVERAGEIFS(Plan_Days,Plan_Role,"جميع الموظفين",Plan_Course,'مصفوفة التدريب'!J$6,Plan_Sched,"خلال أيام من التعيين"),0)))</f>
        <v>0</v>
      </c>
      <c r="EJ97">
        <f>IF(OR(H97=0,AD97&gt;0),0,IFERROR(AVERAGEIFS(Plan_Days,Plan_Role,الموظفون!$D$95,Plan_Course,'مصفوفة التدريب'!K$6,Plan_Sched,"خلال أيام من التعيين"),IFERROR(AVERAGEIFS(Plan_Days,Plan_Role,"جميع الموظفين",Plan_Course,'مصفوفة التدريب'!K$6,Plan_Sched,"خلال أيام من التعيين"),0)))</f>
        <v>0</v>
      </c>
      <c r="EK97">
        <f>IF(OR(I97=0,AE97&gt;0),0,IFERROR(AVERAGEIFS(Plan_Days,Plan_Role,الموظفون!$D$95,Plan_Course,'مصفوفة التدريب'!L$6,Plan_Sched,"خلال أيام من التعيين"),IFERROR(AVERAGEIFS(Plan_Days,Plan_Role,"جميع الموظفين",Plan_Course,'مصفوفة التدريب'!L$6,Plan_Sched,"خلال أيام من التعيين"),0)))</f>
        <v>0</v>
      </c>
      <c r="EL97">
        <f>IF(OR(J97=0,AF97&gt;0),0,IFERROR(AVERAGEIFS(Plan_Days,Plan_Role,الموظفون!$D$95,Plan_Course,'مصفوفة التدريب'!M$6,Plan_Sched,"خلال أيام من التعيين"),IFERROR(AVERAGEIFS(Plan_Days,Plan_Role,"جميع الموظفين",Plan_Course,'مصفوفة التدريب'!M$6,Plan_Sched,"خلال أيام من التعيين"),0)))</f>
        <v>0</v>
      </c>
      <c r="EM97">
        <f>IF(OR(K97=0,AG97&gt;0),0,IFERROR(AVERAGEIFS(Plan_Days,Plan_Role,الموظفون!$D$95,Plan_Course,'مصفوفة التدريب'!N$6,Plan_Sched,"خلال أيام من التعيين"),IFERROR(AVERAGEIFS(Plan_Days,Plan_Role,"جميع الموظفين",Plan_Course,'مصفوفة التدريب'!N$6,Plan_Sched,"خلال أيام من التعيين"),0)))</f>
        <v>0</v>
      </c>
      <c r="EN97">
        <f>IF(OR(L97=0,AH97&gt;0),0,IFERROR(AVERAGEIFS(Plan_Days,Plan_Role,الموظفون!$D$95,Plan_Course,'مصفوفة التدريب'!O$6,Plan_Sched,"خلال أيام من التعيين"),IFERROR(AVERAGEIFS(Plan_Days,Plan_Role,"جميع الموظفين",Plan_Course,'مصفوفة التدريب'!O$6,Plan_Sched,"خلال أيام من التعيين"),0)))</f>
        <v>0</v>
      </c>
      <c r="EO97">
        <f>IF(OR(M97=0,AI97&gt;0),0,IFERROR(AVERAGEIFS(Plan_Days,Plan_Role,الموظفون!$D$95,Plan_Course,'مصفوفة التدريب'!P$6,Plan_Sched,"خلال أيام من التعيين"),IFERROR(AVERAGEIFS(Plan_Days,Plan_Role,"جميع الموظفين",Plan_Course,'مصفوفة التدريب'!P$6,Plan_Sched,"خلال أيام من التعيين"),0)))</f>
        <v>0</v>
      </c>
      <c r="EP97">
        <f>IF(OR(N97=0,AJ97&gt;0),0,IFERROR(AVERAGEIFS(Plan_Days,Plan_Role,الموظفون!$D$95,Plan_Course,'مصفوفة التدريب'!Q$6,Plan_Sched,"خلال أيام من التعيين"),IFERROR(AVERAGEIFS(Plan_Days,Plan_Role,"جميع الموظفين",Plan_Course,'مصفوفة التدريب'!Q$6,Plan_Sched,"خلال أيام من التعيين"),0)))</f>
        <v>0</v>
      </c>
      <c r="EQ97">
        <f>IF(OR(O97=0,AK97&gt;0),0,IFERROR(AVERAGEIFS(Plan_Days,Plan_Role,الموظفون!$D$95,Plan_Course,'مصفوفة التدريب'!R$6,Plan_Sched,"خلال أيام من التعيين"),IFERROR(AVERAGEIFS(Plan_Days,Plan_Role,"جميع الموظفين",Plan_Course,'مصفوفة التدريب'!R$6,Plan_Sched,"خلال أيام من التعيين"),0)))</f>
        <v>0</v>
      </c>
      <c r="ER97">
        <f>IF(OR(P97=0,AL97&gt;0),0,IFERROR(AVERAGEIFS(Plan_Days,Plan_Role,الموظفون!$D$95,Plan_Course,'مصفوفة التدريب'!S$6,Plan_Sched,"خلال أيام من التعيين"),IFERROR(AVERAGEIFS(Plan_Days,Plan_Role,"جميع الموظفين",Plan_Course,'مصفوفة التدريب'!S$6,Plan_Sched,"خلال أيام من التعيين"),0)))</f>
        <v>0</v>
      </c>
      <c r="ES97">
        <f>IF(OR(Q97=0,AM97&gt;0),0,IFERROR(AVERAGEIFS(Plan_Days,Plan_Role,الموظفون!$D$95,Plan_Course,'مصفوفة التدريب'!T$6,Plan_Sched,"خلال أيام من التعيين"),IFERROR(AVERAGEIFS(Plan_Days,Plan_Role,"جميع الموظفين",Plan_Course,'مصفوفة التدريب'!T$6,Plan_Sched,"خلال أيام من التعيين"),0)))</f>
        <v>0</v>
      </c>
      <c r="ET97">
        <f>IF(OR(R97=0,AN97&gt;0),0,IFERROR(AVERAGEIFS(Plan_Days,Plan_Role,الموظفون!$D$95,Plan_Course,'مصفوفة التدريب'!U$6,Plan_Sched,"خلال أيام من التعيين"),IFERROR(AVERAGEIFS(Plan_Days,Plan_Role,"جميع الموظفين",Plan_Course,'مصفوفة التدريب'!U$6,Plan_Sched,"خلال أيام من التعيين"),0)))</f>
        <v>0</v>
      </c>
      <c r="EU97">
        <f>IF(OR(S97=0,AO97&gt;0),0,IFERROR(AVERAGEIFS(Plan_Days,Plan_Role,الموظفون!$D$95,Plan_Course,'مصفوفة التدريب'!V$6,Plan_Sched,"خلال أيام من التعيين"),IFERROR(AVERAGEIFS(Plan_Days,Plan_Role,"جميع الموظفين",Plan_Course,'مصفوفة التدريب'!V$6,Plan_Sched,"خلال أيام من التعيين"),0)))</f>
        <v>0</v>
      </c>
      <c r="EV97">
        <f>IF(OR(T97=0,AP97&gt;0),0,IFERROR(AVERAGEIFS(Plan_Days,Plan_Role,الموظفون!$D$95,Plan_Course,'مصفوفة التدريب'!W$6,Plan_Sched,"خلال أيام من التعيين"),IFERROR(AVERAGEIFS(Plan_Days,Plan_Role,"جميع الموظفين",Plan_Course,'مصفوفة التدريب'!W$6,Plan_Sched,"خلال أيام من التعيين"),0)))</f>
        <v>0</v>
      </c>
      <c r="EW97">
        <f>IF(OR(U97=0,AQ97&gt;0),0,IFERROR(AVERAGEIFS(Plan_Days,Plan_Role,الموظفون!$D$95,Plan_Course,'مصفوفة التدريب'!X$6,Plan_Sched,"خلال أيام من التعيين"),IFERROR(AVERAGEIFS(Plan_Days,Plan_Role,"جميع الموظفين",Plan_Course,'مصفوفة التدريب'!X$6,Plan_Sched,"خلال أيام من التعيين"),0)))</f>
        <v>0</v>
      </c>
      <c r="EX97">
        <f>IF(OR(V97=0,AR97&gt;0),0,IFERROR(AVERAGEIFS(Plan_Days,Plan_Role,الموظفون!$D$95,Plan_Course,'مصفوفة التدريب'!Y$6,Plan_Sched,"خلال أيام من التعيين"),IFERROR(AVERAGEIFS(Plan_Days,Plan_Role,"جميع الموظفين",Plan_Course,'مصفوفة التدريب'!Y$6,Plan_Sched,"خلال أيام من التعيين"),0)))</f>
        <v>0</v>
      </c>
      <c r="EY97">
        <f>IF(OR(W97=0,AS97&gt;0),0,IFERROR(AVERAGEIFS(Plan_Days,Plan_Role,الموظفون!$D$95,Plan_Course,'مصفوفة التدريب'!Z$6,Plan_Sched,"خلال أيام من التعيين"),IFERROR(AVERAGEIFS(Plan_Days,Plan_Role,"جميع الموظفين",Plan_Course,'مصفوفة التدريب'!Z$6,Plan_Sched,"خلال أيام من التعيين"),0)))</f>
        <v>0</v>
      </c>
      <c r="EZ97">
        <f>IF(OR(X97=0,AT97&gt;0),0,IFERROR(AVERAGEIFS(Plan_Days,Plan_Role,الموظفون!$D$95,Plan_Course,'مصفوفة التدريب'!AA$6,Plan_Sched,"خلال أيام من التعيين"),IFERROR(AVERAGEIFS(Plan_Days,Plan_Role,"جميع الموظفين",Plan_Course,'مصفوفة التدريب'!AA$6,Plan_Sched,"خلال أيام من التعيين"),0)))</f>
        <v>0</v>
      </c>
      <c r="FC97">
        <f>IF(OR(E97=0,AA97&gt;0),0,MAX(IF(AND(الموظفون!$F$95&lt;&gt;"",DK97&lt;الموظفون!$F$95),0,DK97),IF(AND(الموظفون!$F$95&lt;&gt;"",EG97&gt;0),الموظفون!$F$95+EG97,0)))</f>
        <v>0</v>
      </c>
      <c r="FD97">
        <f>IF(OR(F97=0,AB97&gt;0),0,MAX(IF(AND(الموظفون!$F$95&lt;&gt;"",DL97&lt;الموظفون!$F$95),0,DL97),IF(AND(الموظفون!$F$95&lt;&gt;"",EH97&gt;0),الموظفون!$F$95+EH97,0)))</f>
        <v>0</v>
      </c>
      <c r="FE97">
        <f>IF(OR(G97=0,AC97&gt;0),0,MAX(IF(AND(الموظفون!$F$95&lt;&gt;"",DM97&lt;الموظفون!$F$95),0,DM97),IF(AND(الموظفون!$F$95&lt;&gt;"",EI97&gt;0),الموظفون!$F$95+EI97,0)))</f>
        <v>0</v>
      </c>
      <c r="FF97">
        <f>IF(OR(H97=0,AD97&gt;0),0,MAX(IF(AND(الموظفون!$F$95&lt;&gt;"",DN97&lt;الموظفون!$F$95),0,DN97),IF(AND(الموظفون!$F$95&lt;&gt;"",EJ97&gt;0),الموظفون!$F$95+EJ97,0)))</f>
        <v>0</v>
      </c>
      <c r="FG97">
        <f>IF(OR(I97=0,AE97&gt;0),0,MAX(IF(AND(الموظفون!$F$95&lt;&gt;"",DO97&lt;الموظفون!$F$95),0,DO97),IF(AND(الموظفون!$F$95&lt;&gt;"",EK97&gt;0),الموظفون!$F$95+EK97,0)))</f>
        <v>0</v>
      </c>
      <c r="FH97">
        <f>IF(OR(J97=0,AF97&gt;0),0,MAX(IF(AND(الموظفون!$F$95&lt;&gt;"",DP97&lt;الموظفون!$F$95),0,DP97),IF(AND(الموظفون!$F$95&lt;&gt;"",EL97&gt;0),الموظفون!$F$95+EL97,0)))</f>
        <v>0</v>
      </c>
      <c r="FI97">
        <f>IF(OR(K97=0,AG97&gt;0),0,MAX(IF(AND(الموظفون!$F$95&lt;&gt;"",DQ97&lt;الموظفون!$F$95),0,DQ97),IF(AND(الموظفون!$F$95&lt;&gt;"",EM97&gt;0),الموظفون!$F$95+EM97,0)))</f>
        <v>0</v>
      </c>
      <c r="FJ97">
        <f>IF(OR(L97=0,AH97&gt;0),0,MAX(IF(AND(الموظفون!$F$95&lt;&gt;"",DR97&lt;الموظفون!$F$95),0,DR97),IF(AND(الموظفون!$F$95&lt;&gt;"",EN97&gt;0),الموظفون!$F$95+EN97,0)))</f>
        <v>0</v>
      </c>
      <c r="FK97">
        <f>IF(OR(M97=0,AI97&gt;0),0,MAX(IF(AND(الموظفون!$F$95&lt;&gt;"",DS97&lt;الموظفون!$F$95),0,DS97),IF(AND(الموظفون!$F$95&lt;&gt;"",EO97&gt;0),الموظفون!$F$95+EO97,0)))</f>
        <v>0</v>
      </c>
      <c r="FL97">
        <f>IF(OR(N97=0,AJ97&gt;0),0,MAX(IF(AND(الموظفون!$F$95&lt;&gt;"",DT97&lt;الموظفون!$F$95),0,DT97),IF(AND(الموظفون!$F$95&lt;&gt;"",EP97&gt;0),الموظفون!$F$95+EP97,0)))</f>
        <v>0</v>
      </c>
      <c r="FM97">
        <f>IF(OR(O97=0,AK97&gt;0),0,MAX(IF(AND(الموظفون!$F$95&lt;&gt;"",DU97&lt;الموظفون!$F$95),0,DU97),IF(AND(الموظفون!$F$95&lt;&gt;"",EQ97&gt;0),الموظفون!$F$95+EQ97,0)))</f>
        <v>0</v>
      </c>
      <c r="FN97">
        <f>IF(OR(P97=0,AL97&gt;0),0,MAX(IF(AND(الموظفون!$F$95&lt;&gt;"",DV97&lt;الموظفون!$F$95),0,DV97),IF(AND(الموظفون!$F$95&lt;&gt;"",ER97&gt;0),الموظفون!$F$95+ER97,0)))</f>
        <v>0</v>
      </c>
      <c r="FO97">
        <f>IF(OR(Q97=0,AM97&gt;0),0,MAX(IF(AND(الموظفون!$F$95&lt;&gt;"",DW97&lt;الموظفون!$F$95),0,DW97),IF(AND(الموظفون!$F$95&lt;&gt;"",ES97&gt;0),الموظفون!$F$95+ES97,0)))</f>
        <v>0</v>
      </c>
      <c r="FP97">
        <f>IF(OR(R97=0,AN97&gt;0),0,MAX(IF(AND(الموظفون!$F$95&lt;&gt;"",DX97&lt;الموظفون!$F$95),0,DX97),IF(AND(الموظفون!$F$95&lt;&gt;"",ET97&gt;0),الموظفون!$F$95+ET97,0)))</f>
        <v>0</v>
      </c>
      <c r="FQ97">
        <f>IF(OR(S97=0,AO97&gt;0),0,MAX(IF(AND(الموظفون!$F$95&lt;&gt;"",DY97&lt;الموظفون!$F$95),0,DY97),IF(AND(الموظفون!$F$95&lt;&gt;"",EU97&gt;0),الموظفون!$F$95+EU97,0)))</f>
        <v>0</v>
      </c>
      <c r="FR97">
        <f>IF(OR(T97=0,AP97&gt;0),0,MAX(IF(AND(الموظفون!$F$95&lt;&gt;"",DZ97&lt;الموظفون!$F$95),0,DZ97),IF(AND(الموظفون!$F$95&lt;&gt;"",EV97&gt;0),الموظفون!$F$95+EV97,0)))</f>
        <v>0</v>
      </c>
      <c r="FS97">
        <f>IF(OR(U97=0,AQ97&gt;0),0,MAX(IF(AND(الموظفون!$F$95&lt;&gt;"",EA97&lt;الموظفون!$F$95),0,EA97),IF(AND(الموظفون!$F$95&lt;&gt;"",EW97&gt;0),الموظفون!$F$95+EW97,0)))</f>
        <v>0</v>
      </c>
      <c r="FT97">
        <f>IF(OR(V97=0,AR97&gt;0),0,MAX(IF(AND(الموظفون!$F$95&lt;&gt;"",EB97&lt;الموظفون!$F$95),0,EB97),IF(AND(الموظفون!$F$95&lt;&gt;"",EX97&gt;0),الموظفون!$F$95+EX97,0)))</f>
        <v>0</v>
      </c>
      <c r="FU97">
        <f>IF(OR(W97=0,AS97&gt;0),0,MAX(IF(AND(الموظفون!$F$95&lt;&gt;"",EC97&lt;الموظفون!$F$95),0,EC97),IF(AND(الموظفون!$F$95&lt;&gt;"",EY97&gt;0),الموظفون!$F$95+EY97,0)))</f>
        <v>0</v>
      </c>
      <c r="FV97">
        <f>IF(OR(X97=0,AT97&gt;0),0,MAX(IF(AND(الموظفون!$F$95&lt;&gt;"",ED97&lt;الموظفون!$F$95),0,ED97),IF(AND(الموظفون!$F$95&lt;&gt;"",EZ97&gt;0),الموظفون!$F$95+EZ97,0)))</f>
        <v>0</v>
      </c>
    </row>
    <row r="98" spans="5:178" x14ac:dyDescent="0.3">
      <c r="E98">
        <f>IF(OR(الموظفون!$A$96="",'مصفوفة التدريب'!H$6=""),0,COUNTIFS(Plan_Role,الموظفون!$D$96,Plan_Course,'مصفوفة التدريب'!H$6)+COUNTIFS(Plan_Role,"جميع الموظفين",Plan_Course,'مصفوفة التدريب'!H$6))</f>
        <v>0</v>
      </c>
      <c r="F98">
        <f>IF(OR(الموظفون!$A$96="",'مصفوفة التدريب'!I$6=""),0,COUNTIFS(Plan_Role,الموظفون!$D$96,Plan_Course,'مصفوفة التدريب'!I$6)+COUNTIFS(Plan_Role,"جميع الموظفين",Plan_Course,'مصفوفة التدريب'!I$6))</f>
        <v>0</v>
      </c>
      <c r="G98">
        <f>IF(OR(الموظفون!$A$96="",'مصفوفة التدريب'!J$6=""),0,COUNTIFS(Plan_Role,الموظفون!$D$96,Plan_Course,'مصفوفة التدريب'!J$6)+COUNTIFS(Plan_Role,"جميع الموظفين",Plan_Course,'مصفوفة التدريب'!J$6))</f>
        <v>0</v>
      </c>
      <c r="H98">
        <f>IF(OR(الموظفون!$A$96="",'مصفوفة التدريب'!K$6=""),0,COUNTIFS(Plan_Role,الموظفون!$D$96,Plan_Course,'مصفوفة التدريب'!K$6)+COUNTIFS(Plan_Role,"جميع الموظفين",Plan_Course,'مصفوفة التدريب'!K$6))</f>
        <v>0</v>
      </c>
      <c r="I98">
        <f>IF(OR(الموظفون!$A$96="",'مصفوفة التدريب'!L$6=""),0,COUNTIFS(Plan_Role,الموظفون!$D$96,Plan_Course,'مصفوفة التدريب'!L$6)+COUNTIFS(Plan_Role,"جميع الموظفين",Plan_Course,'مصفوفة التدريب'!L$6))</f>
        <v>0</v>
      </c>
      <c r="J98">
        <f>IF(OR(الموظفون!$A$96="",'مصفوفة التدريب'!M$6=""),0,COUNTIFS(Plan_Role,الموظفون!$D$96,Plan_Course,'مصفوفة التدريب'!M$6)+COUNTIFS(Plan_Role,"جميع الموظفين",Plan_Course,'مصفوفة التدريب'!M$6))</f>
        <v>0</v>
      </c>
      <c r="K98">
        <f>IF(OR(الموظفون!$A$96="",'مصفوفة التدريب'!N$6=""),0,COUNTIFS(Plan_Role,الموظفون!$D$96,Plan_Course,'مصفوفة التدريب'!N$6)+COUNTIFS(Plan_Role,"جميع الموظفين",Plan_Course,'مصفوفة التدريب'!N$6))</f>
        <v>0</v>
      </c>
      <c r="L98">
        <f>IF(OR(الموظفون!$A$96="",'مصفوفة التدريب'!O$6=""),0,COUNTIFS(Plan_Role,الموظفون!$D$96,Plan_Course,'مصفوفة التدريب'!O$6)+COUNTIFS(Plan_Role,"جميع الموظفين",Plan_Course,'مصفوفة التدريب'!O$6))</f>
        <v>0</v>
      </c>
      <c r="M98">
        <f>IF(OR(الموظفون!$A$96="",'مصفوفة التدريب'!P$6=""),0,COUNTIFS(Plan_Role,الموظفون!$D$96,Plan_Course,'مصفوفة التدريب'!P$6)+COUNTIFS(Plan_Role,"جميع الموظفين",Plan_Course,'مصفوفة التدريب'!P$6))</f>
        <v>0</v>
      </c>
      <c r="N98">
        <f>IF(OR(الموظفون!$A$96="",'مصفوفة التدريب'!Q$6=""),0,COUNTIFS(Plan_Role,الموظفون!$D$96,Plan_Course,'مصفوفة التدريب'!Q$6)+COUNTIFS(Plan_Role,"جميع الموظفين",Plan_Course,'مصفوفة التدريب'!Q$6))</f>
        <v>0</v>
      </c>
      <c r="O98">
        <f>IF(OR(الموظفون!$A$96="",'مصفوفة التدريب'!R$6=""),0,COUNTIFS(Plan_Role,الموظفون!$D$96,Plan_Course,'مصفوفة التدريب'!R$6)+COUNTIFS(Plan_Role,"جميع الموظفين",Plan_Course,'مصفوفة التدريب'!R$6))</f>
        <v>0</v>
      </c>
      <c r="P98">
        <f>IF(OR(الموظفون!$A$96="",'مصفوفة التدريب'!S$6=""),0,COUNTIFS(Plan_Role,الموظفون!$D$96,Plan_Course,'مصفوفة التدريب'!S$6)+COUNTIFS(Plan_Role,"جميع الموظفين",Plan_Course,'مصفوفة التدريب'!S$6))</f>
        <v>0</v>
      </c>
      <c r="Q98">
        <f>IF(OR(الموظفون!$A$96="",'مصفوفة التدريب'!T$6=""),0,COUNTIFS(Plan_Role,الموظفون!$D$96,Plan_Course,'مصفوفة التدريب'!T$6)+COUNTIFS(Plan_Role,"جميع الموظفين",Plan_Course,'مصفوفة التدريب'!T$6))</f>
        <v>0</v>
      </c>
      <c r="R98">
        <f>IF(OR(الموظفون!$A$96="",'مصفوفة التدريب'!U$6=""),0,COUNTIFS(Plan_Role,الموظفون!$D$96,Plan_Course,'مصفوفة التدريب'!U$6)+COUNTIFS(Plan_Role,"جميع الموظفين",Plan_Course,'مصفوفة التدريب'!U$6))</f>
        <v>0</v>
      </c>
      <c r="S98">
        <f>IF(OR(الموظفون!$A$96="",'مصفوفة التدريب'!V$6=""),0,COUNTIFS(Plan_Role,الموظفون!$D$96,Plan_Course,'مصفوفة التدريب'!V$6)+COUNTIFS(Plan_Role,"جميع الموظفين",Plan_Course,'مصفوفة التدريب'!V$6))</f>
        <v>0</v>
      </c>
      <c r="T98">
        <f>IF(OR(الموظفون!$A$96="",'مصفوفة التدريب'!W$6=""),0,COUNTIFS(Plan_Role,الموظفون!$D$96,Plan_Course,'مصفوفة التدريب'!W$6)+COUNTIFS(Plan_Role,"جميع الموظفين",Plan_Course,'مصفوفة التدريب'!W$6))</f>
        <v>0</v>
      </c>
      <c r="U98">
        <f>IF(OR(الموظفون!$A$96="",'مصفوفة التدريب'!X$6=""),0,COUNTIFS(Plan_Role,الموظفون!$D$96,Plan_Course,'مصفوفة التدريب'!X$6)+COUNTIFS(Plan_Role,"جميع الموظفين",Plan_Course,'مصفوفة التدريب'!X$6))</f>
        <v>0</v>
      </c>
      <c r="V98">
        <f>IF(OR(الموظفون!$A$96="",'مصفوفة التدريب'!Y$6=""),0,COUNTIFS(Plan_Role,الموظفون!$D$96,Plan_Course,'مصفوفة التدريب'!Y$6)+COUNTIFS(Plan_Role,"جميع الموظفين",Plan_Course,'مصفوفة التدريب'!Y$6))</f>
        <v>0</v>
      </c>
      <c r="W98">
        <f>IF(OR(الموظفون!$A$96="",'مصفوفة التدريب'!Z$6=""),0,COUNTIFS(Plan_Role,الموظفون!$D$96,Plan_Course,'مصفوفة التدريب'!Z$6)+COUNTIFS(Plan_Role,"جميع الموظفين",Plan_Course,'مصفوفة التدريب'!Z$6))</f>
        <v>0</v>
      </c>
      <c r="X98">
        <f>IF(OR(الموظفون!$A$96="",'مصفوفة التدريب'!AA$6=""),0,COUNTIFS(Plan_Role,الموظفون!$D$96,Plan_Course,'مصفوفة التدريب'!AA$6)+COUNTIFS(Plan_Role,"جميع الموظفين",Plan_Course,'مصفوفة التدريب'!AA$6))</f>
        <v>0</v>
      </c>
      <c r="AA98">
        <f>IF(E98=0,0,COUNTIFS(Rec_Emp,الموظفون!$A$96,Rec_Course,'مصفوفة التدريب'!H$6,Rec_Done,1))</f>
        <v>0</v>
      </c>
      <c r="AB98">
        <f>IF(F98=0,0,COUNTIFS(Rec_Emp,الموظفون!$A$96,Rec_Course,'مصفوفة التدريب'!I$6,Rec_Done,1))</f>
        <v>0</v>
      </c>
      <c r="AC98">
        <f>IF(G98=0,0,COUNTIFS(Rec_Emp,الموظفون!$A$96,Rec_Course,'مصفوفة التدريب'!J$6,Rec_Done,1))</f>
        <v>0</v>
      </c>
      <c r="AD98">
        <f>IF(H98=0,0,COUNTIFS(Rec_Emp,الموظفون!$A$96,Rec_Course,'مصفوفة التدريب'!K$6,Rec_Done,1))</f>
        <v>0</v>
      </c>
      <c r="AE98">
        <f>IF(I98=0,0,COUNTIFS(Rec_Emp,الموظفون!$A$96,Rec_Course,'مصفوفة التدريب'!L$6,Rec_Done,1))</f>
        <v>0</v>
      </c>
      <c r="AF98">
        <f>IF(J98=0,0,COUNTIFS(Rec_Emp,الموظفون!$A$96,Rec_Course,'مصفوفة التدريب'!M$6,Rec_Done,1))</f>
        <v>0</v>
      </c>
      <c r="AG98">
        <f>IF(K98=0,0,COUNTIFS(Rec_Emp,الموظفون!$A$96,Rec_Course,'مصفوفة التدريب'!N$6,Rec_Done,1))</f>
        <v>0</v>
      </c>
      <c r="AH98">
        <f>IF(L98=0,0,COUNTIFS(Rec_Emp,الموظفون!$A$96,Rec_Course,'مصفوفة التدريب'!O$6,Rec_Done,1))</f>
        <v>0</v>
      </c>
      <c r="AI98">
        <f>IF(M98=0,0,COUNTIFS(Rec_Emp,الموظفون!$A$96,Rec_Course,'مصفوفة التدريب'!P$6,Rec_Done,1))</f>
        <v>0</v>
      </c>
      <c r="AJ98">
        <f>IF(N98=0,0,COUNTIFS(Rec_Emp,الموظفون!$A$96,Rec_Course,'مصفوفة التدريب'!Q$6,Rec_Done,1))</f>
        <v>0</v>
      </c>
      <c r="AK98">
        <f>IF(O98=0,0,COUNTIFS(Rec_Emp,الموظفون!$A$96,Rec_Course,'مصفوفة التدريب'!R$6,Rec_Done,1))</f>
        <v>0</v>
      </c>
      <c r="AL98">
        <f>IF(P98=0,0,COUNTIFS(Rec_Emp,الموظفون!$A$96,Rec_Course,'مصفوفة التدريب'!S$6,Rec_Done,1))</f>
        <v>0</v>
      </c>
      <c r="AM98">
        <f>IF(Q98=0,0,COUNTIFS(Rec_Emp,الموظفون!$A$96,Rec_Course,'مصفوفة التدريب'!T$6,Rec_Done,1))</f>
        <v>0</v>
      </c>
      <c r="AN98">
        <f>IF(R98=0,0,COUNTIFS(Rec_Emp,الموظفون!$A$96,Rec_Course,'مصفوفة التدريب'!U$6,Rec_Done,1))</f>
        <v>0</v>
      </c>
      <c r="AO98">
        <f>IF(S98=0,0,COUNTIFS(Rec_Emp,الموظفون!$A$96,Rec_Course,'مصفوفة التدريب'!V$6,Rec_Done,1))</f>
        <v>0</v>
      </c>
      <c r="AP98">
        <f>IF(T98=0,0,COUNTIFS(Rec_Emp,الموظفون!$A$96,Rec_Course,'مصفوفة التدريب'!W$6,Rec_Done,1))</f>
        <v>0</v>
      </c>
      <c r="AQ98">
        <f>IF(U98=0,0,COUNTIFS(Rec_Emp,الموظفون!$A$96,Rec_Course,'مصفوفة التدريب'!X$6,Rec_Done,1))</f>
        <v>0</v>
      </c>
      <c r="AR98">
        <f>IF(V98=0,0,COUNTIFS(Rec_Emp,الموظفون!$A$96,Rec_Course,'مصفوفة التدريب'!Y$6,Rec_Done,1))</f>
        <v>0</v>
      </c>
      <c r="AS98">
        <f>IF(W98=0,0,COUNTIFS(Rec_Emp,الموظفون!$A$96,Rec_Course,'مصفوفة التدريب'!Z$6,Rec_Done,1))</f>
        <v>0</v>
      </c>
      <c r="AT98">
        <f>IF(X98=0,0,COUNTIFS(Rec_Emp,الموظفون!$A$96,Rec_Course,'مصفوفة التدريب'!AA$6,Rec_Done,1))</f>
        <v>0</v>
      </c>
      <c r="AW98">
        <f ca="1">IF(AA98=0,0,COUNTIFS(Rec_Emp,الموظفون!$A$96,Rec_Course,'مصفوفة التدريب'!H$6,Rec_Done,1,Rec_Exp,"&gt;="&amp;TODAY()))</f>
        <v>0</v>
      </c>
      <c r="AX98">
        <f ca="1">IF(AB98=0,0,COUNTIFS(Rec_Emp,الموظفون!$A$96,Rec_Course,'مصفوفة التدريب'!I$6,Rec_Done,1,Rec_Exp,"&gt;="&amp;TODAY()))</f>
        <v>0</v>
      </c>
      <c r="AY98">
        <f ca="1">IF(AC98=0,0,COUNTIFS(Rec_Emp,الموظفون!$A$96,Rec_Course,'مصفوفة التدريب'!J$6,Rec_Done,1,Rec_Exp,"&gt;="&amp;TODAY()))</f>
        <v>0</v>
      </c>
      <c r="AZ98">
        <f ca="1">IF(AD98=0,0,COUNTIFS(Rec_Emp,الموظفون!$A$96,Rec_Course,'مصفوفة التدريب'!K$6,Rec_Done,1,Rec_Exp,"&gt;="&amp;TODAY()))</f>
        <v>0</v>
      </c>
      <c r="BA98">
        <f ca="1">IF(AE98=0,0,COUNTIFS(Rec_Emp,الموظفون!$A$96,Rec_Course,'مصفوفة التدريب'!L$6,Rec_Done,1,Rec_Exp,"&gt;="&amp;TODAY()))</f>
        <v>0</v>
      </c>
      <c r="BB98">
        <f ca="1">IF(AF98=0,0,COUNTIFS(Rec_Emp,الموظفون!$A$96,Rec_Course,'مصفوفة التدريب'!M$6,Rec_Done,1,Rec_Exp,"&gt;="&amp;TODAY()))</f>
        <v>0</v>
      </c>
      <c r="BC98">
        <f ca="1">IF(AG98=0,0,COUNTIFS(Rec_Emp,الموظفون!$A$96,Rec_Course,'مصفوفة التدريب'!N$6,Rec_Done,1,Rec_Exp,"&gt;="&amp;TODAY()))</f>
        <v>0</v>
      </c>
      <c r="BD98">
        <f ca="1">IF(AH98=0,0,COUNTIFS(Rec_Emp,الموظفون!$A$96,Rec_Course,'مصفوفة التدريب'!O$6,Rec_Done,1,Rec_Exp,"&gt;="&amp;TODAY()))</f>
        <v>0</v>
      </c>
      <c r="BE98">
        <f ca="1">IF(AI98=0,0,COUNTIFS(Rec_Emp,الموظفون!$A$96,Rec_Course,'مصفوفة التدريب'!P$6,Rec_Done,1,Rec_Exp,"&gt;="&amp;TODAY()))</f>
        <v>0</v>
      </c>
      <c r="BF98">
        <f ca="1">IF(AJ98=0,0,COUNTIFS(Rec_Emp,الموظفون!$A$96,Rec_Course,'مصفوفة التدريب'!Q$6,Rec_Done,1,Rec_Exp,"&gt;="&amp;TODAY()))</f>
        <v>0</v>
      </c>
      <c r="BG98">
        <f ca="1">IF(AK98=0,0,COUNTIFS(Rec_Emp,الموظفون!$A$96,Rec_Course,'مصفوفة التدريب'!R$6,Rec_Done,1,Rec_Exp,"&gt;="&amp;TODAY()))</f>
        <v>0</v>
      </c>
      <c r="BH98">
        <f ca="1">IF(AL98=0,0,COUNTIFS(Rec_Emp,الموظفون!$A$96,Rec_Course,'مصفوفة التدريب'!S$6,Rec_Done,1,Rec_Exp,"&gt;="&amp;TODAY()))</f>
        <v>0</v>
      </c>
      <c r="BI98">
        <f ca="1">IF(AM98=0,0,COUNTIFS(Rec_Emp,الموظفون!$A$96,Rec_Course,'مصفوفة التدريب'!T$6,Rec_Done,1,Rec_Exp,"&gt;="&amp;TODAY()))</f>
        <v>0</v>
      </c>
      <c r="BJ98">
        <f ca="1">IF(AN98=0,0,COUNTIFS(Rec_Emp,الموظفون!$A$96,Rec_Course,'مصفوفة التدريب'!U$6,Rec_Done,1,Rec_Exp,"&gt;="&amp;TODAY()))</f>
        <v>0</v>
      </c>
      <c r="BK98">
        <f ca="1">IF(AO98=0,0,COUNTIFS(Rec_Emp,الموظفون!$A$96,Rec_Course,'مصفوفة التدريب'!V$6,Rec_Done,1,Rec_Exp,"&gt;="&amp;TODAY()))</f>
        <v>0</v>
      </c>
      <c r="BL98">
        <f ca="1">IF(AP98=0,0,COUNTIFS(Rec_Emp,الموظفون!$A$96,Rec_Course,'مصفوفة التدريب'!W$6,Rec_Done,1,Rec_Exp,"&gt;="&amp;TODAY()))</f>
        <v>0</v>
      </c>
      <c r="BM98">
        <f ca="1">IF(AQ98=0,0,COUNTIFS(Rec_Emp,الموظفون!$A$96,Rec_Course,'مصفوفة التدريب'!X$6,Rec_Done,1,Rec_Exp,"&gt;="&amp;TODAY()))</f>
        <v>0</v>
      </c>
      <c r="BN98">
        <f ca="1">IF(AR98=0,0,COUNTIFS(Rec_Emp,الموظفون!$A$96,Rec_Course,'مصفوفة التدريب'!Y$6,Rec_Done,1,Rec_Exp,"&gt;="&amp;TODAY()))</f>
        <v>0</v>
      </c>
      <c r="BO98">
        <f ca="1">IF(AS98=0,0,COUNTIFS(Rec_Emp,الموظفون!$A$96,Rec_Course,'مصفوفة التدريب'!Z$6,Rec_Done,1,Rec_Exp,"&gt;="&amp;TODAY()))</f>
        <v>0</v>
      </c>
      <c r="BP98">
        <f ca="1">IF(AT98=0,0,COUNTIFS(Rec_Emp,الموظفون!$A$96,Rec_Course,'مصفوفة التدريب'!AA$6,Rec_Done,1,Rec_Exp,"&gt;="&amp;TODAY()))</f>
        <v>0</v>
      </c>
      <c r="BS98">
        <f ca="1">IF(AW98=0,0,COUNTIFS(Rec_Emp,الموظفون!$A$96,Rec_Course,'مصفوفة التدريب'!H$6,Rec_Done,1,Rec_Exp,"&gt;"&amp;(TODAY()+WarnDays)))</f>
        <v>0</v>
      </c>
      <c r="BT98">
        <f ca="1">IF(AX98=0,0,COUNTIFS(Rec_Emp,الموظفون!$A$96,Rec_Course,'مصفوفة التدريب'!I$6,Rec_Done,1,Rec_Exp,"&gt;"&amp;(TODAY()+WarnDays)))</f>
        <v>0</v>
      </c>
      <c r="BU98">
        <f ca="1">IF(AY98=0,0,COUNTIFS(Rec_Emp,الموظفون!$A$96,Rec_Course,'مصفوفة التدريب'!J$6,Rec_Done,1,Rec_Exp,"&gt;"&amp;(TODAY()+WarnDays)))</f>
        <v>0</v>
      </c>
      <c r="BV98">
        <f ca="1">IF(AZ98=0,0,COUNTIFS(Rec_Emp,الموظفون!$A$96,Rec_Course,'مصفوفة التدريب'!K$6,Rec_Done,1,Rec_Exp,"&gt;"&amp;(TODAY()+WarnDays)))</f>
        <v>0</v>
      </c>
      <c r="BW98">
        <f ca="1">IF(BA98=0,0,COUNTIFS(Rec_Emp,الموظفون!$A$96,Rec_Course,'مصفوفة التدريب'!L$6,Rec_Done,1,Rec_Exp,"&gt;"&amp;(TODAY()+WarnDays)))</f>
        <v>0</v>
      </c>
      <c r="BX98">
        <f ca="1">IF(BB98=0,0,COUNTIFS(Rec_Emp,الموظفون!$A$96,Rec_Course,'مصفوفة التدريب'!M$6,Rec_Done,1,Rec_Exp,"&gt;"&amp;(TODAY()+WarnDays)))</f>
        <v>0</v>
      </c>
      <c r="BY98">
        <f ca="1">IF(BC98=0,0,COUNTIFS(Rec_Emp,الموظفون!$A$96,Rec_Course,'مصفوفة التدريب'!N$6,Rec_Done,1,Rec_Exp,"&gt;"&amp;(TODAY()+WarnDays)))</f>
        <v>0</v>
      </c>
      <c r="BZ98">
        <f ca="1">IF(BD98=0,0,COUNTIFS(Rec_Emp,الموظفون!$A$96,Rec_Course,'مصفوفة التدريب'!O$6,Rec_Done,1,Rec_Exp,"&gt;"&amp;(TODAY()+WarnDays)))</f>
        <v>0</v>
      </c>
      <c r="CA98">
        <f ca="1">IF(BE98=0,0,COUNTIFS(Rec_Emp,الموظفون!$A$96,Rec_Course,'مصفوفة التدريب'!P$6,Rec_Done,1,Rec_Exp,"&gt;"&amp;(TODAY()+WarnDays)))</f>
        <v>0</v>
      </c>
      <c r="CB98">
        <f ca="1">IF(BF98=0,0,COUNTIFS(Rec_Emp,الموظفون!$A$96,Rec_Course,'مصفوفة التدريب'!Q$6,Rec_Done,1,Rec_Exp,"&gt;"&amp;(TODAY()+WarnDays)))</f>
        <v>0</v>
      </c>
      <c r="CC98">
        <f ca="1">IF(BG98=0,0,COUNTIFS(Rec_Emp,الموظفون!$A$96,Rec_Course,'مصفوفة التدريب'!R$6,Rec_Done,1,Rec_Exp,"&gt;"&amp;(TODAY()+WarnDays)))</f>
        <v>0</v>
      </c>
      <c r="CD98">
        <f ca="1">IF(BH98=0,0,COUNTIFS(Rec_Emp,الموظفون!$A$96,Rec_Course,'مصفوفة التدريب'!S$6,Rec_Done,1,Rec_Exp,"&gt;"&amp;(TODAY()+WarnDays)))</f>
        <v>0</v>
      </c>
      <c r="CE98">
        <f ca="1">IF(BI98=0,0,COUNTIFS(Rec_Emp,الموظفون!$A$96,Rec_Course,'مصفوفة التدريب'!T$6,Rec_Done,1,Rec_Exp,"&gt;"&amp;(TODAY()+WarnDays)))</f>
        <v>0</v>
      </c>
      <c r="CF98">
        <f ca="1">IF(BJ98=0,0,COUNTIFS(Rec_Emp,الموظفون!$A$96,Rec_Course,'مصفوفة التدريب'!U$6,Rec_Done,1,Rec_Exp,"&gt;"&amp;(TODAY()+WarnDays)))</f>
        <v>0</v>
      </c>
      <c r="CG98">
        <f ca="1">IF(BK98=0,0,COUNTIFS(Rec_Emp,الموظفون!$A$96,Rec_Course,'مصفوفة التدريب'!V$6,Rec_Done,1,Rec_Exp,"&gt;"&amp;(TODAY()+WarnDays)))</f>
        <v>0</v>
      </c>
      <c r="CH98">
        <f ca="1">IF(BL98=0,0,COUNTIFS(Rec_Emp,الموظفون!$A$96,Rec_Course,'مصفوفة التدريب'!W$6,Rec_Done,1,Rec_Exp,"&gt;"&amp;(TODAY()+WarnDays)))</f>
        <v>0</v>
      </c>
      <c r="CI98">
        <f ca="1">IF(BM98=0,0,COUNTIFS(Rec_Emp,الموظفون!$A$96,Rec_Course,'مصفوفة التدريب'!X$6,Rec_Done,1,Rec_Exp,"&gt;"&amp;(TODAY()+WarnDays)))</f>
        <v>0</v>
      </c>
      <c r="CJ98">
        <f ca="1">IF(BN98=0,0,COUNTIFS(Rec_Emp,الموظفون!$A$96,Rec_Course,'مصفوفة التدريب'!Y$6,Rec_Done,1,Rec_Exp,"&gt;"&amp;(TODAY()+WarnDays)))</f>
        <v>0</v>
      </c>
      <c r="CK98">
        <f ca="1">IF(BO98=0,0,COUNTIFS(Rec_Emp,الموظفون!$A$96,Rec_Course,'مصفوفة التدريب'!Z$6,Rec_Done,1,Rec_Exp,"&gt;"&amp;(TODAY()+WarnDays)))</f>
        <v>0</v>
      </c>
      <c r="CL98">
        <f ca="1">IF(BP98=0,0,COUNTIFS(Rec_Emp,الموظفون!$A$96,Rec_Course,'مصفوفة التدريب'!AA$6,Rec_Done,1,Rec_Exp,"&gt;"&amp;(TODAY()+WarnDays)))</f>
        <v>0</v>
      </c>
      <c r="CO98">
        <f>IF(OR(E98=0,AA98&gt;0),0,COUNTIFS(Rec_Emp,الموظفون!$A$96,Rec_Course,'مصفوفة التدريب'!H$6,Rec_Result,"راسب"))</f>
        <v>0</v>
      </c>
      <c r="CP98">
        <f>IF(OR(F98=0,AB98&gt;0),0,COUNTIFS(Rec_Emp,الموظفون!$A$96,Rec_Course,'مصفوفة التدريب'!I$6,Rec_Result,"راسب"))</f>
        <v>0</v>
      </c>
      <c r="CQ98">
        <f>IF(OR(G98=0,AC98&gt;0),0,COUNTIFS(Rec_Emp,الموظفون!$A$96,Rec_Course,'مصفوفة التدريب'!J$6,Rec_Result,"راسب"))</f>
        <v>0</v>
      </c>
      <c r="CR98">
        <f>IF(OR(H98=0,AD98&gt;0),0,COUNTIFS(Rec_Emp,الموظفون!$A$96,Rec_Course,'مصفوفة التدريب'!K$6,Rec_Result,"راسب"))</f>
        <v>0</v>
      </c>
      <c r="CS98">
        <f>IF(OR(I98=0,AE98&gt;0),0,COUNTIFS(Rec_Emp,الموظفون!$A$96,Rec_Course,'مصفوفة التدريب'!L$6,Rec_Result,"راسب"))</f>
        <v>0</v>
      </c>
      <c r="CT98">
        <f>IF(OR(J98=0,AF98&gt;0),0,COUNTIFS(Rec_Emp,الموظفون!$A$96,Rec_Course,'مصفوفة التدريب'!M$6,Rec_Result,"راسب"))</f>
        <v>0</v>
      </c>
      <c r="CU98">
        <f>IF(OR(K98=0,AG98&gt;0),0,COUNTIFS(Rec_Emp,الموظفون!$A$96,Rec_Course,'مصفوفة التدريب'!N$6,Rec_Result,"راسب"))</f>
        <v>0</v>
      </c>
      <c r="CV98">
        <f>IF(OR(L98=0,AH98&gt;0),0,COUNTIFS(Rec_Emp,الموظفون!$A$96,Rec_Course,'مصفوفة التدريب'!O$6,Rec_Result,"راسب"))</f>
        <v>0</v>
      </c>
      <c r="CW98">
        <f>IF(OR(M98=0,AI98&gt;0),0,COUNTIFS(Rec_Emp,الموظفون!$A$96,Rec_Course,'مصفوفة التدريب'!P$6,Rec_Result,"راسب"))</f>
        <v>0</v>
      </c>
      <c r="CX98">
        <f>IF(OR(N98=0,AJ98&gt;0),0,COUNTIFS(Rec_Emp,الموظفون!$A$96,Rec_Course,'مصفوفة التدريب'!Q$6,Rec_Result,"راسب"))</f>
        <v>0</v>
      </c>
      <c r="CY98">
        <f>IF(OR(O98=0,AK98&gt;0),0,COUNTIFS(Rec_Emp,الموظفون!$A$96,Rec_Course,'مصفوفة التدريب'!R$6,Rec_Result,"راسب"))</f>
        <v>0</v>
      </c>
      <c r="CZ98">
        <f>IF(OR(P98=0,AL98&gt;0),0,COUNTIFS(Rec_Emp,الموظفون!$A$96,Rec_Course,'مصفوفة التدريب'!S$6,Rec_Result,"راسب"))</f>
        <v>0</v>
      </c>
      <c r="DA98">
        <f>IF(OR(Q98=0,AM98&gt;0),0,COUNTIFS(Rec_Emp,الموظفون!$A$96,Rec_Course,'مصفوفة التدريب'!T$6,Rec_Result,"راسب"))</f>
        <v>0</v>
      </c>
      <c r="DB98">
        <f>IF(OR(R98=0,AN98&gt;0),0,COUNTIFS(Rec_Emp,الموظفون!$A$96,Rec_Course,'مصفوفة التدريب'!U$6,Rec_Result,"راسب"))</f>
        <v>0</v>
      </c>
      <c r="DC98">
        <f>IF(OR(S98=0,AO98&gt;0),0,COUNTIFS(Rec_Emp,الموظفون!$A$96,Rec_Course,'مصفوفة التدريب'!V$6,Rec_Result,"راسب"))</f>
        <v>0</v>
      </c>
      <c r="DD98">
        <f>IF(OR(T98=0,AP98&gt;0),0,COUNTIFS(Rec_Emp,الموظفون!$A$96,Rec_Course,'مصفوفة التدريب'!W$6,Rec_Result,"راسب"))</f>
        <v>0</v>
      </c>
      <c r="DE98">
        <f>IF(OR(U98=0,AQ98&gt;0),0,COUNTIFS(Rec_Emp,الموظفون!$A$96,Rec_Course,'مصفوفة التدريب'!X$6,Rec_Result,"راسب"))</f>
        <v>0</v>
      </c>
      <c r="DF98">
        <f>IF(OR(V98=0,AR98&gt;0),0,COUNTIFS(Rec_Emp,الموظفون!$A$96,Rec_Course,'مصفوفة التدريب'!Y$6,Rec_Result,"راسب"))</f>
        <v>0</v>
      </c>
      <c r="DG98">
        <f>IF(OR(W98=0,AS98&gt;0),0,COUNTIFS(Rec_Emp,الموظفون!$A$96,Rec_Course,'مصفوفة التدريب'!Z$6,Rec_Result,"راسب"))</f>
        <v>0</v>
      </c>
      <c r="DH98">
        <f>IF(OR(X98=0,AT98&gt;0),0,COUNTIFS(Rec_Emp,الموظفون!$A$96,Rec_Course,'مصفوفة التدريب'!AA$6,Rec_Result,"راسب"))</f>
        <v>0</v>
      </c>
      <c r="DK98">
        <f>IF(OR(E98=0,AA98&gt;0),0,IFERROR(AVERAGEIFS(Plan_End,Plan_Role,الموظفون!$D$96,Plan_Course,'مصفوفة التدريب'!H$6,Plan_Sched,"فترة محددة"),IFERROR(AVERAGEIFS(Plan_End,Plan_Role,"جميع الموظفين",Plan_Course,'مصفوفة التدريب'!H$6,Plan_Sched,"فترة محددة"),0)))</f>
        <v>0</v>
      </c>
      <c r="DL98">
        <f>IF(OR(F98=0,AB98&gt;0),0,IFERROR(AVERAGEIFS(Plan_End,Plan_Role,الموظفون!$D$96,Plan_Course,'مصفوفة التدريب'!I$6,Plan_Sched,"فترة محددة"),IFERROR(AVERAGEIFS(Plan_End,Plan_Role,"جميع الموظفين",Plan_Course,'مصفوفة التدريب'!I$6,Plan_Sched,"فترة محددة"),0)))</f>
        <v>0</v>
      </c>
      <c r="DM98">
        <f>IF(OR(G98=0,AC98&gt;0),0,IFERROR(AVERAGEIFS(Plan_End,Plan_Role,الموظفون!$D$96,Plan_Course,'مصفوفة التدريب'!J$6,Plan_Sched,"فترة محددة"),IFERROR(AVERAGEIFS(Plan_End,Plan_Role,"جميع الموظفين",Plan_Course,'مصفوفة التدريب'!J$6,Plan_Sched,"فترة محددة"),0)))</f>
        <v>0</v>
      </c>
      <c r="DN98">
        <f>IF(OR(H98=0,AD98&gt;0),0,IFERROR(AVERAGEIFS(Plan_End,Plan_Role,الموظفون!$D$96,Plan_Course,'مصفوفة التدريب'!K$6,Plan_Sched,"فترة محددة"),IFERROR(AVERAGEIFS(Plan_End,Plan_Role,"جميع الموظفين",Plan_Course,'مصفوفة التدريب'!K$6,Plan_Sched,"فترة محددة"),0)))</f>
        <v>0</v>
      </c>
      <c r="DO98">
        <f>IF(OR(I98=0,AE98&gt;0),0,IFERROR(AVERAGEIFS(Plan_End,Plan_Role,الموظفون!$D$96,Plan_Course,'مصفوفة التدريب'!L$6,Plan_Sched,"فترة محددة"),IFERROR(AVERAGEIFS(Plan_End,Plan_Role,"جميع الموظفين",Plan_Course,'مصفوفة التدريب'!L$6,Plan_Sched,"فترة محددة"),0)))</f>
        <v>0</v>
      </c>
      <c r="DP98">
        <f>IF(OR(J98=0,AF98&gt;0),0,IFERROR(AVERAGEIFS(Plan_End,Plan_Role,الموظفون!$D$96,Plan_Course,'مصفوفة التدريب'!M$6,Plan_Sched,"فترة محددة"),IFERROR(AVERAGEIFS(Plan_End,Plan_Role,"جميع الموظفين",Plan_Course,'مصفوفة التدريب'!M$6,Plan_Sched,"فترة محددة"),0)))</f>
        <v>0</v>
      </c>
      <c r="DQ98">
        <f>IF(OR(K98=0,AG98&gt;0),0,IFERROR(AVERAGEIFS(Plan_End,Plan_Role,الموظفون!$D$96,Plan_Course,'مصفوفة التدريب'!N$6,Plan_Sched,"فترة محددة"),IFERROR(AVERAGEIFS(Plan_End,Plan_Role,"جميع الموظفين",Plan_Course,'مصفوفة التدريب'!N$6,Plan_Sched,"فترة محددة"),0)))</f>
        <v>0</v>
      </c>
      <c r="DR98">
        <f>IF(OR(L98=0,AH98&gt;0),0,IFERROR(AVERAGEIFS(Plan_End,Plan_Role,الموظفون!$D$96,Plan_Course,'مصفوفة التدريب'!O$6,Plan_Sched,"فترة محددة"),IFERROR(AVERAGEIFS(Plan_End,Plan_Role,"جميع الموظفين",Plan_Course,'مصفوفة التدريب'!O$6,Plan_Sched,"فترة محددة"),0)))</f>
        <v>0</v>
      </c>
      <c r="DS98">
        <f>IF(OR(M98=0,AI98&gt;0),0,IFERROR(AVERAGEIFS(Plan_End,Plan_Role,الموظفون!$D$96,Plan_Course,'مصفوفة التدريب'!P$6,Plan_Sched,"فترة محددة"),IFERROR(AVERAGEIFS(Plan_End,Plan_Role,"جميع الموظفين",Plan_Course,'مصفوفة التدريب'!P$6,Plan_Sched,"فترة محددة"),0)))</f>
        <v>0</v>
      </c>
      <c r="DT98">
        <f>IF(OR(N98=0,AJ98&gt;0),0,IFERROR(AVERAGEIFS(Plan_End,Plan_Role,الموظفون!$D$96,Plan_Course,'مصفوفة التدريب'!Q$6,Plan_Sched,"فترة محددة"),IFERROR(AVERAGEIFS(Plan_End,Plan_Role,"جميع الموظفين",Plan_Course,'مصفوفة التدريب'!Q$6,Plan_Sched,"فترة محددة"),0)))</f>
        <v>0</v>
      </c>
      <c r="DU98">
        <f>IF(OR(O98=0,AK98&gt;0),0,IFERROR(AVERAGEIFS(Plan_End,Plan_Role,الموظفون!$D$96,Plan_Course,'مصفوفة التدريب'!R$6,Plan_Sched,"فترة محددة"),IFERROR(AVERAGEIFS(Plan_End,Plan_Role,"جميع الموظفين",Plan_Course,'مصفوفة التدريب'!R$6,Plan_Sched,"فترة محددة"),0)))</f>
        <v>0</v>
      </c>
      <c r="DV98">
        <f>IF(OR(P98=0,AL98&gt;0),0,IFERROR(AVERAGEIFS(Plan_End,Plan_Role,الموظفون!$D$96,Plan_Course,'مصفوفة التدريب'!S$6,Plan_Sched,"فترة محددة"),IFERROR(AVERAGEIFS(Plan_End,Plan_Role,"جميع الموظفين",Plan_Course,'مصفوفة التدريب'!S$6,Plan_Sched,"فترة محددة"),0)))</f>
        <v>0</v>
      </c>
      <c r="DW98">
        <f>IF(OR(Q98=0,AM98&gt;0),0,IFERROR(AVERAGEIFS(Plan_End,Plan_Role,الموظفون!$D$96,Plan_Course,'مصفوفة التدريب'!T$6,Plan_Sched,"فترة محددة"),IFERROR(AVERAGEIFS(Plan_End,Plan_Role,"جميع الموظفين",Plan_Course,'مصفوفة التدريب'!T$6,Plan_Sched,"فترة محددة"),0)))</f>
        <v>0</v>
      </c>
      <c r="DX98">
        <f>IF(OR(R98=0,AN98&gt;0),0,IFERROR(AVERAGEIFS(Plan_End,Plan_Role,الموظفون!$D$96,Plan_Course,'مصفوفة التدريب'!U$6,Plan_Sched,"فترة محددة"),IFERROR(AVERAGEIFS(Plan_End,Plan_Role,"جميع الموظفين",Plan_Course,'مصفوفة التدريب'!U$6,Plan_Sched,"فترة محددة"),0)))</f>
        <v>0</v>
      </c>
      <c r="DY98">
        <f>IF(OR(S98=0,AO98&gt;0),0,IFERROR(AVERAGEIFS(Plan_End,Plan_Role,الموظفون!$D$96,Plan_Course,'مصفوفة التدريب'!V$6,Plan_Sched,"فترة محددة"),IFERROR(AVERAGEIFS(Plan_End,Plan_Role,"جميع الموظفين",Plan_Course,'مصفوفة التدريب'!V$6,Plan_Sched,"فترة محددة"),0)))</f>
        <v>0</v>
      </c>
      <c r="DZ98">
        <f>IF(OR(T98=0,AP98&gt;0),0,IFERROR(AVERAGEIFS(Plan_End,Plan_Role,الموظفون!$D$96,Plan_Course,'مصفوفة التدريب'!W$6,Plan_Sched,"فترة محددة"),IFERROR(AVERAGEIFS(Plan_End,Plan_Role,"جميع الموظفين",Plan_Course,'مصفوفة التدريب'!W$6,Plan_Sched,"فترة محددة"),0)))</f>
        <v>0</v>
      </c>
      <c r="EA98">
        <f>IF(OR(U98=0,AQ98&gt;0),0,IFERROR(AVERAGEIFS(Plan_End,Plan_Role,الموظفون!$D$96,Plan_Course,'مصفوفة التدريب'!X$6,Plan_Sched,"فترة محددة"),IFERROR(AVERAGEIFS(Plan_End,Plan_Role,"جميع الموظفين",Plan_Course,'مصفوفة التدريب'!X$6,Plan_Sched,"فترة محددة"),0)))</f>
        <v>0</v>
      </c>
      <c r="EB98">
        <f>IF(OR(V98=0,AR98&gt;0),0,IFERROR(AVERAGEIFS(Plan_End,Plan_Role,الموظفون!$D$96,Plan_Course,'مصفوفة التدريب'!Y$6,Plan_Sched,"فترة محددة"),IFERROR(AVERAGEIFS(Plan_End,Plan_Role,"جميع الموظفين",Plan_Course,'مصفوفة التدريب'!Y$6,Plan_Sched,"فترة محددة"),0)))</f>
        <v>0</v>
      </c>
      <c r="EC98">
        <f>IF(OR(W98=0,AS98&gt;0),0,IFERROR(AVERAGEIFS(Plan_End,Plan_Role,الموظفون!$D$96,Plan_Course,'مصفوفة التدريب'!Z$6,Plan_Sched,"فترة محددة"),IFERROR(AVERAGEIFS(Plan_End,Plan_Role,"جميع الموظفين",Plan_Course,'مصفوفة التدريب'!Z$6,Plan_Sched,"فترة محددة"),0)))</f>
        <v>0</v>
      </c>
      <c r="ED98">
        <f>IF(OR(X98=0,AT98&gt;0),0,IFERROR(AVERAGEIFS(Plan_End,Plan_Role,الموظفون!$D$96,Plan_Course,'مصفوفة التدريب'!AA$6,Plan_Sched,"فترة محددة"),IFERROR(AVERAGEIFS(Plan_End,Plan_Role,"جميع الموظفين",Plan_Course,'مصفوفة التدريب'!AA$6,Plan_Sched,"فترة محددة"),0)))</f>
        <v>0</v>
      </c>
      <c r="EG98">
        <f>IF(OR(E98=0,AA98&gt;0),0,IFERROR(AVERAGEIFS(Plan_Days,Plan_Role,الموظفون!$D$96,Plan_Course,'مصفوفة التدريب'!H$6,Plan_Sched,"خلال أيام من التعيين"),IFERROR(AVERAGEIFS(Plan_Days,Plan_Role,"جميع الموظفين",Plan_Course,'مصفوفة التدريب'!H$6,Plan_Sched,"خلال أيام من التعيين"),0)))</f>
        <v>0</v>
      </c>
      <c r="EH98">
        <f>IF(OR(F98=0,AB98&gt;0),0,IFERROR(AVERAGEIFS(Plan_Days,Plan_Role,الموظفون!$D$96,Plan_Course,'مصفوفة التدريب'!I$6,Plan_Sched,"خلال أيام من التعيين"),IFERROR(AVERAGEIFS(Plan_Days,Plan_Role,"جميع الموظفين",Plan_Course,'مصفوفة التدريب'!I$6,Plan_Sched,"خلال أيام من التعيين"),0)))</f>
        <v>0</v>
      </c>
      <c r="EI98">
        <f>IF(OR(G98=0,AC98&gt;0),0,IFERROR(AVERAGEIFS(Plan_Days,Plan_Role,الموظفون!$D$96,Plan_Course,'مصفوفة التدريب'!J$6,Plan_Sched,"خلال أيام من التعيين"),IFERROR(AVERAGEIFS(Plan_Days,Plan_Role,"جميع الموظفين",Plan_Course,'مصفوفة التدريب'!J$6,Plan_Sched,"خلال أيام من التعيين"),0)))</f>
        <v>0</v>
      </c>
      <c r="EJ98">
        <f>IF(OR(H98=0,AD98&gt;0),0,IFERROR(AVERAGEIFS(Plan_Days,Plan_Role,الموظفون!$D$96,Plan_Course,'مصفوفة التدريب'!K$6,Plan_Sched,"خلال أيام من التعيين"),IFERROR(AVERAGEIFS(Plan_Days,Plan_Role,"جميع الموظفين",Plan_Course,'مصفوفة التدريب'!K$6,Plan_Sched,"خلال أيام من التعيين"),0)))</f>
        <v>0</v>
      </c>
      <c r="EK98">
        <f>IF(OR(I98=0,AE98&gt;0),0,IFERROR(AVERAGEIFS(Plan_Days,Plan_Role,الموظفون!$D$96,Plan_Course,'مصفوفة التدريب'!L$6,Plan_Sched,"خلال أيام من التعيين"),IFERROR(AVERAGEIFS(Plan_Days,Plan_Role,"جميع الموظفين",Plan_Course,'مصفوفة التدريب'!L$6,Plan_Sched,"خلال أيام من التعيين"),0)))</f>
        <v>0</v>
      </c>
      <c r="EL98">
        <f>IF(OR(J98=0,AF98&gt;0),0,IFERROR(AVERAGEIFS(Plan_Days,Plan_Role,الموظفون!$D$96,Plan_Course,'مصفوفة التدريب'!M$6,Plan_Sched,"خلال أيام من التعيين"),IFERROR(AVERAGEIFS(Plan_Days,Plan_Role,"جميع الموظفين",Plan_Course,'مصفوفة التدريب'!M$6,Plan_Sched,"خلال أيام من التعيين"),0)))</f>
        <v>0</v>
      </c>
      <c r="EM98">
        <f>IF(OR(K98=0,AG98&gt;0),0,IFERROR(AVERAGEIFS(Plan_Days,Plan_Role,الموظفون!$D$96,Plan_Course,'مصفوفة التدريب'!N$6,Plan_Sched,"خلال أيام من التعيين"),IFERROR(AVERAGEIFS(Plan_Days,Plan_Role,"جميع الموظفين",Plan_Course,'مصفوفة التدريب'!N$6,Plan_Sched,"خلال أيام من التعيين"),0)))</f>
        <v>0</v>
      </c>
      <c r="EN98">
        <f>IF(OR(L98=0,AH98&gt;0),0,IFERROR(AVERAGEIFS(Plan_Days,Plan_Role,الموظفون!$D$96,Plan_Course,'مصفوفة التدريب'!O$6,Plan_Sched,"خلال أيام من التعيين"),IFERROR(AVERAGEIFS(Plan_Days,Plan_Role,"جميع الموظفين",Plan_Course,'مصفوفة التدريب'!O$6,Plan_Sched,"خلال أيام من التعيين"),0)))</f>
        <v>0</v>
      </c>
      <c r="EO98">
        <f>IF(OR(M98=0,AI98&gt;0),0,IFERROR(AVERAGEIFS(Plan_Days,Plan_Role,الموظفون!$D$96,Plan_Course,'مصفوفة التدريب'!P$6,Plan_Sched,"خلال أيام من التعيين"),IFERROR(AVERAGEIFS(Plan_Days,Plan_Role,"جميع الموظفين",Plan_Course,'مصفوفة التدريب'!P$6,Plan_Sched,"خلال أيام من التعيين"),0)))</f>
        <v>0</v>
      </c>
      <c r="EP98">
        <f>IF(OR(N98=0,AJ98&gt;0),0,IFERROR(AVERAGEIFS(Plan_Days,Plan_Role,الموظفون!$D$96,Plan_Course,'مصفوفة التدريب'!Q$6,Plan_Sched,"خلال أيام من التعيين"),IFERROR(AVERAGEIFS(Plan_Days,Plan_Role,"جميع الموظفين",Plan_Course,'مصفوفة التدريب'!Q$6,Plan_Sched,"خلال أيام من التعيين"),0)))</f>
        <v>0</v>
      </c>
      <c r="EQ98">
        <f>IF(OR(O98=0,AK98&gt;0),0,IFERROR(AVERAGEIFS(Plan_Days,Plan_Role,الموظفون!$D$96,Plan_Course,'مصفوفة التدريب'!R$6,Plan_Sched,"خلال أيام من التعيين"),IFERROR(AVERAGEIFS(Plan_Days,Plan_Role,"جميع الموظفين",Plan_Course,'مصفوفة التدريب'!R$6,Plan_Sched,"خلال أيام من التعيين"),0)))</f>
        <v>0</v>
      </c>
      <c r="ER98">
        <f>IF(OR(P98=0,AL98&gt;0),0,IFERROR(AVERAGEIFS(Plan_Days,Plan_Role,الموظفون!$D$96,Plan_Course,'مصفوفة التدريب'!S$6,Plan_Sched,"خلال أيام من التعيين"),IFERROR(AVERAGEIFS(Plan_Days,Plan_Role,"جميع الموظفين",Plan_Course,'مصفوفة التدريب'!S$6,Plan_Sched,"خلال أيام من التعيين"),0)))</f>
        <v>0</v>
      </c>
      <c r="ES98">
        <f>IF(OR(Q98=0,AM98&gt;0),0,IFERROR(AVERAGEIFS(Plan_Days,Plan_Role,الموظفون!$D$96,Plan_Course,'مصفوفة التدريب'!T$6,Plan_Sched,"خلال أيام من التعيين"),IFERROR(AVERAGEIFS(Plan_Days,Plan_Role,"جميع الموظفين",Plan_Course,'مصفوفة التدريب'!T$6,Plan_Sched,"خلال أيام من التعيين"),0)))</f>
        <v>0</v>
      </c>
      <c r="ET98">
        <f>IF(OR(R98=0,AN98&gt;0),0,IFERROR(AVERAGEIFS(Plan_Days,Plan_Role,الموظفون!$D$96,Plan_Course,'مصفوفة التدريب'!U$6,Plan_Sched,"خلال أيام من التعيين"),IFERROR(AVERAGEIFS(Plan_Days,Plan_Role,"جميع الموظفين",Plan_Course,'مصفوفة التدريب'!U$6,Plan_Sched,"خلال أيام من التعيين"),0)))</f>
        <v>0</v>
      </c>
      <c r="EU98">
        <f>IF(OR(S98=0,AO98&gt;0),0,IFERROR(AVERAGEIFS(Plan_Days,Plan_Role,الموظفون!$D$96,Plan_Course,'مصفوفة التدريب'!V$6,Plan_Sched,"خلال أيام من التعيين"),IFERROR(AVERAGEIFS(Plan_Days,Plan_Role,"جميع الموظفين",Plan_Course,'مصفوفة التدريب'!V$6,Plan_Sched,"خلال أيام من التعيين"),0)))</f>
        <v>0</v>
      </c>
      <c r="EV98">
        <f>IF(OR(T98=0,AP98&gt;0),0,IFERROR(AVERAGEIFS(Plan_Days,Plan_Role,الموظفون!$D$96,Plan_Course,'مصفوفة التدريب'!W$6,Plan_Sched,"خلال أيام من التعيين"),IFERROR(AVERAGEIFS(Plan_Days,Plan_Role,"جميع الموظفين",Plan_Course,'مصفوفة التدريب'!W$6,Plan_Sched,"خلال أيام من التعيين"),0)))</f>
        <v>0</v>
      </c>
      <c r="EW98">
        <f>IF(OR(U98=0,AQ98&gt;0),0,IFERROR(AVERAGEIFS(Plan_Days,Plan_Role,الموظفون!$D$96,Plan_Course,'مصفوفة التدريب'!X$6,Plan_Sched,"خلال أيام من التعيين"),IFERROR(AVERAGEIFS(Plan_Days,Plan_Role,"جميع الموظفين",Plan_Course,'مصفوفة التدريب'!X$6,Plan_Sched,"خلال أيام من التعيين"),0)))</f>
        <v>0</v>
      </c>
      <c r="EX98">
        <f>IF(OR(V98=0,AR98&gt;0),0,IFERROR(AVERAGEIFS(Plan_Days,Plan_Role,الموظفون!$D$96,Plan_Course,'مصفوفة التدريب'!Y$6,Plan_Sched,"خلال أيام من التعيين"),IFERROR(AVERAGEIFS(Plan_Days,Plan_Role,"جميع الموظفين",Plan_Course,'مصفوفة التدريب'!Y$6,Plan_Sched,"خلال أيام من التعيين"),0)))</f>
        <v>0</v>
      </c>
      <c r="EY98">
        <f>IF(OR(W98=0,AS98&gt;0),0,IFERROR(AVERAGEIFS(Plan_Days,Plan_Role,الموظفون!$D$96,Plan_Course,'مصفوفة التدريب'!Z$6,Plan_Sched,"خلال أيام من التعيين"),IFERROR(AVERAGEIFS(Plan_Days,Plan_Role,"جميع الموظفين",Plan_Course,'مصفوفة التدريب'!Z$6,Plan_Sched,"خلال أيام من التعيين"),0)))</f>
        <v>0</v>
      </c>
      <c r="EZ98">
        <f>IF(OR(X98=0,AT98&gt;0),0,IFERROR(AVERAGEIFS(Plan_Days,Plan_Role,الموظفون!$D$96,Plan_Course,'مصفوفة التدريب'!AA$6,Plan_Sched,"خلال أيام من التعيين"),IFERROR(AVERAGEIFS(Plan_Days,Plan_Role,"جميع الموظفين",Plan_Course,'مصفوفة التدريب'!AA$6,Plan_Sched,"خلال أيام من التعيين"),0)))</f>
        <v>0</v>
      </c>
      <c r="FC98">
        <f>IF(OR(E98=0,AA98&gt;0),0,MAX(IF(AND(الموظفون!$F$96&lt;&gt;"",DK98&lt;الموظفون!$F$96),0,DK98),IF(AND(الموظفون!$F$96&lt;&gt;"",EG98&gt;0),الموظفون!$F$96+EG98,0)))</f>
        <v>0</v>
      </c>
      <c r="FD98">
        <f>IF(OR(F98=0,AB98&gt;0),0,MAX(IF(AND(الموظفون!$F$96&lt;&gt;"",DL98&lt;الموظفون!$F$96),0,DL98),IF(AND(الموظفون!$F$96&lt;&gt;"",EH98&gt;0),الموظفون!$F$96+EH98,0)))</f>
        <v>0</v>
      </c>
      <c r="FE98">
        <f>IF(OR(G98=0,AC98&gt;0),0,MAX(IF(AND(الموظفون!$F$96&lt;&gt;"",DM98&lt;الموظفون!$F$96),0,DM98),IF(AND(الموظفون!$F$96&lt;&gt;"",EI98&gt;0),الموظفون!$F$96+EI98,0)))</f>
        <v>0</v>
      </c>
      <c r="FF98">
        <f>IF(OR(H98=0,AD98&gt;0),0,MAX(IF(AND(الموظفون!$F$96&lt;&gt;"",DN98&lt;الموظفون!$F$96),0,DN98),IF(AND(الموظفون!$F$96&lt;&gt;"",EJ98&gt;0),الموظفون!$F$96+EJ98,0)))</f>
        <v>0</v>
      </c>
      <c r="FG98">
        <f>IF(OR(I98=0,AE98&gt;0),0,MAX(IF(AND(الموظفون!$F$96&lt;&gt;"",DO98&lt;الموظفون!$F$96),0,DO98),IF(AND(الموظفون!$F$96&lt;&gt;"",EK98&gt;0),الموظفون!$F$96+EK98,0)))</f>
        <v>0</v>
      </c>
      <c r="FH98">
        <f>IF(OR(J98=0,AF98&gt;0),0,MAX(IF(AND(الموظفون!$F$96&lt;&gt;"",DP98&lt;الموظفون!$F$96),0,DP98),IF(AND(الموظفون!$F$96&lt;&gt;"",EL98&gt;0),الموظفون!$F$96+EL98,0)))</f>
        <v>0</v>
      </c>
      <c r="FI98">
        <f>IF(OR(K98=0,AG98&gt;0),0,MAX(IF(AND(الموظفون!$F$96&lt;&gt;"",DQ98&lt;الموظفون!$F$96),0,DQ98),IF(AND(الموظفون!$F$96&lt;&gt;"",EM98&gt;0),الموظفون!$F$96+EM98,0)))</f>
        <v>0</v>
      </c>
      <c r="FJ98">
        <f>IF(OR(L98=0,AH98&gt;0),0,MAX(IF(AND(الموظفون!$F$96&lt;&gt;"",DR98&lt;الموظفون!$F$96),0,DR98),IF(AND(الموظفون!$F$96&lt;&gt;"",EN98&gt;0),الموظفون!$F$96+EN98,0)))</f>
        <v>0</v>
      </c>
      <c r="FK98">
        <f>IF(OR(M98=0,AI98&gt;0),0,MAX(IF(AND(الموظفون!$F$96&lt;&gt;"",DS98&lt;الموظفون!$F$96),0,DS98),IF(AND(الموظفون!$F$96&lt;&gt;"",EO98&gt;0),الموظفون!$F$96+EO98,0)))</f>
        <v>0</v>
      </c>
      <c r="FL98">
        <f>IF(OR(N98=0,AJ98&gt;0),0,MAX(IF(AND(الموظفون!$F$96&lt;&gt;"",DT98&lt;الموظفون!$F$96),0,DT98),IF(AND(الموظفون!$F$96&lt;&gt;"",EP98&gt;0),الموظفون!$F$96+EP98,0)))</f>
        <v>0</v>
      </c>
      <c r="FM98">
        <f>IF(OR(O98=0,AK98&gt;0),0,MAX(IF(AND(الموظفون!$F$96&lt;&gt;"",DU98&lt;الموظفون!$F$96),0,DU98),IF(AND(الموظفون!$F$96&lt;&gt;"",EQ98&gt;0),الموظفون!$F$96+EQ98,0)))</f>
        <v>0</v>
      </c>
      <c r="FN98">
        <f>IF(OR(P98=0,AL98&gt;0),0,MAX(IF(AND(الموظفون!$F$96&lt;&gt;"",DV98&lt;الموظفون!$F$96),0,DV98),IF(AND(الموظفون!$F$96&lt;&gt;"",ER98&gt;0),الموظفون!$F$96+ER98,0)))</f>
        <v>0</v>
      </c>
      <c r="FO98">
        <f>IF(OR(Q98=0,AM98&gt;0),0,MAX(IF(AND(الموظفون!$F$96&lt;&gt;"",DW98&lt;الموظفون!$F$96),0,DW98),IF(AND(الموظفون!$F$96&lt;&gt;"",ES98&gt;0),الموظفون!$F$96+ES98,0)))</f>
        <v>0</v>
      </c>
      <c r="FP98">
        <f>IF(OR(R98=0,AN98&gt;0),0,MAX(IF(AND(الموظفون!$F$96&lt;&gt;"",DX98&lt;الموظفون!$F$96),0,DX98),IF(AND(الموظفون!$F$96&lt;&gt;"",ET98&gt;0),الموظفون!$F$96+ET98,0)))</f>
        <v>0</v>
      </c>
      <c r="FQ98">
        <f>IF(OR(S98=0,AO98&gt;0),0,MAX(IF(AND(الموظفون!$F$96&lt;&gt;"",DY98&lt;الموظفون!$F$96),0,DY98),IF(AND(الموظفون!$F$96&lt;&gt;"",EU98&gt;0),الموظفون!$F$96+EU98,0)))</f>
        <v>0</v>
      </c>
      <c r="FR98">
        <f>IF(OR(T98=0,AP98&gt;0),0,MAX(IF(AND(الموظفون!$F$96&lt;&gt;"",DZ98&lt;الموظفون!$F$96),0,DZ98),IF(AND(الموظفون!$F$96&lt;&gt;"",EV98&gt;0),الموظفون!$F$96+EV98,0)))</f>
        <v>0</v>
      </c>
      <c r="FS98">
        <f>IF(OR(U98=0,AQ98&gt;0),0,MAX(IF(AND(الموظفون!$F$96&lt;&gt;"",EA98&lt;الموظفون!$F$96),0,EA98),IF(AND(الموظفون!$F$96&lt;&gt;"",EW98&gt;0),الموظفون!$F$96+EW98,0)))</f>
        <v>0</v>
      </c>
      <c r="FT98">
        <f>IF(OR(V98=0,AR98&gt;0),0,MAX(IF(AND(الموظفون!$F$96&lt;&gt;"",EB98&lt;الموظفون!$F$96),0,EB98),IF(AND(الموظفون!$F$96&lt;&gt;"",EX98&gt;0),الموظفون!$F$96+EX98,0)))</f>
        <v>0</v>
      </c>
      <c r="FU98">
        <f>IF(OR(W98=0,AS98&gt;0),0,MAX(IF(AND(الموظفون!$F$96&lt;&gt;"",EC98&lt;الموظفون!$F$96),0,EC98),IF(AND(الموظفون!$F$96&lt;&gt;"",EY98&gt;0),الموظفون!$F$96+EY98,0)))</f>
        <v>0</v>
      </c>
      <c r="FV98">
        <f>IF(OR(X98=0,AT98&gt;0),0,MAX(IF(AND(الموظفون!$F$96&lt;&gt;"",ED98&lt;الموظفون!$F$96),0,ED98),IF(AND(الموظفون!$F$96&lt;&gt;"",EZ98&gt;0),الموظفون!$F$96+EZ98,0)))</f>
        <v>0</v>
      </c>
    </row>
    <row r="99" spans="5:178" x14ac:dyDescent="0.3">
      <c r="E99">
        <f>IF(OR(الموظفون!$A$97="",'مصفوفة التدريب'!H$6=""),0,COUNTIFS(Plan_Role,الموظفون!$D$97,Plan_Course,'مصفوفة التدريب'!H$6)+COUNTIFS(Plan_Role,"جميع الموظفين",Plan_Course,'مصفوفة التدريب'!H$6))</f>
        <v>0</v>
      </c>
      <c r="F99">
        <f>IF(OR(الموظفون!$A$97="",'مصفوفة التدريب'!I$6=""),0,COUNTIFS(Plan_Role,الموظفون!$D$97,Plan_Course,'مصفوفة التدريب'!I$6)+COUNTIFS(Plan_Role,"جميع الموظفين",Plan_Course,'مصفوفة التدريب'!I$6))</f>
        <v>0</v>
      </c>
      <c r="G99">
        <f>IF(OR(الموظفون!$A$97="",'مصفوفة التدريب'!J$6=""),0,COUNTIFS(Plan_Role,الموظفون!$D$97,Plan_Course,'مصفوفة التدريب'!J$6)+COUNTIFS(Plan_Role,"جميع الموظفين",Plan_Course,'مصفوفة التدريب'!J$6))</f>
        <v>0</v>
      </c>
      <c r="H99">
        <f>IF(OR(الموظفون!$A$97="",'مصفوفة التدريب'!K$6=""),0,COUNTIFS(Plan_Role,الموظفون!$D$97,Plan_Course,'مصفوفة التدريب'!K$6)+COUNTIFS(Plan_Role,"جميع الموظفين",Plan_Course,'مصفوفة التدريب'!K$6))</f>
        <v>0</v>
      </c>
      <c r="I99">
        <f>IF(OR(الموظفون!$A$97="",'مصفوفة التدريب'!L$6=""),0,COUNTIFS(Plan_Role,الموظفون!$D$97,Plan_Course,'مصفوفة التدريب'!L$6)+COUNTIFS(Plan_Role,"جميع الموظفين",Plan_Course,'مصفوفة التدريب'!L$6))</f>
        <v>0</v>
      </c>
      <c r="J99">
        <f>IF(OR(الموظفون!$A$97="",'مصفوفة التدريب'!M$6=""),0,COUNTIFS(Plan_Role,الموظفون!$D$97,Plan_Course,'مصفوفة التدريب'!M$6)+COUNTIFS(Plan_Role,"جميع الموظفين",Plan_Course,'مصفوفة التدريب'!M$6))</f>
        <v>0</v>
      </c>
      <c r="K99">
        <f>IF(OR(الموظفون!$A$97="",'مصفوفة التدريب'!N$6=""),0,COUNTIFS(Plan_Role,الموظفون!$D$97,Plan_Course,'مصفوفة التدريب'!N$6)+COUNTIFS(Plan_Role,"جميع الموظفين",Plan_Course,'مصفوفة التدريب'!N$6))</f>
        <v>0</v>
      </c>
      <c r="L99">
        <f>IF(OR(الموظفون!$A$97="",'مصفوفة التدريب'!O$6=""),0,COUNTIFS(Plan_Role,الموظفون!$D$97,Plan_Course,'مصفوفة التدريب'!O$6)+COUNTIFS(Plan_Role,"جميع الموظفين",Plan_Course,'مصفوفة التدريب'!O$6))</f>
        <v>0</v>
      </c>
      <c r="M99">
        <f>IF(OR(الموظفون!$A$97="",'مصفوفة التدريب'!P$6=""),0,COUNTIFS(Plan_Role,الموظفون!$D$97,Plan_Course,'مصفوفة التدريب'!P$6)+COUNTIFS(Plan_Role,"جميع الموظفين",Plan_Course,'مصفوفة التدريب'!P$6))</f>
        <v>0</v>
      </c>
      <c r="N99">
        <f>IF(OR(الموظفون!$A$97="",'مصفوفة التدريب'!Q$6=""),0,COUNTIFS(Plan_Role,الموظفون!$D$97,Plan_Course,'مصفوفة التدريب'!Q$6)+COUNTIFS(Plan_Role,"جميع الموظفين",Plan_Course,'مصفوفة التدريب'!Q$6))</f>
        <v>0</v>
      </c>
      <c r="O99">
        <f>IF(OR(الموظفون!$A$97="",'مصفوفة التدريب'!R$6=""),0,COUNTIFS(Plan_Role,الموظفون!$D$97,Plan_Course,'مصفوفة التدريب'!R$6)+COUNTIFS(Plan_Role,"جميع الموظفين",Plan_Course,'مصفوفة التدريب'!R$6))</f>
        <v>0</v>
      </c>
      <c r="P99">
        <f>IF(OR(الموظفون!$A$97="",'مصفوفة التدريب'!S$6=""),0,COUNTIFS(Plan_Role,الموظفون!$D$97,Plan_Course,'مصفوفة التدريب'!S$6)+COUNTIFS(Plan_Role,"جميع الموظفين",Plan_Course,'مصفوفة التدريب'!S$6))</f>
        <v>0</v>
      </c>
      <c r="Q99">
        <f>IF(OR(الموظفون!$A$97="",'مصفوفة التدريب'!T$6=""),0,COUNTIFS(Plan_Role,الموظفون!$D$97,Plan_Course,'مصفوفة التدريب'!T$6)+COUNTIFS(Plan_Role,"جميع الموظفين",Plan_Course,'مصفوفة التدريب'!T$6))</f>
        <v>0</v>
      </c>
      <c r="R99">
        <f>IF(OR(الموظفون!$A$97="",'مصفوفة التدريب'!U$6=""),0,COUNTIFS(Plan_Role,الموظفون!$D$97,Plan_Course,'مصفوفة التدريب'!U$6)+COUNTIFS(Plan_Role,"جميع الموظفين",Plan_Course,'مصفوفة التدريب'!U$6))</f>
        <v>0</v>
      </c>
      <c r="S99">
        <f>IF(OR(الموظفون!$A$97="",'مصفوفة التدريب'!V$6=""),0,COUNTIFS(Plan_Role,الموظفون!$D$97,Plan_Course,'مصفوفة التدريب'!V$6)+COUNTIFS(Plan_Role,"جميع الموظفين",Plan_Course,'مصفوفة التدريب'!V$6))</f>
        <v>0</v>
      </c>
      <c r="T99">
        <f>IF(OR(الموظفون!$A$97="",'مصفوفة التدريب'!W$6=""),0,COUNTIFS(Plan_Role,الموظفون!$D$97,Plan_Course,'مصفوفة التدريب'!W$6)+COUNTIFS(Plan_Role,"جميع الموظفين",Plan_Course,'مصفوفة التدريب'!W$6))</f>
        <v>0</v>
      </c>
      <c r="U99">
        <f>IF(OR(الموظفون!$A$97="",'مصفوفة التدريب'!X$6=""),0,COUNTIFS(Plan_Role,الموظفون!$D$97,Plan_Course,'مصفوفة التدريب'!X$6)+COUNTIFS(Plan_Role,"جميع الموظفين",Plan_Course,'مصفوفة التدريب'!X$6))</f>
        <v>0</v>
      </c>
      <c r="V99">
        <f>IF(OR(الموظفون!$A$97="",'مصفوفة التدريب'!Y$6=""),0,COUNTIFS(Plan_Role,الموظفون!$D$97,Plan_Course,'مصفوفة التدريب'!Y$6)+COUNTIFS(Plan_Role,"جميع الموظفين",Plan_Course,'مصفوفة التدريب'!Y$6))</f>
        <v>0</v>
      </c>
      <c r="W99">
        <f>IF(OR(الموظفون!$A$97="",'مصفوفة التدريب'!Z$6=""),0,COUNTIFS(Plan_Role,الموظفون!$D$97,Plan_Course,'مصفوفة التدريب'!Z$6)+COUNTIFS(Plan_Role,"جميع الموظفين",Plan_Course,'مصفوفة التدريب'!Z$6))</f>
        <v>0</v>
      </c>
      <c r="X99">
        <f>IF(OR(الموظفون!$A$97="",'مصفوفة التدريب'!AA$6=""),0,COUNTIFS(Plan_Role,الموظفون!$D$97,Plan_Course,'مصفوفة التدريب'!AA$6)+COUNTIFS(Plan_Role,"جميع الموظفين",Plan_Course,'مصفوفة التدريب'!AA$6))</f>
        <v>0</v>
      </c>
      <c r="AA99">
        <f>IF(E99=0,0,COUNTIFS(Rec_Emp,الموظفون!$A$97,Rec_Course,'مصفوفة التدريب'!H$6,Rec_Done,1))</f>
        <v>0</v>
      </c>
      <c r="AB99">
        <f>IF(F99=0,0,COUNTIFS(Rec_Emp,الموظفون!$A$97,Rec_Course,'مصفوفة التدريب'!I$6,Rec_Done,1))</f>
        <v>0</v>
      </c>
      <c r="AC99">
        <f>IF(G99=0,0,COUNTIFS(Rec_Emp,الموظفون!$A$97,Rec_Course,'مصفوفة التدريب'!J$6,Rec_Done,1))</f>
        <v>0</v>
      </c>
      <c r="AD99">
        <f>IF(H99=0,0,COUNTIFS(Rec_Emp,الموظفون!$A$97,Rec_Course,'مصفوفة التدريب'!K$6,Rec_Done,1))</f>
        <v>0</v>
      </c>
      <c r="AE99">
        <f>IF(I99=0,0,COUNTIFS(Rec_Emp,الموظفون!$A$97,Rec_Course,'مصفوفة التدريب'!L$6,Rec_Done,1))</f>
        <v>0</v>
      </c>
      <c r="AF99">
        <f>IF(J99=0,0,COUNTIFS(Rec_Emp,الموظفون!$A$97,Rec_Course,'مصفوفة التدريب'!M$6,Rec_Done,1))</f>
        <v>0</v>
      </c>
      <c r="AG99">
        <f>IF(K99=0,0,COUNTIFS(Rec_Emp,الموظفون!$A$97,Rec_Course,'مصفوفة التدريب'!N$6,Rec_Done,1))</f>
        <v>0</v>
      </c>
      <c r="AH99">
        <f>IF(L99=0,0,COUNTIFS(Rec_Emp,الموظفون!$A$97,Rec_Course,'مصفوفة التدريب'!O$6,Rec_Done,1))</f>
        <v>0</v>
      </c>
      <c r="AI99">
        <f>IF(M99=0,0,COUNTIFS(Rec_Emp,الموظفون!$A$97,Rec_Course,'مصفوفة التدريب'!P$6,Rec_Done,1))</f>
        <v>0</v>
      </c>
      <c r="AJ99">
        <f>IF(N99=0,0,COUNTIFS(Rec_Emp,الموظفون!$A$97,Rec_Course,'مصفوفة التدريب'!Q$6,Rec_Done,1))</f>
        <v>0</v>
      </c>
      <c r="AK99">
        <f>IF(O99=0,0,COUNTIFS(Rec_Emp,الموظفون!$A$97,Rec_Course,'مصفوفة التدريب'!R$6,Rec_Done,1))</f>
        <v>0</v>
      </c>
      <c r="AL99">
        <f>IF(P99=0,0,COUNTIFS(Rec_Emp,الموظفون!$A$97,Rec_Course,'مصفوفة التدريب'!S$6,Rec_Done,1))</f>
        <v>0</v>
      </c>
      <c r="AM99">
        <f>IF(Q99=0,0,COUNTIFS(Rec_Emp,الموظفون!$A$97,Rec_Course,'مصفوفة التدريب'!T$6,Rec_Done,1))</f>
        <v>0</v>
      </c>
      <c r="AN99">
        <f>IF(R99=0,0,COUNTIFS(Rec_Emp,الموظفون!$A$97,Rec_Course,'مصفوفة التدريب'!U$6,Rec_Done,1))</f>
        <v>0</v>
      </c>
      <c r="AO99">
        <f>IF(S99=0,0,COUNTIFS(Rec_Emp,الموظفون!$A$97,Rec_Course,'مصفوفة التدريب'!V$6,Rec_Done,1))</f>
        <v>0</v>
      </c>
      <c r="AP99">
        <f>IF(T99=0,0,COUNTIFS(Rec_Emp,الموظفون!$A$97,Rec_Course,'مصفوفة التدريب'!W$6,Rec_Done,1))</f>
        <v>0</v>
      </c>
      <c r="AQ99">
        <f>IF(U99=0,0,COUNTIFS(Rec_Emp,الموظفون!$A$97,Rec_Course,'مصفوفة التدريب'!X$6,Rec_Done,1))</f>
        <v>0</v>
      </c>
      <c r="AR99">
        <f>IF(V99=0,0,COUNTIFS(Rec_Emp,الموظفون!$A$97,Rec_Course,'مصفوفة التدريب'!Y$6,Rec_Done,1))</f>
        <v>0</v>
      </c>
      <c r="AS99">
        <f>IF(W99=0,0,COUNTIFS(Rec_Emp,الموظفون!$A$97,Rec_Course,'مصفوفة التدريب'!Z$6,Rec_Done,1))</f>
        <v>0</v>
      </c>
      <c r="AT99">
        <f>IF(X99=0,0,COUNTIFS(Rec_Emp,الموظفون!$A$97,Rec_Course,'مصفوفة التدريب'!AA$6,Rec_Done,1))</f>
        <v>0</v>
      </c>
      <c r="AW99">
        <f ca="1">IF(AA99=0,0,COUNTIFS(Rec_Emp,الموظفون!$A$97,Rec_Course,'مصفوفة التدريب'!H$6,Rec_Done,1,Rec_Exp,"&gt;="&amp;TODAY()))</f>
        <v>0</v>
      </c>
      <c r="AX99">
        <f ca="1">IF(AB99=0,0,COUNTIFS(Rec_Emp,الموظفون!$A$97,Rec_Course,'مصفوفة التدريب'!I$6,Rec_Done,1,Rec_Exp,"&gt;="&amp;TODAY()))</f>
        <v>0</v>
      </c>
      <c r="AY99">
        <f ca="1">IF(AC99=0,0,COUNTIFS(Rec_Emp,الموظفون!$A$97,Rec_Course,'مصفوفة التدريب'!J$6,Rec_Done,1,Rec_Exp,"&gt;="&amp;TODAY()))</f>
        <v>0</v>
      </c>
      <c r="AZ99">
        <f ca="1">IF(AD99=0,0,COUNTIFS(Rec_Emp,الموظفون!$A$97,Rec_Course,'مصفوفة التدريب'!K$6,Rec_Done,1,Rec_Exp,"&gt;="&amp;TODAY()))</f>
        <v>0</v>
      </c>
      <c r="BA99">
        <f ca="1">IF(AE99=0,0,COUNTIFS(Rec_Emp,الموظفون!$A$97,Rec_Course,'مصفوفة التدريب'!L$6,Rec_Done,1,Rec_Exp,"&gt;="&amp;TODAY()))</f>
        <v>0</v>
      </c>
      <c r="BB99">
        <f ca="1">IF(AF99=0,0,COUNTIFS(Rec_Emp,الموظفون!$A$97,Rec_Course,'مصفوفة التدريب'!M$6,Rec_Done,1,Rec_Exp,"&gt;="&amp;TODAY()))</f>
        <v>0</v>
      </c>
      <c r="BC99">
        <f ca="1">IF(AG99=0,0,COUNTIFS(Rec_Emp,الموظفون!$A$97,Rec_Course,'مصفوفة التدريب'!N$6,Rec_Done,1,Rec_Exp,"&gt;="&amp;TODAY()))</f>
        <v>0</v>
      </c>
      <c r="BD99">
        <f ca="1">IF(AH99=0,0,COUNTIFS(Rec_Emp,الموظفون!$A$97,Rec_Course,'مصفوفة التدريب'!O$6,Rec_Done,1,Rec_Exp,"&gt;="&amp;TODAY()))</f>
        <v>0</v>
      </c>
      <c r="BE99">
        <f ca="1">IF(AI99=0,0,COUNTIFS(Rec_Emp,الموظفون!$A$97,Rec_Course,'مصفوفة التدريب'!P$6,Rec_Done,1,Rec_Exp,"&gt;="&amp;TODAY()))</f>
        <v>0</v>
      </c>
      <c r="BF99">
        <f ca="1">IF(AJ99=0,0,COUNTIFS(Rec_Emp,الموظفون!$A$97,Rec_Course,'مصفوفة التدريب'!Q$6,Rec_Done,1,Rec_Exp,"&gt;="&amp;TODAY()))</f>
        <v>0</v>
      </c>
      <c r="BG99">
        <f ca="1">IF(AK99=0,0,COUNTIFS(Rec_Emp,الموظفون!$A$97,Rec_Course,'مصفوفة التدريب'!R$6,Rec_Done,1,Rec_Exp,"&gt;="&amp;TODAY()))</f>
        <v>0</v>
      </c>
      <c r="BH99">
        <f ca="1">IF(AL99=0,0,COUNTIFS(Rec_Emp,الموظفون!$A$97,Rec_Course,'مصفوفة التدريب'!S$6,Rec_Done,1,Rec_Exp,"&gt;="&amp;TODAY()))</f>
        <v>0</v>
      </c>
      <c r="BI99">
        <f ca="1">IF(AM99=0,0,COUNTIFS(Rec_Emp,الموظفون!$A$97,Rec_Course,'مصفوفة التدريب'!T$6,Rec_Done,1,Rec_Exp,"&gt;="&amp;TODAY()))</f>
        <v>0</v>
      </c>
      <c r="BJ99">
        <f ca="1">IF(AN99=0,0,COUNTIFS(Rec_Emp,الموظفون!$A$97,Rec_Course,'مصفوفة التدريب'!U$6,Rec_Done,1,Rec_Exp,"&gt;="&amp;TODAY()))</f>
        <v>0</v>
      </c>
      <c r="BK99">
        <f ca="1">IF(AO99=0,0,COUNTIFS(Rec_Emp,الموظفون!$A$97,Rec_Course,'مصفوفة التدريب'!V$6,Rec_Done,1,Rec_Exp,"&gt;="&amp;TODAY()))</f>
        <v>0</v>
      </c>
      <c r="BL99">
        <f ca="1">IF(AP99=0,0,COUNTIFS(Rec_Emp,الموظفون!$A$97,Rec_Course,'مصفوفة التدريب'!W$6,Rec_Done,1,Rec_Exp,"&gt;="&amp;TODAY()))</f>
        <v>0</v>
      </c>
      <c r="BM99">
        <f ca="1">IF(AQ99=0,0,COUNTIFS(Rec_Emp,الموظفون!$A$97,Rec_Course,'مصفوفة التدريب'!X$6,Rec_Done,1,Rec_Exp,"&gt;="&amp;TODAY()))</f>
        <v>0</v>
      </c>
      <c r="BN99">
        <f ca="1">IF(AR99=0,0,COUNTIFS(Rec_Emp,الموظفون!$A$97,Rec_Course,'مصفوفة التدريب'!Y$6,Rec_Done,1,Rec_Exp,"&gt;="&amp;TODAY()))</f>
        <v>0</v>
      </c>
      <c r="BO99">
        <f ca="1">IF(AS99=0,0,COUNTIFS(Rec_Emp,الموظفون!$A$97,Rec_Course,'مصفوفة التدريب'!Z$6,Rec_Done,1,Rec_Exp,"&gt;="&amp;TODAY()))</f>
        <v>0</v>
      </c>
      <c r="BP99">
        <f ca="1">IF(AT99=0,0,COUNTIFS(Rec_Emp,الموظفون!$A$97,Rec_Course,'مصفوفة التدريب'!AA$6,Rec_Done,1,Rec_Exp,"&gt;="&amp;TODAY()))</f>
        <v>0</v>
      </c>
      <c r="BS99">
        <f ca="1">IF(AW99=0,0,COUNTIFS(Rec_Emp,الموظفون!$A$97,Rec_Course,'مصفوفة التدريب'!H$6,Rec_Done,1,Rec_Exp,"&gt;"&amp;(TODAY()+WarnDays)))</f>
        <v>0</v>
      </c>
      <c r="BT99">
        <f ca="1">IF(AX99=0,0,COUNTIFS(Rec_Emp,الموظفون!$A$97,Rec_Course,'مصفوفة التدريب'!I$6,Rec_Done,1,Rec_Exp,"&gt;"&amp;(TODAY()+WarnDays)))</f>
        <v>0</v>
      </c>
      <c r="BU99">
        <f ca="1">IF(AY99=0,0,COUNTIFS(Rec_Emp,الموظفون!$A$97,Rec_Course,'مصفوفة التدريب'!J$6,Rec_Done,1,Rec_Exp,"&gt;"&amp;(TODAY()+WarnDays)))</f>
        <v>0</v>
      </c>
      <c r="BV99">
        <f ca="1">IF(AZ99=0,0,COUNTIFS(Rec_Emp,الموظفون!$A$97,Rec_Course,'مصفوفة التدريب'!K$6,Rec_Done,1,Rec_Exp,"&gt;"&amp;(TODAY()+WarnDays)))</f>
        <v>0</v>
      </c>
      <c r="BW99">
        <f ca="1">IF(BA99=0,0,COUNTIFS(Rec_Emp,الموظفون!$A$97,Rec_Course,'مصفوفة التدريب'!L$6,Rec_Done,1,Rec_Exp,"&gt;"&amp;(TODAY()+WarnDays)))</f>
        <v>0</v>
      </c>
      <c r="BX99">
        <f ca="1">IF(BB99=0,0,COUNTIFS(Rec_Emp,الموظفون!$A$97,Rec_Course,'مصفوفة التدريب'!M$6,Rec_Done,1,Rec_Exp,"&gt;"&amp;(TODAY()+WarnDays)))</f>
        <v>0</v>
      </c>
      <c r="BY99">
        <f ca="1">IF(BC99=0,0,COUNTIFS(Rec_Emp,الموظفون!$A$97,Rec_Course,'مصفوفة التدريب'!N$6,Rec_Done,1,Rec_Exp,"&gt;"&amp;(TODAY()+WarnDays)))</f>
        <v>0</v>
      </c>
      <c r="BZ99">
        <f ca="1">IF(BD99=0,0,COUNTIFS(Rec_Emp,الموظفون!$A$97,Rec_Course,'مصفوفة التدريب'!O$6,Rec_Done,1,Rec_Exp,"&gt;"&amp;(TODAY()+WarnDays)))</f>
        <v>0</v>
      </c>
      <c r="CA99">
        <f ca="1">IF(BE99=0,0,COUNTIFS(Rec_Emp,الموظفون!$A$97,Rec_Course,'مصفوفة التدريب'!P$6,Rec_Done,1,Rec_Exp,"&gt;"&amp;(TODAY()+WarnDays)))</f>
        <v>0</v>
      </c>
      <c r="CB99">
        <f ca="1">IF(BF99=0,0,COUNTIFS(Rec_Emp,الموظفون!$A$97,Rec_Course,'مصفوفة التدريب'!Q$6,Rec_Done,1,Rec_Exp,"&gt;"&amp;(TODAY()+WarnDays)))</f>
        <v>0</v>
      </c>
      <c r="CC99">
        <f ca="1">IF(BG99=0,0,COUNTIFS(Rec_Emp,الموظفون!$A$97,Rec_Course,'مصفوفة التدريب'!R$6,Rec_Done,1,Rec_Exp,"&gt;"&amp;(TODAY()+WarnDays)))</f>
        <v>0</v>
      </c>
      <c r="CD99">
        <f ca="1">IF(BH99=0,0,COUNTIFS(Rec_Emp,الموظفون!$A$97,Rec_Course,'مصفوفة التدريب'!S$6,Rec_Done,1,Rec_Exp,"&gt;"&amp;(TODAY()+WarnDays)))</f>
        <v>0</v>
      </c>
      <c r="CE99">
        <f ca="1">IF(BI99=0,0,COUNTIFS(Rec_Emp,الموظفون!$A$97,Rec_Course,'مصفوفة التدريب'!T$6,Rec_Done,1,Rec_Exp,"&gt;"&amp;(TODAY()+WarnDays)))</f>
        <v>0</v>
      </c>
      <c r="CF99">
        <f ca="1">IF(BJ99=0,0,COUNTIFS(Rec_Emp,الموظفون!$A$97,Rec_Course,'مصفوفة التدريب'!U$6,Rec_Done,1,Rec_Exp,"&gt;"&amp;(TODAY()+WarnDays)))</f>
        <v>0</v>
      </c>
      <c r="CG99">
        <f ca="1">IF(BK99=0,0,COUNTIFS(Rec_Emp,الموظفون!$A$97,Rec_Course,'مصفوفة التدريب'!V$6,Rec_Done,1,Rec_Exp,"&gt;"&amp;(TODAY()+WarnDays)))</f>
        <v>0</v>
      </c>
      <c r="CH99">
        <f ca="1">IF(BL99=0,0,COUNTIFS(Rec_Emp,الموظفون!$A$97,Rec_Course,'مصفوفة التدريب'!W$6,Rec_Done,1,Rec_Exp,"&gt;"&amp;(TODAY()+WarnDays)))</f>
        <v>0</v>
      </c>
      <c r="CI99">
        <f ca="1">IF(BM99=0,0,COUNTIFS(Rec_Emp,الموظفون!$A$97,Rec_Course,'مصفوفة التدريب'!X$6,Rec_Done,1,Rec_Exp,"&gt;"&amp;(TODAY()+WarnDays)))</f>
        <v>0</v>
      </c>
      <c r="CJ99">
        <f ca="1">IF(BN99=0,0,COUNTIFS(Rec_Emp,الموظفون!$A$97,Rec_Course,'مصفوفة التدريب'!Y$6,Rec_Done,1,Rec_Exp,"&gt;"&amp;(TODAY()+WarnDays)))</f>
        <v>0</v>
      </c>
      <c r="CK99">
        <f ca="1">IF(BO99=0,0,COUNTIFS(Rec_Emp,الموظفون!$A$97,Rec_Course,'مصفوفة التدريب'!Z$6,Rec_Done,1,Rec_Exp,"&gt;"&amp;(TODAY()+WarnDays)))</f>
        <v>0</v>
      </c>
      <c r="CL99">
        <f ca="1">IF(BP99=0,0,COUNTIFS(Rec_Emp,الموظفون!$A$97,Rec_Course,'مصفوفة التدريب'!AA$6,Rec_Done,1,Rec_Exp,"&gt;"&amp;(TODAY()+WarnDays)))</f>
        <v>0</v>
      </c>
      <c r="CO99">
        <f>IF(OR(E99=0,AA99&gt;0),0,COUNTIFS(Rec_Emp,الموظفون!$A$97,Rec_Course,'مصفوفة التدريب'!H$6,Rec_Result,"راسب"))</f>
        <v>0</v>
      </c>
      <c r="CP99">
        <f>IF(OR(F99=0,AB99&gt;0),0,COUNTIFS(Rec_Emp,الموظفون!$A$97,Rec_Course,'مصفوفة التدريب'!I$6,Rec_Result,"راسب"))</f>
        <v>0</v>
      </c>
      <c r="CQ99">
        <f>IF(OR(G99=0,AC99&gt;0),0,COUNTIFS(Rec_Emp,الموظفون!$A$97,Rec_Course,'مصفوفة التدريب'!J$6,Rec_Result,"راسب"))</f>
        <v>0</v>
      </c>
      <c r="CR99">
        <f>IF(OR(H99=0,AD99&gt;0),0,COUNTIFS(Rec_Emp,الموظفون!$A$97,Rec_Course,'مصفوفة التدريب'!K$6,Rec_Result,"راسب"))</f>
        <v>0</v>
      </c>
      <c r="CS99">
        <f>IF(OR(I99=0,AE99&gt;0),0,COUNTIFS(Rec_Emp,الموظفون!$A$97,Rec_Course,'مصفوفة التدريب'!L$6,Rec_Result,"راسب"))</f>
        <v>0</v>
      </c>
      <c r="CT99">
        <f>IF(OR(J99=0,AF99&gt;0),0,COUNTIFS(Rec_Emp,الموظفون!$A$97,Rec_Course,'مصفوفة التدريب'!M$6,Rec_Result,"راسب"))</f>
        <v>0</v>
      </c>
      <c r="CU99">
        <f>IF(OR(K99=0,AG99&gt;0),0,COUNTIFS(Rec_Emp,الموظفون!$A$97,Rec_Course,'مصفوفة التدريب'!N$6,Rec_Result,"راسب"))</f>
        <v>0</v>
      </c>
      <c r="CV99">
        <f>IF(OR(L99=0,AH99&gt;0),0,COUNTIFS(Rec_Emp,الموظفون!$A$97,Rec_Course,'مصفوفة التدريب'!O$6,Rec_Result,"راسب"))</f>
        <v>0</v>
      </c>
      <c r="CW99">
        <f>IF(OR(M99=0,AI99&gt;0),0,COUNTIFS(Rec_Emp,الموظفون!$A$97,Rec_Course,'مصفوفة التدريب'!P$6,Rec_Result,"راسب"))</f>
        <v>0</v>
      </c>
      <c r="CX99">
        <f>IF(OR(N99=0,AJ99&gt;0),0,COUNTIFS(Rec_Emp,الموظفون!$A$97,Rec_Course,'مصفوفة التدريب'!Q$6,Rec_Result,"راسب"))</f>
        <v>0</v>
      </c>
      <c r="CY99">
        <f>IF(OR(O99=0,AK99&gt;0),0,COUNTIFS(Rec_Emp,الموظفون!$A$97,Rec_Course,'مصفوفة التدريب'!R$6,Rec_Result,"راسب"))</f>
        <v>0</v>
      </c>
      <c r="CZ99">
        <f>IF(OR(P99=0,AL99&gt;0),0,COUNTIFS(Rec_Emp,الموظفون!$A$97,Rec_Course,'مصفوفة التدريب'!S$6,Rec_Result,"راسب"))</f>
        <v>0</v>
      </c>
      <c r="DA99">
        <f>IF(OR(Q99=0,AM99&gt;0),0,COUNTIFS(Rec_Emp,الموظفون!$A$97,Rec_Course,'مصفوفة التدريب'!T$6,Rec_Result,"راسب"))</f>
        <v>0</v>
      </c>
      <c r="DB99">
        <f>IF(OR(R99=0,AN99&gt;0),0,COUNTIFS(Rec_Emp,الموظفون!$A$97,Rec_Course,'مصفوفة التدريب'!U$6,Rec_Result,"راسب"))</f>
        <v>0</v>
      </c>
      <c r="DC99">
        <f>IF(OR(S99=0,AO99&gt;0),0,COUNTIFS(Rec_Emp,الموظفون!$A$97,Rec_Course,'مصفوفة التدريب'!V$6,Rec_Result,"راسب"))</f>
        <v>0</v>
      </c>
      <c r="DD99">
        <f>IF(OR(T99=0,AP99&gt;0),0,COUNTIFS(Rec_Emp,الموظفون!$A$97,Rec_Course,'مصفوفة التدريب'!W$6,Rec_Result,"راسب"))</f>
        <v>0</v>
      </c>
      <c r="DE99">
        <f>IF(OR(U99=0,AQ99&gt;0),0,COUNTIFS(Rec_Emp,الموظفون!$A$97,Rec_Course,'مصفوفة التدريب'!X$6,Rec_Result,"راسب"))</f>
        <v>0</v>
      </c>
      <c r="DF99">
        <f>IF(OR(V99=0,AR99&gt;0),0,COUNTIFS(Rec_Emp,الموظفون!$A$97,Rec_Course,'مصفوفة التدريب'!Y$6,Rec_Result,"راسب"))</f>
        <v>0</v>
      </c>
      <c r="DG99">
        <f>IF(OR(W99=0,AS99&gt;0),0,COUNTIFS(Rec_Emp,الموظفون!$A$97,Rec_Course,'مصفوفة التدريب'!Z$6,Rec_Result,"راسب"))</f>
        <v>0</v>
      </c>
      <c r="DH99">
        <f>IF(OR(X99=0,AT99&gt;0),0,COUNTIFS(Rec_Emp,الموظفون!$A$97,Rec_Course,'مصفوفة التدريب'!AA$6,Rec_Result,"راسب"))</f>
        <v>0</v>
      </c>
      <c r="DK99">
        <f>IF(OR(E99=0,AA99&gt;0),0,IFERROR(AVERAGEIFS(Plan_End,Plan_Role,الموظفون!$D$97,Plan_Course,'مصفوفة التدريب'!H$6,Plan_Sched,"فترة محددة"),IFERROR(AVERAGEIFS(Plan_End,Plan_Role,"جميع الموظفين",Plan_Course,'مصفوفة التدريب'!H$6,Plan_Sched,"فترة محددة"),0)))</f>
        <v>0</v>
      </c>
      <c r="DL99">
        <f>IF(OR(F99=0,AB99&gt;0),0,IFERROR(AVERAGEIFS(Plan_End,Plan_Role,الموظفون!$D$97,Plan_Course,'مصفوفة التدريب'!I$6,Plan_Sched,"فترة محددة"),IFERROR(AVERAGEIFS(Plan_End,Plan_Role,"جميع الموظفين",Plan_Course,'مصفوفة التدريب'!I$6,Plan_Sched,"فترة محددة"),0)))</f>
        <v>0</v>
      </c>
      <c r="DM99">
        <f>IF(OR(G99=0,AC99&gt;0),0,IFERROR(AVERAGEIFS(Plan_End,Plan_Role,الموظفون!$D$97,Plan_Course,'مصفوفة التدريب'!J$6,Plan_Sched,"فترة محددة"),IFERROR(AVERAGEIFS(Plan_End,Plan_Role,"جميع الموظفين",Plan_Course,'مصفوفة التدريب'!J$6,Plan_Sched,"فترة محددة"),0)))</f>
        <v>0</v>
      </c>
      <c r="DN99">
        <f>IF(OR(H99=0,AD99&gt;0),0,IFERROR(AVERAGEIFS(Plan_End,Plan_Role,الموظفون!$D$97,Plan_Course,'مصفوفة التدريب'!K$6,Plan_Sched,"فترة محددة"),IFERROR(AVERAGEIFS(Plan_End,Plan_Role,"جميع الموظفين",Plan_Course,'مصفوفة التدريب'!K$6,Plan_Sched,"فترة محددة"),0)))</f>
        <v>0</v>
      </c>
      <c r="DO99">
        <f>IF(OR(I99=0,AE99&gt;0),0,IFERROR(AVERAGEIFS(Plan_End,Plan_Role,الموظفون!$D$97,Plan_Course,'مصفوفة التدريب'!L$6,Plan_Sched,"فترة محددة"),IFERROR(AVERAGEIFS(Plan_End,Plan_Role,"جميع الموظفين",Plan_Course,'مصفوفة التدريب'!L$6,Plan_Sched,"فترة محددة"),0)))</f>
        <v>0</v>
      </c>
      <c r="DP99">
        <f>IF(OR(J99=0,AF99&gt;0),0,IFERROR(AVERAGEIFS(Plan_End,Plan_Role,الموظفون!$D$97,Plan_Course,'مصفوفة التدريب'!M$6,Plan_Sched,"فترة محددة"),IFERROR(AVERAGEIFS(Plan_End,Plan_Role,"جميع الموظفين",Plan_Course,'مصفوفة التدريب'!M$6,Plan_Sched,"فترة محددة"),0)))</f>
        <v>0</v>
      </c>
      <c r="DQ99">
        <f>IF(OR(K99=0,AG99&gt;0),0,IFERROR(AVERAGEIFS(Plan_End,Plan_Role,الموظفون!$D$97,Plan_Course,'مصفوفة التدريب'!N$6,Plan_Sched,"فترة محددة"),IFERROR(AVERAGEIFS(Plan_End,Plan_Role,"جميع الموظفين",Plan_Course,'مصفوفة التدريب'!N$6,Plan_Sched,"فترة محددة"),0)))</f>
        <v>0</v>
      </c>
      <c r="DR99">
        <f>IF(OR(L99=0,AH99&gt;0),0,IFERROR(AVERAGEIFS(Plan_End,Plan_Role,الموظفون!$D$97,Plan_Course,'مصفوفة التدريب'!O$6,Plan_Sched,"فترة محددة"),IFERROR(AVERAGEIFS(Plan_End,Plan_Role,"جميع الموظفين",Plan_Course,'مصفوفة التدريب'!O$6,Plan_Sched,"فترة محددة"),0)))</f>
        <v>0</v>
      </c>
      <c r="DS99">
        <f>IF(OR(M99=0,AI99&gt;0),0,IFERROR(AVERAGEIFS(Plan_End,Plan_Role,الموظفون!$D$97,Plan_Course,'مصفوفة التدريب'!P$6,Plan_Sched,"فترة محددة"),IFERROR(AVERAGEIFS(Plan_End,Plan_Role,"جميع الموظفين",Plan_Course,'مصفوفة التدريب'!P$6,Plan_Sched,"فترة محددة"),0)))</f>
        <v>0</v>
      </c>
      <c r="DT99">
        <f>IF(OR(N99=0,AJ99&gt;0),0,IFERROR(AVERAGEIFS(Plan_End,Plan_Role,الموظفون!$D$97,Plan_Course,'مصفوفة التدريب'!Q$6,Plan_Sched,"فترة محددة"),IFERROR(AVERAGEIFS(Plan_End,Plan_Role,"جميع الموظفين",Plan_Course,'مصفوفة التدريب'!Q$6,Plan_Sched,"فترة محددة"),0)))</f>
        <v>0</v>
      </c>
      <c r="DU99">
        <f>IF(OR(O99=0,AK99&gt;0),0,IFERROR(AVERAGEIFS(Plan_End,Plan_Role,الموظفون!$D$97,Plan_Course,'مصفوفة التدريب'!R$6,Plan_Sched,"فترة محددة"),IFERROR(AVERAGEIFS(Plan_End,Plan_Role,"جميع الموظفين",Plan_Course,'مصفوفة التدريب'!R$6,Plan_Sched,"فترة محددة"),0)))</f>
        <v>0</v>
      </c>
      <c r="DV99">
        <f>IF(OR(P99=0,AL99&gt;0),0,IFERROR(AVERAGEIFS(Plan_End,Plan_Role,الموظفون!$D$97,Plan_Course,'مصفوفة التدريب'!S$6,Plan_Sched,"فترة محددة"),IFERROR(AVERAGEIFS(Plan_End,Plan_Role,"جميع الموظفين",Plan_Course,'مصفوفة التدريب'!S$6,Plan_Sched,"فترة محددة"),0)))</f>
        <v>0</v>
      </c>
      <c r="DW99">
        <f>IF(OR(Q99=0,AM99&gt;0),0,IFERROR(AVERAGEIFS(Plan_End,Plan_Role,الموظفون!$D$97,Plan_Course,'مصفوفة التدريب'!T$6,Plan_Sched,"فترة محددة"),IFERROR(AVERAGEIFS(Plan_End,Plan_Role,"جميع الموظفين",Plan_Course,'مصفوفة التدريب'!T$6,Plan_Sched,"فترة محددة"),0)))</f>
        <v>0</v>
      </c>
      <c r="DX99">
        <f>IF(OR(R99=0,AN99&gt;0),0,IFERROR(AVERAGEIFS(Plan_End,Plan_Role,الموظفون!$D$97,Plan_Course,'مصفوفة التدريب'!U$6,Plan_Sched,"فترة محددة"),IFERROR(AVERAGEIFS(Plan_End,Plan_Role,"جميع الموظفين",Plan_Course,'مصفوفة التدريب'!U$6,Plan_Sched,"فترة محددة"),0)))</f>
        <v>0</v>
      </c>
      <c r="DY99">
        <f>IF(OR(S99=0,AO99&gt;0),0,IFERROR(AVERAGEIFS(Plan_End,Plan_Role,الموظفون!$D$97,Plan_Course,'مصفوفة التدريب'!V$6,Plan_Sched,"فترة محددة"),IFERROR(AVERAGEIFS(Plan_End,Plan_Role,"جميع الموظفين",Plan_Course,'مصفوفة التدريب'!V$6,Plan_Sched,"فترة محددة"),0)))</f>
        <v>0</v>
      </c>
      <c r="DZ99">
        <f>IF(OR(T99=0,AP99&gt;0),0,IFERROR(AVERAGEIFS(Plan_End,Plan_Role,الموظفون!$D$97,Plan_Course,'مصفوفة التدريب'!W$6,Plan_Sched,"فترة محددة"),IFERROR(AVERAGEIFS(Plan_End,Plan_Role,"جميع الموظفين",Plan_Course,'مصفوفة التدريب'!W$6,Plan_Sched,"فترة محددة"),0)))</f>
        <v>0</v>
      </c>
      <c r="EA99">
        <f>IF(OR(U99=0,AQ99&gt;0),0,IFERROR(AVERAGEIFS(Plan_End,Plan_Role,الموظفون!$D$97,Plan_Course,'مصفوفة التدريب'!X$6,Plan_Sched,"فترة محددة"),IFERROR(AVERAGEIFS(Plan_End,Plan_Role,"جميع الموظفين",Plan_Course,'مصفوفة التدريب'!X$6,Plan_Sched,"فترة محددة"),0)))</f>
        <v>0</v>
      </c>
      <c r="EB99">
        <f>IF(OR(V99=0,AR99&gt;0),0,IFERROR(AVERAGEIFS(Plan_End,Plan_Role,الموظفون!$D$97,Plan_Course,'مصفوفة التدريب'!Y$6,Plan_Sched,"فترة محددة"),IFERROR(AVERAGEIFS(Plan_End,Plan_Role,"جميع الموظفين",Plan_Course,'مصفوفة التدريب'!Y$6,Plan_Sched,"فترة محددة"),0)))</f>
        <v>0</v>
      </c>
      <c r="EC99">
        <f>IF(OR(W99=0,AS99&gt;0),0,IFERROR(AVERAGEIFS(Plan_End,Plan_Role,الموظفون!$D$97,Plan_Course,'مصفوفة التدريب'!Z$6,Plan_Sched,"فترة محددة"),IFERROR(AVERAGEIFS(Plan_End,Plan_Role,"جميع الموظفين",Plan_Course,'مصفوفة التدريب'!Z$6,Plan_Sched,"فترة محددة"),0)))</f>
        <v>0</v>
      </c>
      <c r="ED99">
        <f>IF(OR(X99=0,AT99&gt;0),0,IFERROR(AVERAGEIFS(Plan_End,Plan_Role,الموظفون!$D$97,Plan_Course,'مصفوفة التدريب'!AA$6,Plan_Sched,"فترة محددة"),IFERROR(AVERAGEIFS(Plan_End,Plan_Role,"جميع الموظفين",Plan_Course,'مصفوفة التدريب'!AA$6,Plan_Sched,"فترة محددة"),0)))</f>
        <v>0</v>
      </c>
      <c r="EG99">
        <f>IF(OR(E99=0,AA99&gt;0),0,IFERROR(AVERAGEIFS(Plan_Days,Plan_Role,الموظفون!$D$97,Plan_Course,'مصفوفة التدريب'!H$6,Plan_Sched,"خلال أيام من التعيين"),IFERROR(AVERAGEIFS(Plan_Days,Plan_Role,"جميع الموظفين",Plan_Course,'مصفوفة التدريب'!H$6,Plan_Sched,"خلال أيام من التعيين"),0)))</f>
        <v>0</v>
      </c>
      <c r="EH99">
        <f>IF(OR(F99=0,AB99&gt;0),0,IFERROR(AVERAGEIFS(Plan_Days,Plan_Role,الموظفون!$D$97,Plan_Course,'مصفوفة التدريب'!I$6,Plan_Sched,"خلال أيام من التعيين"),IFERROR(AVERAGEIFS(Plan_Days,Plan_Role,"جميع الموظفين",Plan_Course,'مصفوفة التدريب'!I$6,Plan_Sched,"خلال أيام من التعيين"),0)))</f>
        <v>0</v>
      </c>
      <c r="EI99">
        <f>IF(OR(G99=0,AC99&gt;0),0,IFERROR(AVERAGEIFS(Plan_Days,Plan_Role,الموظفون!$D$97,Plan_Course,'مصفوفة التدريب'!J$6,Plan_Sched,"خلال أيام من التعيين"),IFERROR(AVERAGEIFS(Plan_Days,Plan_Role,"جميع الموظفين",Plan_Course,'مصفوفة التدريب'!J$6,Plan_Sched,"خلال أيام من التعيين"),0)))</f>
        <v>0</v>
      </c>
      <c r="EJ99">
        <f>IF(OR(H99=0,AD99&gt;0),0,IFERROR(AVERAGEIFS(Plan_Days,Plan_Role,الموظفون!$D$97,Plan_Course,'مصفوفة التدريب'!K$6,Plan_Sched,"خلال أيام من التعيين"),IFERROR(AVERAGEIFS(Plan_Days,Plan_Role,"جميع الموظفين",Plan_Course,'مصفوفة التدريب'!K$6,Plan_Sched,"خلال أيام من التعيين"),0)))</f>
        <v>0</v>
      </c>
      <c r="EK99">
        <f>IF(OR(I99=0,AE99&gt;0),0,IFERROR(AVERAGEIFS(Plan_Days,Plan_Role,الموظفون!$D$97,Plan_Course,'مصفوفة التدريب'!L$6,Plan_Sched,"خلال أيام من التعيين"),IFERROR(AVERAGEIFS(Plan_Days,Plan_Role,"جميع الموظفين",Plan_Course,'مصفوفة التدريب'!L$6,Plan_Sched,"خلال أيام من التعيين"),0)))</f>
        <v>0</v>
      </c>
      <c r="EL99">
        <f>IF(OR(J99=0,AF99&gt;0),0,IFERROR(AVERAGEIFS(Plan_Days,Plan_Role,الموظفون!$D$97,Plan_Course,'مصفوفة التدريب'!M$6,Plan_Sched,"خلال أيام من التعيين"),IFERROR(AVERAGEIFS(Plan_Days,Plan_Role,"جميع الموظفين",Plan_Course,'مصفوفة التدريب'!M$6,Plan_Sched,"خلال أيام من التعيين"),0)))</f>
        <v>0</v>
      </c>
      <c r="EM99">
        <f>IF(OR(K99=0,AG99&gt;0),0,IFERROR(AVERAGEIFS(Plan_Days,Plan_Role,الموظفون!$D$97,Plan_Course,'مصفوفة التدريب'!N$6,Plan_Sched,"خلال أيام من التعيين"),IFERROR(AVERAGEIFS(Plan_Days,Plan_Role,"جميع الموظفين",Plan_Course,'مصفوفة التدريب'!N$6,Plan_Sched,"خلال أيام من التعيين"),0)))</f>
        <v>0</v>
      </c>
      <c r="EN99">
        <f>IF(OR(L99=0,AH99&gt;0),0,IFERROR(AVERAGEIFS(Plan_Days,Plan_Role,الموظفون!$D$97,Plan_Course,'مصفوفة التدريب'!O$6,Plan_Sched,"خلال أيام من التعيين"),IFERROR(AVERAGEIFS(Plan_Days,Plan_Role,"جميع الموظفين",Plan_Course,'مصفوفة التدريب'!O$6,Plan_Sched,"خلال أيام من التعيين"),0)))</f>
        <v>0</v>
      </c>
      <c r="EO99">
        <f>IF(OR(M99=0,AI99&gt;0),0,IFERROR(AVERAGEIFS(Plan_Days,Plan_Role,الموظفون!$D$97,Plan_Course,'مصفوفة التدريب'!P$6,Plan_Sched,"خلال أيام من التعيين"),IFERROR(AVERAGEIFS(Plan_Days,Plan_Role,"جميع الموظفين",Plan_Course,'مصفوفة التدريب'!P$6,Plan_Sched,"خلال أيام من التعيين"),0)))</f>
        <v>0</v>
      </c>
      <c r="EP99">
        <f>IF(OR(N99=0,AJ99&gt;0),0,IFERROR(AVERAGEIFS(Plan_Days,Plan_Role,الموظفون!$D$97,Plan_Course,'مصفوفة التدريب'!Q$6,Plan_Sched,"خلال أيام من التعيين"),IFERROR(AVERAGEIFS(Plan_Days,Plan_Role,"جميع الموظفين",Plan_Course,'مصفوفة التدريب'!Q$6,Plan_Sched,"خلال أيام من التعيين"),0)))</f>
        <v>0</v>
      </c>
      <c r="EQ99">
        <f>IF(OR(O99=0,AK99&gt;0),0,IFERROR(AVERAGEIFS(Plan_Days,Plan_Role,الموظفون!$D$97,Plan_Course,'مصفوفة التدريب'!R$6,Plan_Sched,"خلال أيام من التعيين"),IFERROR(AVERAGEIFS(Plan_Days,Plan_Role,"جميع الموظفين",Plan_Course,'مصفوفة التدريب'!R$6,Plan_Sched,"خلال أيام من التعيين"),0)))</f>
        <v>0</v>
      </c>
      <c r="ER99">
        <f>IF(OR(P99=0,AL99&gt;0),0,IFERROR(AVERAGEIFS(Plan_Days,Plan_Role,الموظفون!$D$97,Plan_Course,'مصفوفة التدريب'!S$6,Plan_Sched,"خلال أيام من التعيين"),IFERROR(AVERAGEIFS(Plan_Days,Plan_Role,"جميع الموظفين",Plan_Course,'مصفوفة التدريب'!S$6,Plan_Sched,"خلال أيام من التعيين"),0)))</f>
        <v>0</v>
      </c>
      <c r="ES99">
        <f>IF(OR(Q99=0,AM99&gt;0),0,IFERROR(AVERAGEIFS(Plan_Days,Plan_Role,الموظفون!$D$97,Plan_Course,'مصفوفة التدريب'!T$6,Plan_Sched,"خلال أيام من التعيين"),IFERROR(AVERAGEIFS(Plan_Days,Plan_Role,"جميع الموظفين",Plan_Course,'مصفوفة التدريب'!T$6,Plan_Sched,"خلال أيام من التعيين"),0)))</f>
        <v>0</v>
      </c>
      <c r="ET99">
        <f>IF(OR(R99=0,AN99&gt;0),0,IFERROR(AVERAGEIFS(Plan_Days,Plan_Role,الموظفون!$D$97,Plan_Course,'مصفوفة التدريب'!U$6,Plan_Sched,"خلال أيام من التعيين"),IFERROR(AVERAGEIFS(Plan_Days,Plan_Role,"جميع الموظفين",Plan_Course,'مصفوفة التدريب'!U$6,Plan_Sched,"خلال أيام من التعيين"),0)))</f>
        <v>0</v>
      </c>
      <c r="EU99">
        <f>IF(OR(S99=0,AO99&gt;0),0,IFERROR(AVERAGEIFS(Plan_Days,Plan_Role,الموظفون!$D$97,Plan_Course,'مصفوفة التدريب'!V$6,Plan_Sched,"خلال أيام من التعيين"),IFERROR(AVERAGEIFS(Plan_Days,Plan_Role,"جميع الموظفين",Plan_Course,'مصفوفة التدريب'!V$6,Plan_Sched,"خلال أيام من التعيين"),0)))</f>
        <v>0</v>
      </c>
      <c r="EV99">
        <f>IF(OR(T99=0,AP99&gt;0),0,IFERROR(AVERAGEIFS(Plan_Days,Plan_Role,الموظفون!$D$97,Plan_Course,'مصفوفة التدريب'!W$6,Plan_Sched,"خلال أيام من التعيين"),IFERROR(AVERAGEIFS(Plan_Days,Plan_Role,"جميع الموظفين",Plan_Course,'مصفوفة التدريب'!W$6,Plan_Sched,"خلال أيام من التعيين"),0)))</f>
        <v>0</v>
      </c>
      <c r="EW99">
        <f>IF(OR(U99=0,AQ99&gt;0),0,IFERROR(AVERAGEIFS(Plan_Days,Plan_Role,الموظفون!$D$97,Plan_Course,'مصفوفة التدريب'!X$6,Plan_Sched,"خلال أيام من التعيين"),IFERROR(AVERAGEIFS(Plan_Days,Plan_Role,"جميع الموظفين",Plan_Course,'مصفوفة التدريب'!X$6,Plan_Sched,"خلال أيام من التعيين"),0)))</f>
        <v>0</v>
      </c>
      <c r="EX99">
        <f>IF(OR(V99=0,AR99&gt;0),0,IFERROR(AVERAGEIFS(Plan_Days,Plan_Role,الموظفون!$D$97,Plan_Course,'مصفوفة التدريب'!Y$6,Plan_Sched,"خلال أيام من التعيين"),IFERROR(AVERAGEIFS(Plan_Days,Plan_Role,"جميع الموظفين",Plan_Course,'مصفوفة التدريب'!Y$6,Plan_Sched,"خلال أيام من التعيين"),0)))</f>
        <v>0</v>
      </c>
      <c r="EY99">
        <f>IF(OR(W99=0,AS99&gt;0),0,IFERROR(AVERAGEIFS(Plan_Days,Plan_Role,الموظفون!$D$97,Plan_Course,'مصفوفة التدريب'!Z$6,Plan_Sched,"خلال أيام من التعيين"),IFERROR(AVERAGEIFS(Plan_Days,Plan_Role,"جميع الموظفين",Plan_Course,'مصفوفة التدريب'!Z$6,Plan_Sched,"خلال أيام من التعيين"),0)))</f>
        <v>0</v>
      </c>
      <c r="EZ99">
        <f>IF(OR(X99=0,AT99&gt;0),0,IFERROR(AVERAGEIFS(Plan_Days,Plan_Role,الموظفون!$D$97,Plan_Course,'مصفوفة التدريب'!AA$6,Plan_Sched,"خلال أيام من التعيين"),IFERROR(AVERAGEIFS(Plan_Days,Plan_Role,"جميع الموظفين",Plan_Course,'مصفوفة التدريب'!AA$6,Plan_Sched,"خلال أيام من التعيين"),0)))</f>
        <v>0</v>
      </c>
      <c r="FC99">
        <f>IF(OR(E99=0,AA99&gt;0),0,MAX(IF(AND(الموظفون!$F$97&lt;&gt;"",DK99&lt;الموظفون!$F$97),0,DK99),IF(AND(الموظفون!$F$97&lt;&gt;"",EG99&gt;0),الموظفون!$F$97+EG99,0)))</f>
        <v>0</v>
      </c>
      <c r="FD99">
        <f>IF(OR(F99=0,AB99&gt;0),0,MAX(IF(AND(الموظفون!$F$97&lt;&gt;"",DL99&lt;الموظفون!$F$97),0,DL99),IF(AND(الموظفون!$F$97&lt;&gt;"",EH99&gt;0),الموظفون!$F$97+EH99,0)))</f>
        <v>0</v>
      </c>
      <c r="FE99">
        <f>IF(OR(G99=0,AC99&gt;0),0,MAX(IF(AND(الموظفون!$F$97&lt;&gt;"",DM99&lt;الموظفون!$F$97),0,DM99),IF(AND(الموظفون!$F$97&lt;&gt;"",EI99&gt;0),الموظفون!$F$97+EI99,0)))</f>
        <v>0</v>
      </c>
      <c r="FF99">
        <f>IF(OR(H99=0,AD99&gt;0),0,MAX(IF(AND(الموظفون!$F$97&lt;&gt;"",DN99&lt;الموظفون!$F$97),0,DN99),IF(AND(الموظفون!$F$97&lt;&gt;"",EJ99&gt;0),الموظفون!$F$97+EJ99,0)))</f>
        <v>0</v>
      </c>
      <c r="FG99">
        <f>IF(OR(I99=0,AE99&gt;0),0,MAX(IF(AND(الموظفون!$F$97&lt;&gt;"",DO99&lt;الموظفون!$F$97),0,DO99),IF(AND(الموظفون!$F$97&lt;&gt;"",EK99&gt;0),الموظفون!$F$97+EK99,0)))</f>
        <v>0</v>
      </c>
      <c r="FH99">
        <f>IF(OR(J99=0,AF99&gt;0),0,MAX(IF(AND(الموظفون!$F$97&lt;&gt;"",DP99&lt;الموظفون!$F$97),0,DP99),IF(AND(الموظفون!$F$97&lt;&gt;"",EL99&gt;0),الموظفون!$F$97+EL99,0)))</f>
        <v>0</v>
      </c>
      <c r="FI99">
        <f>IF(OR(K99=0,AG99&gt;0),0,MAX(IF(AND(الموظفون!$F$97&lt;&gt;"",DQ99&lt;الموظفون!$F$97),0,DQ99),IF(AND(الموظفون!$F$97&lt;&gt;"",EM99&gt;0),الموظفون!$F$97+EM99,0)))</f>
        <v>0</v>
      </c>
      <c r="FJ99">
        <f>IF(OR(L99=0,AH99&gt;0),0,MAX(IF(AND(الموظفون!$F$97&lt;&gt;"",DR99&lt;الموظفون!$F$97),0,DR99),IF(AND(الموظفون!$F$97&lt;&gt;"",EN99&gt;0),الموظفون!$F$97+EN99,0)))</f>
        <v>0</v>
      </c>
      <c r="FK99">
        <f>IF(OR(M99=0,AI99&gt;0),0,MAX(IF(AND(الموظفون!$F$97&lt;&gt;"",DS99&lt;الموظفون!$F$97),0,DS99),IF(AND(الموظفون!$F$97&lt;&gt;"",EO99&gt;0),الموظفون!$F$97+EO99,0)))</f>
        <v>0</v>
      </c>
      <c r="FL99">
        <f>IF(OR(N99=0,AJ99&gt;0),0,MAX(IF(AND(الموظفون!$F$97&lt;&gt;"",DT99&lt;الموظفون!$F$97),0,DT99),IF(AND(الموظفون!$F$97&lt;&gt;"",EP99&gt;0),الموظفون!$F$97+EP99,0)))</f>
        <v>0</v>
      </c>
      <c r="FM99">
        <f>IF(OR(O99=0,AK99&gt;0),0,MAX(IF(AND(الموظفون!$F$97&lt;&gt;"",DU99&lt;الموظفون!$F$97),0,DU99),IF(AND(الموظفون!$F$97&lt;&gt;"",EQ99&gt;0),الموظفون!$F$97+EQ99,0)))</f>
        <v>0</v>
      </c>
      <c r="FN99">
        <f>IF(OR(P99=0,AL99&gt;0),0,MAX(IF(AND(الموظفون!$F$97&lt;&gt;"",DV99&lt;الموظفون!$F$97),0,DV99),IF(AND(الموظفون!$F$97&lt;&gt;"",ER99&gt;0),الموظفون!$F$97+ER99,0)))</f>
        <v>0</v>
      </c>
      <c r="FO99">
        <f>IF(OR(Q99=0,AM99&gt;0),0,MAX(IF(AND(الموظفون!$F$97&lt;&gt;"",DW99&lt;الموظفون!$F$97),0,DW99),IF(AND(الموظفون!$F$97&lt;&gt;"",ES99&gt;0),الموظفون!$F$97+ES99,0)))</f>
        <v>0</v>
      </c>
      <c r="FP99">
        <f>IF(OR(R99=0,AN99&gt;0),0,MAX(IF(AND(الموظفون!$F$97&lt;&gt;"",DX99&lt;الموظفون!$F$97),0,DX99),IF(AND(الموظفون!$F$97&lt;&gt;"",ET99&gt;0),الموظفون!$F$97+ET99,0)))</f>
        <v>0</v>
      </c>
      <c r="FQ99">
        <f>IF(OR(S99=0,AO99&gt;0),0,MAX(IF(AND(الموظفون!$F$97&lt;&gt;"",DY99&lt;الموظفون!$F$97),0,DY99),IF(AND(الموظفون!$F$97&lt;&gt;"",EU99&gt;0),الموظفون!$F$97+EU99,0)))</f>
        <v>0</v>
      </c>
      <c r="FR99">
        <f>IF(OR(T99=0,AP99&gt;0),0,MAX(IF(AND(الموظفون!$F$97&lt;&gt;"",DZ99&lt;الموظفون!$F$97),0,DZ99),IF(AND(الموظفون!$F$97&lt;&gt;"",EV99&gt;0),الموظفون!$F$97+EV99,0)))</f>
        <v>0</v>
      </c>
      <c r="FS99">
        <f>IF(OR(U99=0,AQ99&gt;0),0,MAX(IF(AND(الموظفون!$F$97&lt;&gt;"",EA99&lt;الموظفون!$F$97),0,EA99),IF(AND(الموظفون!$F$97&lt;&gt;"",EW99&gt;0),الموظفون!$F$97+EW99,0)))</f>
        <v>0</v>
      </c>
      <c r="FT99">
        <f>IF(OR(V99=0,AR99&gt;0),0,MAX(IF(AND(الموظفون!$F$97&lt;&gt;"",EB99&lt;الموظفون!$F$97),0,EB99),IF(AND(الموظفون!$F$97&lt;&gt;"",EX99&gt;0),الموظفون!$F$97+EX99,0)))</f>
        <v>0</v>
      </c>
      <c r="FU99">
        <f>IF(OR(W99=0,AS99&gt;0),0,MAX(IF(AND(الموظفون!$F$97&lt;&gt;"",EC99&lt;الموظفون!$F$97),0,EC99),IF(AND(الموظفون!$F$97&lt;&gt;"",EY99&gt;0),الموظفون!$F$97+EY99,0)))</f>
        <v>0</v>
      </c>
      <c r="FV99">
        <f>IF(OR(X99=0,AT99&gt;0),0,MAX(IF(AND(الموظفون!$F$97&lt;&gt;"",ED99&lt;الموظفون!$F$97),0,ED99),IF(AND(الموظفون!$F$97&lt;&gt;"",EZ99&gt;0),الموظفون!$F$97+EZ99,0)))</f>
        <v>0</v>
      </c>
    </row>
    <row r="100" spans="5:178" x14ac:dyDescent="0.3">
      <c r="E100">
        <f>IF(OR(الموظفون!$A$98="",'مصفوفة التدريب'!H$6=""),0,COUNTIFS(Plan_Role,الموظفون!$D$98,Plan_Course,'مصفوفة التدريب'!H$6)+COUNTIFS(Plan_Role,"جميع الموظفين",Plan_Course,'مصفوفة التدريب'!H$6))</f>
        <v>0</v>
      </c>
      <c r="F100">
        <f>IF(OR(الموظفون!$A$98="",'مصفوفة التدريب'!I$6=""),0,COUNTIFS(Plan_Role,الموظفون!$D$98,Plan_Course,'مصفوفة التدريب'!I$6)+COUNTIFS(Plan_Role,"جميع الموظفين",Plan_Course,'مصفوفة التدريب'!I$6))</f>
        <v>0</v>
      </c>
      <c r="G100">
        <f>IF(OR(الموظفون!$A$98="",'مصفوفة التدريب'!J$6=""),0,COUNTIFS(Plan_Role,الموظفون!$D$98,Plan_Course,'مصفوفة التدريب'!J$6)+COUNTIFS(Plan_Role,"جميع الموظفين",Plan_Course,'مصفوفة التدريب'!J$6))</f>
        <v>0</v>
      </c>
      <c r="H100">
        <f>IF(OR(الموظفون!$A$98="",'مصفوفة التدريب'!K$6=""),0,COUNTIFS(Plan_Role,الموظفون!$D$98,Plan_Course,'مصفوفة التدريب'!K$6)+COUNTIFS(Plan_Role,"جميع الموظفين",Plan_Course,'مصفوفة التدريب'!K$6))</f>
        <v>0</v>
      </c>
      <c r="I100">
        <f>IF(OR(الموظفون!$A$98="",'مصفوفة التدريب'!L$6=""),0,COUNTIFS(Plan_Role,الموظفون!$D$98,Plan_Course,'مصفوفة التدريب'!L$6)+COUNTIFS(Plan_Role,"جميع الموظفين",Plan_Course,'مصفوفة التدريب'!L$6))</f>
        <v>0</v>
      </c>
      <c r="J100">
        <f>IF(OR(الموظفون!$A$98="",'مصفوفة التدريب'!M$6=""),0,COUNTIFS(Plan_Role,الموظفون!$D$98,Plan_Course,'مصفوفة التدريب'!M$6)+COUNTIFS(Plan_Role,"جميع الموظفين",Plan_Course,'مصفوفة التدريب'!M$6))</f>
        <v>0</v>
      </c>
      <c r="K100">
        <f>IF(OR(الموظفون!$A$98="",'مصفوفة التدريب'!N$6=""),0,COUNTIFS(Plan_Role,الموظفون!$D$98,Plan_Course,'مصفوفة التدريب'!N$6)+COUNTIFS(Plan_Role,"جميع الموظفين",Plan_Course,'مصفوفة التدريب'!N$6))</f>
        <v>0</v>
      </c>
      <c r="L100">
        <f>IF(OR(الموظفون!$A$98="",'مصفوفة التدريب'!O$6=""),0,COUNTIFS(Plan_Role,الموظفون!$D$98,Plan_Course,'مصفوفة التدريب'!O$6)+COUNTIFS(Plan_Role,"جميع الموظفين",Plan_Course,'مصفوفة التدريب'!O$6))</f>
        <v>0</v>
      </c>
      <c r="M100">
        <f>IF(OR(الموظفون!$A$98="",'مصفوفة التدريب'!P$6=""),0,COUNTIFS(Plan_Role,الموظفون!$D$98,Plan_Course,'مصفوفة التدريب'!P$6)+COUNTIFS(Plan_Role,"جميع الموظفين",Plan_Course,'مصفوفة التدريب'!P$6))</f>
        <v>0</v>
      </c>
      <c r="N100">
        <f>IF(OR(الموظفون!$A$98="",'مصفوفة التدريب'!Q$6=""),0,COUNTIFS(Plan_Role,الموظفون!$D$98,Plan_Course,'مصفوفة التدريب'!Q$6)+COUNTIFS(Plan_Role,"جميع الموظفين",Plan_Course,'مصفوفة التدريب'!Q$6))</f>
        <v>0</v>
      </c>
      <c r="O100">
        <f>IF(OR(الموظفون!$A$98="",'مصفوفة التدريب'!R$6=""),0,COUNTIFS(Plan_Role,الموظفون!$D$98,Plan_Course,'مصفوفة التدريب'!R$6)+COUNTIFS(Plan_Role,"جميع الموظفين",Plan_Course,'مصفوفة التدريب'!R$6))</f>
        <v>0</v>
      </c>
      <c r="P100">
        <f>IF(OR(الموظفون!$A$98="",'مصفوفة التدريب'!S$6=""),0,COUNTIFS(Plan_Role,الموظفون!$D$98,Plan_Course,'مصفوفة التدريب'!S$6)+COUNTIFS(Plan_Role,"جميع الموظفين",Plan_Course,'مصفوفة التدريب'!S$6))</f>
        <v>0</v>
      </c>
      <c r="Q100">
        <f>IF(OR(الموظفون!$A$98="",'مصفوفة التدريب'!T$6=""),0,COUNTIFS(Plan_Role,الموظفون!$D$98,Plan_Course,'مصفوفة التدريب'!T$6)+COUNTIFS(Plan_Role,"جميع الموظفين",Plan_Course,'مصفوفة التدريب'!T$6))</f>
        <v>0</v>
      </c>
      <c r="R100">
        <f>IF(OR(الموظفون!$A$98="",'مصفوفة التدريب'!U$6=""),0,COUNTIFS(Plan_Role,الموظفون!$D$98,Plan_Course,'مصفوفة التدريب'!U$6)+COUNTIFS(Plan_Role,"جميع الموظفين",Plan_Course,'مصفوفة التدريب'!U$6))</f>
        <v>0</v>
      </c>
      <c r="S100">
        <f>IF(OR(الموظفون!$A$98="",'مصفوفة التدريب'!V$6=""),0,COUNTIFS(Plan_Role,الموظفون!$D$98,Plan_Course,'مصفوفة التدريب'!V$6)+COUNTIFS(Plan_Role,"جميع الموظفين",Plan_Course,'مصفوفة التدريب'!V$6))</f>
        <v>0</v>
      </c>
      <c r="T100">
        <f>IF(OR(الموظفون!$A$98="",'مصفوفة التدريب'!W$6=""),0,COUNTIFS(Plan_Role,الموظفون!$D$98,Plan_Course,'مصفوفة التدريب'!W$6)+COUNTIFS(Plan_Role,"جميع الموظفين",Plan_Course,'مصفوفة التدريب'!W$6))</f>
        <v>0</v>
      </c>
      <c r="U100">
        <f>IF(OR(الموظفون!$A$98="",'مصفوفة التدريب'!X$6=""),0,COUNTIFS(Plan_Role,الموظفون!$D$98,Plan_Course,'مصفوفة التدريب'!X$6)+COUNTIFS(Plan_Role,"جميع الموظفين",Plan_Course,'مصفوفة التدريب'!X$6))</f>
        <v>0</v>
      </c>
      <c r="V100">
        <f>IF(OR(الموظفون!$A$98="",'مصفوفة التدريب'!Y$6=""),0,COUNTIFS(Plan_Role,الموظفون!$D$98,Plan_Course,'مصفوفة التدريب'!Y$6)+COUNTIFS(Plan_Role,"جميع الموظفين",Plan_Course,'مصفوفة التدريب'!Y$6))</f>
        <v>0</v>
      </c>
      <c r="W100">
        <f>IF(OR(الموظفون!$A$98="",'مصفوفة التدريب'!Z$6=""),0,COUNTIFS(Plan_Role,الموظفون!$D$98,Plan_Course,'مصفوفة التدريب'!Z$6)+COUNTIFS(Plan_Role,"جميع الموظفين",Plan_Course,'مصفوفة التدريب'!Z$6))</f>
        <v>0</v>
      </c>
      <c r="X100">
        <f>IF(OR(الموظفون!$A$98="",'مصفوفة التدريب'!AA$6=""),0,COUNTIFS(Plan_Role,الموظفون!$D$98,Plan_Course,'مصفوفة التدريب'!AA$6)+COUNTIFS(Plan_Role,"جميع الموظفين",Plan_Course,'مصفوفة التدريب'!AA$6))</f>
        <v>0</v>
      </c>
      <c r="AA100">
        <f>IF(E100=0,0,COUNTIFS(Rec_Emp,الموظفون!$A$98,Rec_Course,'مصفوفة التدريب'!H$6,Rec_Done,1))</f>
        <v>0</v>
      </c>
      <c r="AB100">
        <f>IF(F100=0,0,COUNTIFS(Rec_Emp,الموظفون!$A$98,Rec_Course,'مصفوفة التدريب'!I$6,Rec_Done,1))</f>
        <v>0</v>
      </c>
      <c r="AC100">
        <f>IF(G100=0,0,COUNTIFS(Rec_Emp,الموظفون!$A$98,Rec_Course,'مصفوفة التدريب'!J$6,Rec_Done,1))</f>
        <v>0</v>
      </c>
      <c r="AD100">
        <f>IF(H100=0,0,COUNTIFS(Rec_Emp,الموظفون!$A$98,Rec_Course,'مصفوفة التدريب'!K$6,Rec_Done,1))</f>
        <v>0</v>
      </c>
      <c r="AE100">
        <f>IF(I100=0,0,COUNTIFS(Rec_Emp,الموظفون!$A$98,Rec_Course,'مصفوفة التدريب'!L$6,Rec_Done,1))</f>
        <v>0</v>
      </c>
      <c r="AF100">
        <f>IF(J100=0,0,COUNTIFS(Rec_Emp,الموظفون!$A$98,Rec_Course,'مصفوفة التدريب'!M$6,Rec_Done,1))</f>
        <v>0</v>
      </c>
      <c r="AG100">
        <f>IF(K100=0,0,COUNTIFS(Rec_Emp,الموظفون!$A$98,Rec_Course,'مصفوفة التدريب'!N$6,Rec_Done,1))</f>
        <v>0</v>
      </c>
      <c r="AH100">
        <f>IF(L100=0,0,COUNTIFS(Rec_Emp,الموظفون!$A$98,Rec_Course,'مصفوفة التدريب'!O$6,Rec_Done,1))</f>
        <v>0</v>
      </c>
      <c r="AI100">
        <f>IF(M100=0,0,COUNTIFS(Rec_Emp,الموظفون!$A$98,Rec_Course,'مصفوفة التدريب'!P$6,Rec_Done,1))</f>
        <v>0</v>
      </c>
      <c r="AJ100">
        <f>IF(N100=0,0,COUNTIFS(Rec_Emp,الموظفون!$A$98,Rec_Course,'مصفوفة التدريب'!Q$6,Rec_Done,1))</f>
        <v>0</v>
      </c>
      <c r="AK100">
        <f>IF(O100=0,0,COUNTIFS(Rec_Emp,الموظفون!$A$98,Rec_Course,'مصفوفة التدريب'!R$6,Rec_Done,1))</f>
        <v>0</v>
      </c>
      <c r="AL100">
        <f>IF(P100=0,0,COUNTIFS(Rec_Emp,الموظفون!$A$98,Rec_Course,'مصفوفة التدريب'!S$6,Rec_Done,1))</f>
        <v>0</v>
      </c>
      <c r="AM100">
        <f>IF(Q100=0,0,COUNTIFS(Rec_Emp,الموظفون!$A$98,Rec_Course,'مصفوفة التدريب'!T$6,Rec_Done,1))</f>
        <v>0</v>
      </c>
      <c r="AN100">
        <f>IF(R100=0,0,COUNTIFS(Rec_Emp,الموظفون!$A$98,Rec_Course,'مصفوفة التدريب'!U$6,Rec_Done,1))</f>
        <v>0</v>
      </c>
      <c r="AO100">
        <f>IF(S100=0,0,COUNTIFS(Rec_Emp,الموظفون!$A$98,Rec_Course,'مصفوفة التدريب'!V$6,Rec_Done,1))</f>
        <v>0</v>
      </c>
      <c r="AP100">
        <f>IF(T100=0,0,COUNTIFS(Rec_Emp,الموظفون!$A$98,Rec_Course,'مصفوفة التدريب'!W$6,Rec_Done,1))</f>
        <v>0</v>
      </c>
      <c r="AQ100">
        <f>IF(U100=0,0,COUNTIFS(Rec_Emp,الموظفون!$A$98,Rec_Course,'مصفوفة التدريب'!X$6,Rec_Done,1))</f>
        <v>0</v>
      </c>
      <c r="AR100">
        <f>IF(V100=0,0,COUNTIFS(Rec_Emp,الموظفون!$A$98,Rec_Course,'مصفوفة التدريب'!Y$6,Rec_Done,1))</f>
        <v>0</v>
      </c>
      <c r="AS100">
        <f>IF(W100=0,0,COUNTIFS(Rec_Emp,الموظفون!$A$98,Rec_Course,'مصفوفة التدريب'!Z$6,Rec_Done,1))</f>
        <v>0</v>
      </c>
      <c r="AT100">
        <f>IF(X100=0,0,COUNTIFS(Rec_Emp,الموظفون!$A$98,Rec_Course,'مصفوفة التدريب'!AA$6,Rec_Done,1))</f>
        <v>0</v>
      </c>
      <c r="AW100">
        <f ca="1">IF(AA100=0,0,COUNTIFS(Rec_Emp,الموظفون!$A$98,Rec_Course,'مصفوفة التدريب'!H$6,Rec_Done,1,Rec_Exp,"&gt;="&amp;TODAY()))</f>
        <v>0</v>
      </c>
      <c r="AX100">
        <f ca="1">IF(AB100=0,0,COUNTIFS(Rec_Emp,الموظفون!$A$98,Rec_Course,'مصفوفة التدريب'!I$6,Rec_Done,1,Rec_Exp,"&gt;="&amp;TODAY()))</f>
        <v>0</v>
      </c>
      <c r="AY100">
        <f ca="1">IF(AC100=0,0,COUNTIFS(Rec_Emp,الموظفون!$A$98,Rec_Course,'مصفوفة التدريب'!J$6,Rec_Done,1,Rec_Exp,"&gt;="&amp;TODAY()))</f>
        <v>0</v>
      </c>
      <c r="AZ100">
        <f ca="1">IF(AD100=0,0,COUNTIFS(Rec_Emp,الموظفون!$A$98,Rec_Course,'مصفوفة التدريب'!K$6,Rec_Done,1,Rec_Exp,"&gt;="&amp;TODAY()))</f>
        <v>0</v>
      </c>
      <c r="BA100">
        <f ca="1">IF(AE100=0,0,COUNTIFS(Rec_Emp,الموظفون!$A$98,Rec_Course,'مصفوفة التدريب'!L$6,Rec_Done,1,Rec_Exp,"&gt;="&amp;TODAY()))</f>
        <v>0</v>
      </c>
      <c r="BB100">
        <f ca="1">IF(AF100=0,0,COUNTIFS(Rec_Emp,الموظفون!$A$98,Rec_Course,'مصفوفة التدريب'!M$6,Rec_Done,1,Rec_Exp,"&gt;="&amp;TODAY()))</f>
        <v>0</v>
      </c>
      <c r="BC100">
        <f ca="1">IF(AG100=0,0,COUNTIFS(Rec_Emp,الموظفون!$A$98,Rec_Course,'مصفوفة التدريب'!N$6,Rec_Done,1,Rec_Exp,"&gt;="&amp;TODAY()))</f>
        <v>0</v>
      </c>
      <c r="BD100">
        <f ca="1">IF(AH100=0,0,COUNTIFS(Rec_Emp,الموظفون!$A$98,Rec_Course,'مصفوفة التدريب'!O$6,Rec_Done,1,Rec_Exp,"&gt;="&amp;TODAY()))</f>
        <v>0</v>
      </c>
      <c r="BE100">
        <f ca="1">IF(AI100=0,0,COUNTIFS(Rec_Emp,الموظفون!$A$98,Rec_Course,'مصفوفة التدريب'!P$6,Rec_Done,1,Rec_Exp,"&gt;="&amp;TODAY()))</f>
        <v>0</v>
      </c>
      <c r="BF100">
        <f ca="1">IF(AJ100=0,0,COUNTIFS(Rec_Emp,الموظفون!$A$98,Rec_Course,'مصفوفة التدريب'!Q$6,Rec_Done,1,Rec_Exp,"&gt;="&amp;TODAY()))</f>
        <v>0</v>
      </c>
      <c r="BG100">
        <f ca="1">IF(AK100=0,0,COUNTIFS(Rec_Emp,الموظفون!$A$98,Rec_Course,'مصفوفة التدريب'!R$6,Rec_Done,1,Rec_Exp,"&gt;="&amp;TODAY()))</f>
        <v>0</v>
      </c>
      <c r="BH100">
        <f ca="1">IF(AL100=0,0,COUNTIFS(Rec_Emp,الموظفون!$A$98,Rec_Course,'مصفوفة التدريب'!S$6,Rec_Done,1,Rec_Exp,"&gt;="&amp;TODAY()))</f>
        <v>0</v>
      </c>
      <c r="BI100">
        <f ca="1">IF(AM100=0,0,COUNTIFS(Rec_Emp,الموظفون!$A$98,Rec_Course,'مصفوفة التدريب'!T$6,Rec_Done,1,Rec_Exp,"&gt;="&amp;TODAY()))</f>
        <v>0</v>
      </c>
      <c r="BJ100">
        <f ca="1">IF(AN100=0,0,COUNTIFS(Rec_Emp,الموظفون!$A$98,Rec_Course,'مصفوفة التدريب'!U$6,Rec_Done,1,Rec_Exp,"&gt;="&amp;TODAY()))</f>
        <v>0</v>
      </c>
      <c r="BK100">
        <f ca="1">IF(AO100=0,0,COUNTIFS(Rec_Emp,الموظفون!$A$98,Rec_Course,'مصفوفة التدريب'!V$6,Rec_Done,1,Rec_Exp,"&gt;="&amp;TODAY()))</f>
        <v>0</v>
      </c>
      <c r="BL100">
        <f ca="1">IF(AP100=0,0,COUNTIFS(Rec_Emp,الموظفون!$A$98,Rec_Course,'مصفوفة التدريب'!W$6,Rec_Done,1,Rec_Exp,"&gt;="&amp;TODAY()))</f>
        <v>0</v>
      </c>
      <c r="BM100">
        <f ca="1">IF(AQ100=0,0,COUNTIFS(Rec_Emp,الموظفون!$A$98,Rec_Course,'مصفوفة التدريب'!X$6,Rec_Done,1,Rec_Exp,"&gt;="&amp;TODAY()))</f>
        <v>0</v>
      </c>
      <c r="BN100">
        <f ca="1">IF(AR100=0,0,COUNTIFS(Rec_Emp,الموظفون!$A$98,Rec_Course,'مصفوفة التدريب'!Y$6,Rec_Done,1,Rec_Exp,"&gt;="&amp;TODAY()))</f>
        <v>0</v>
      </c>
      <c r="BO100">
        <f ca="1">IF(AS100=0,0,COUNTIFS(Rec_Emp,الموظفون!$A$98,Rec_Course,'مصفوفة التدريب'!Z$6,Rec_Done,1,Rec_Exp,"&gt;="&amp;TODAY()))</f>
        <v>0</v>
      </c>
      <c r="BP100">
        <f ca="1">IF(AT100=0,0,COUNTIFS(Rec_Emp,الموظفون!$A$98,Rec_Course,'مصفوفة التدريب'!AA$6,Rec_Done,1,Rec_Exp,"&gt;="&amp;TODAY()))</f>
        <v>0</v>
      </c>
      <c r="BS100">
        <f ca="1">IF(AW100=0,0,COUNTIFS(Rec_Emp,الموظفون!$A$98,Rec_Course,'مصفوفة التدريب'!H$6,Rec_Done,1,Rec_Exp,"&gt;"&amp;(TODAY()+WarnDays)))</f>
        <v>0</v>
      </c>
      <c r="BT100">
        <f ca="1">IF(AX100=0,0,COUNTIFS(Rec_Emp,الموظفون!$A$98,Rec_Course,'مصفوفة التدريب'!I$6,Rec_Done,1,Rec_Exp,"&gt;"&amp;(TODAY()+WarnDays)))</f>
        <v>0</v>
      </c>
      <c r="BU100">
        <f ca="1">IF(AY100=0,0,COUNTIFS(Rec_Emp,الموظفون!$A$98,Rec_Course,'مصفوفة التدريب'!J$6,Rec_Done,1,Rec_Exp,"&gt;"&amp;(TODAY()+WarnDays)))</f>
        <v>0</v>
      </c>
      <c r="BV100">
        <f ca="1">IF(AZ100=0,0,COUNTIFS(Rec_Emp,الموظفون!$A$98,Rec_Course,'مصفوفة التدريب'!K$6,Rec_Done,1,Rec_Exp,"&gt;"&amp;(TODAY()+WarnDays)))</f>
        <v>0</v>
      </c>
      <c r="BW100">
        <f ca="1">IF(BA100=0,0,COUNTIFS(Rec_Emp,الموظفون!$A$98,Rec_Course,'مصفوفة التدريب'!L$6,Rec_Done,1,Rec_Exp,"&gt;"&amp;(TODAY()+WarnDays)))</f>
        <v>0</v>
      </c>
      <c r="BX100">
        <f ca="1">IF(BB100=0,0,COUNTIFS(Rec_Emp,الموظفون!$A$98,Rec_Course,'مصفوفة التدريب'!M$6,Rec_Done,1,Rec_Exp,"&gt;"&amp;(TODAY()+WarnDays)))</f>
        <v>0</v>
      </c>
      <c r="BY100">
        <f ca="1">IF(BC100=0,0,COUNTIFS(Rec_Emp,الموظفون!$A$98,Rec_Course,'مصفوفة التدريب'!N$6,Rec_Done,1,Rec_Exp,"&gt;"&amp;(TODAY()+WarnDays)))</f>
        <v>0</v>
      </c>
      <c r="BZ100">
        <f ca="1">IF(BD100=0,0,COUNTIFS(Rec_Emp,الموظفون!$A$98,Rec_Course,'مصفوفة التدريب'!O$6,Rec_Done,1,Rec_Exp,"&gt;"&amp;(TODAY()+WarnDays)))</f>
        <v>0</v>
      </c>
      <c r="CA100">
        <f ca="1">IF(BE100=0,0,COUNTIFS(Rec_Emp,الموظفون!$A$98,Rec_Course,'مصفوفة التدريب'!P$6,Rec_Done,1,Rec_Exp,"&gt;"&amp;(TODAY()+WarnDays)))</f>
        <v>0</v>
      </c>
      <c r="CB100">
        <f ca="1">IF(BF100=0,0,COUNTIFS(Rec_Emp,الموظفون!$A$98,Rec_Course,'مصفوفة التدريب'!Q$6,Rec_Done,1,Rec_Exp,"&gt;"&amp;(TODAY()+WarnDays)))</f>
        <v>0</v>
      </c>
      <c r="CC100">
        <f ca="1">IF(BG100=0,0,COUNTIFS(Rec_Emp,الموظفون!$A$98,Rec_Course,'مصفوفة التدريب'!R$6,Rec_Done,1,Rec_Exp,"&gt;"&amp;(TODAY()+WarnDays)))</f>
        <v>0</v>
      </c>
      <c r="CD100">
        <f ca="1">IF(BH100=0,0,COUNTIFS(Rec_Emp,الموظفون!$A$98,Rec_Course,'مصفوفة التدريب'!S$6,Rec_Done,1,Rec_Exp,"&gt;"&amp;(TODAY()+WarnDays)))</f>
        <v>0</v>
      </c>
      <c r="CE100">
        <f ca="1">IF(BI100=0,0,COUNTIFS(Rec_Emp,الموظفون!$A$98,Rec_Course,'مصفوفة التدريب'!T$6,Rec_Done,1,Rec_Exp,"&gt;"&amp;(TODAY()+WarnDays)))</f>
        <v>0</v>
      </c>
      <c r="CF100">
        <f ca="1">IF(BJ100=0,0,COUNTIFS(Rec_Emp,الموظفون!$A$98,Rec_Course,'مصفوفة التدريب'!U$6,Rec_Done,1,Rec_Exp,"&gt;"&amp;(TODAY()+WarnDays)))</f>
        <v>0</v>
      </c>
      <c r="CG100">
        <f ca="1">IF(BK100=0,0,COUNTIFS(Rec_Emp,الموظفون!$A$98,Rec_Course,'مصفوفة التدريب'!V$6,Rec_Done,1,Rec_Exp,"&gt;"&amp;(TODAY()+WarnDays)))</f>
        <v>0</v>
      </c>
      <c r="CH100">
        <f ca="1">IF(BL100=0,0,COUNTIFS(Rec_Emp,الموظفون!$A$98,Rec_Course,'مصفوفة التدريب'!W$6,Rec_Done,1,Rec_Exp,"&gt;"&amp;(TODAY()+WarnDays)))</f>
        <v>0</v>
      </c>
      <c r="CI100">
        <f ca="1">IF(BM100=0,0,COUNTIFS(Rec_Emp,الموظفون!$A$98,Rec_Course,'مصفوفة التدريب'!X$6,Rec_Done,1,Rec_Exp,"&gt;"&amp;(TODAY()+WarnDays)))</f>
        <v>0</v>
      </c>
      <c r="CJ100">
        <f ca="1">IF(BN100=0,0,COUNTIFS(Rec_Emp,الموظفون!$A$98,Rec_Course,'مصفوفة التدريب'!Y$6,Rec_Done,1,Rec_Exp,"&gt;"&amp;(TODAY()+WarnDays)))</f>
        <v>0</v>
      </c>
      <c r="CK100">
        <f ca="1">IF(BO100=0,0,COUNTIFS(Rec_Emp,الموظفون!$A$98,Rec_Course,'مصفوفة التدريب'!Z$6,Rec_Done,1,Rec_Exp,"&gt;"&amp;(TODAY()+WarnDays)))</f>
        <v>0</v>
      </c>
      <c r="CL100">
        <f ca="1">IF(BP100=0,0,COUNTIFS(Rec_Emp,الموظفون!$A$98,Rec_Course,'مصفوفة التدريب'!AA$6,Rec_Done,1,Rec_Exp,"&gt;"&amp;(TODAY()+WarnDays)))</f>
        <v>0</v>
      </c>
      <c r="CO100">
        <f>IF(OR(E100=0,AA100&gt;0),0,COUNTIFS(Rec_Emp,الموظفون!$A$98,Rec_Course,'مصفوفة التدريب'!H$6,Rec_Result,"راسب"))</f>
        <v>0</v>
      </c>
      <c r="CP100">
        <f>IF(OR(F100=0,AB100&gt;0),0,COUNTIFS(Rec_Emp,الموظفون!$A$98,Rec_Course,'مصفوفة التدريب'!I$6,Rec_Result,"راسب"))</f>
        <v>0</v>
      </c>
      <c r="CQ100">
        <f>IF(OR(G100=0,AC100&gt;0),0,COUNTIFS(Rec_Emp,الموظفون!$A$98,Rec_Course,'مصفوفة التدريب'!J$6,Rec_Result,"راسب"))</f>
        <v>0</v>
      </c>
      <c r="CR100">
        <f>IF(OR(H100=0,AD100&gt;0),0,COUNTIFS(Rec_Emp,الموظفون!$A$98,Rec_Course,'مصفوفة التدريب'!K$6,Rec_Result,"راسب"))</f>
        <v>0</v>
      </c>
      <c r="CS100">
        <f>IF(OR(I100=0,AE100&gt;0),0,COUNTIFS(Rec_Emp,الموظفون!$A$98,Rec_Course,'مصفوفة التدريب'!L$6,Rec_Result,"راسب"))</f>
        <v>0</v>
      </c>
      <c r="CT100">
        <f>IF(OR(J100=0,AF100&gt;0),0,COUNTIFS(Rec_Emp,الموظفون!$A$98,Rec_Course,'مصفوفة التدريب'!M$6,Rec_Result,"راسب"))</f>
        <v>0</v>
      </c>
      <c r="CU100">
        <f>IF(OR(K100=0,AG100&gt;0),0,COUNTIFS(Rec_Emp,الموظفون!$A$98,Rec_Course,'مصفوفة التدريب'!N$6,Rec_Result,"راسب"))</f>
        <v>0</v>
      </c>
      <c r="CV100">
        <f>IF(OR(L100=0,AH100&gt;0),0,COUNTIFS(Rec_Emp,الموظفون!$A$98,Rec_Course,'مصفوفة التدريب'!O$6,Rec_Result,"راسب"))</f>
        <v>0</v>
      </c>
      <c r="CW100">
        <f>IF(OR(M100=0,AI100&gt;0),0,COUNTIFS(Rec_Emp,الموظفون!$A$98,Rec_Course,'مصفوفة التدريب'!P$6,Rec_Result,"راسب"))</f>
        <v>0</v>
      </c>
      <c r="CX100">
        <f>IF(OR(N100=0,AJ100&gt;0),0,COUNTIFS(Rec_Emp,الموظفون!$A$98,Rec_Course,'مصفوفة التدريب'!Q$6,Rec_Result,"راسب"))</f>
        <v>0</v>
      </c>
      <c r="CY100">
        <f>IF(OR(O100=0,AK100&gt;0),0,COUNTIFS(Rec_Emp,الموظفون!$A$98,Rec_Course,'مصفوفة التدريب'!R$6,Rec_Result,"راسب"))</f>
        <v>0</v>
      </c>
      <c r="CZ100">
        <f>IF(OR(P100=0,AL100&gt;0),0,COUNTIFS(Rec_Emp,الموظفون!$A$98,Rec_Course,'مصفوفة التدريب'!S$6,Rec_Result,"راسب"))</f>
        <v>0</v>
      </c>
      <c r="DA100">
        <f>IF(OR(Q100=0,AM100&gt;0),0,COUNTIFS(Rec_Emp,الموظفون!$A$98,Rec_Course,'مصفوفة التدريب'!T$6,Rec_Result,"راسب"))</f>
        <v>0</v>
      </c>
      <c r="DB100">
        <f>IF(OR(R100=0,AN100&gt;0),0,COUNTIFS(Rec_Emp,الموظفون!$A$98,Rec_Course,'مصفوفة التدريب'!U$6,Rec_Result,"راسب"))</f>
        <v>0</v>
      </c>
      <c r="DC100">
        <f>IF(OR(S100=0,AO100&gt;0),0,COUNTIFS(Rec_Emp,الموظفون!$A$98,Rec_Course,'مصفوفة التدريب'!V$6,Rec_Result,"راسب"))</f>
        <v>0</v>
      </c>
      <c r="DD100">
        <f>IF(OR(T100=0,AP100&gt;0),0,COUNTIFS(Rec_Emp,الموظفون!$A$98,Rec_Course,'مصفوفة التدريب'!W$6,Rec_Result,"راسب"))</f>
        <v>0</v>
      </c>
      <c r="DE100">
        <f>IF(OR(U100=0,AQ100&gt;0),0,COUNTIFS(Rec_Emp,الموظفون!$A$98,Rec_Course,'مصفوفة التدريب'!X$6,Rec_Result,"راسب"))</f>
        <v>0</v>
      </c>
      <c r="DF100">
        <f>IF(OR(V100=0,AR100&gt;0),0,COUNTIFS(Rec_Emp,الموظفون!$A$98,Rec_Course,'مصفوفة التدريب'!Y$6,Rec_Result,"راسب"))</f>
        <v>0</v>
      </c>
      <c r="DG100">
        <f>IF(OR(W100=0,AS100&gt;0),0,COUNTIFS(Rec_Emp,الموظفون!$A$98,Rec_Course,'مصفوفة التدريب'!Z$6,Rec_Result,"راسب"))</f>
        <v>0</v>
      </c>
      <c r="DH100">
        <f>IF(OR(X100=0,AT100&gt;0),0,COUNTIFS(Rec_Emp,الموظفون!$A$98,Rec_Course,'مصفوفة التدريب'!AA$6,Rec_Result,"راسب"))</f>
        <v>0</v>
      </c>
      <c r="DK100">
        <f>IF(OR(E100=0,AA100&gt;0),0,IFERROR(AVERAGEIFS(Plan_End,Plan_Role,الموظفون!$D$98,Plan_Course,'مصفوفة التدريب'!H$6,Plan_Sched,"فترة محددة"),IFERROR(AVERAGEIFS(Plan_End,Plan_Role,"جميع الموظفين",Plan_Course,'مصفوفة التدريب'!H$6,Plan_Sched,"فترة محددة"),0)))</f>
        <v>0</v>
      </c>
      <c r="DL100">
        <f>IF(OR(F100=0,AB100&gt;0),0,IFERROR(AVERAGEIFS(Plan_End,Plan_Role,الموظفون!$D$98,Plan_Course,'مصفوفة التدريب'!I$6,Plan_Sched,"فترة محددة"),IFERROR(AVERAGEIFS(Plan_End,Plan_Role,"جميع الموظفين",Plan_Course,'مصفوفة التدريب'!I$6,Plan_Sched,"فترة محددة"),0)))</f>
        <v>0</v>
      </c>
      <c r="DM100">
        <f>IF(OR(G100=0,AC100&gt;0),0,IFERROR(AVERAGEIFS(Plan_End,Plan_Role,الموظفون!$D$98,Plan_Course,'مصفوفة التدريب'!J$6,Plan_Sched,"فترة محددة"),IFERROR(AVERAGEIFS(Plan_End,Plan_Role,"جميع الموظفين",Plan_Course,'مصفوفة التدريب'!J$6,Plan_Sched,"فترة محددة"),0)))</f>
        <v>0</v>
      </c>
      <c r="DN100">
        <f>IF(OR(H100=0,AD100&gt;0),0,IFERROR(AVERAGEIFS(Plan_End,Plan_Role,الموظفون!$D$98,Plan_Course,'مصفوفة التدريب'!K$6,Plan_Sched,"فترة محددة"),IFERROR(AVERAGEIFS(Plan_End,Plan_Role,"جميع الموظفين",Plan_Course,'مصفوفة التدريب'!K$6,Plan_Sched,"فترة محددة"),0)))</f>
        <v>0</v>
      </c>
      <c r="DO100">
        <f>IF(OR(I100=0,AE100&gt;0),0,IFERROR(AVERAGEIFS(Plan_End,Plan_Role,الموظفون!$D$98,Plan_Course,'مصفوفة التدريب'!L$6,Plan_Sched,"فترة محددة"),IFERROR(AVERAGEIFS(Plan_End,Plan_Role,"جميع الموظفين",Plan_Course,'مصفوفة التدريب'!L$6,Plan_Sched,"فترة محددة"),0)))</f>
        <v>0</v>
      </c>
      <c r="DP100">
        <f>IF(OR(J100=0,AF100&gt;0),0,IFERROR(AVERAGEIFS(Plan_End,Plan_Role,الموظفون!$D$98,Plan_Course,'مصفوفة التدريب'!M$6,Plan_Sched,"فترة محددة"),IFERROR(AVERAGEIFS(Plan_End,Plan_Role,"جميع الموظفين",Plan_Course,'مصفوفة التدريب'!M$6,Plan_Sched,"فترة محددة"),0)))</f>
        <v>0</v>
      </c>
      <c r="DQ100">
        <f>IF(OR(K100=0,AG100&gt;0),0,IFERROR(AVERAGEIFS(Plan_End,Plan_Role,الموظفون!$D$98,Plan_Course,'مصفوفة التدريب'!N$6,Plan_Sched,"فترة محددة"),IFERROR(AVERAGEIFS(Plan_End,Plan_Role,"جميع الموظفين",Plan_Course,'مصفوفة التدريب'!N$6,Plan_Sched,"فترة محددة"),0)))</f>
        <v>0</v>
      </c>
      <c r="DR100">
        <f>IF(OR(L100=0,AH100&gt;0),0,IFERROR(AVERAGEIFS(Plan_End,Plan_Role,الموظفون!$D$98,Plan_Course,'مصفوفة التدريب'!O$6,Plan_Sched,"فترة محددة"),IFERROR(AVERAGEIFS(Plan_End,Plan_Role,"جميع الموظفين",Plan_Course,'مصفوفة التدريب'!O$6,Plan_Sched,"فترة محددة"),0)))</f>
        <v>0</v>
      </c>
      <c r="DS100">
        <f>IF(OR(M100=0,AI100&gt;0),0,IFERROR(AVERAGEIFS(Plan_End,Plan_Role,الموظفون!$D$98,Plan_Course,'مصفوفة التدريب'!P$6,Plan_Sched,"فترة محددة"),IFERROR(AVERAGEIFS(Plan_End,Plan_Role,"جميع الموظفين",Plan_Course,'مصفوفة التدريب'!P$6,Plan_Sched,"فترة محددة"),0)))</f>
        <v>0</v>
      </c>
      <c r="DT100">
        <f>IF(OR(N100=0,AJ100&gt;0),0,IFERROR(AVERAGEIFS(Plan_End,Plan_Role,الموظفون!$D$98,Plan_Course,'مصفوفة التدريب'!Q$6,Plan_Sched,"فترة محددة"),IFERROR(AVERAGEIFS(Plan_End,Plan_Role,"جميع الموظفين",Plan_Course,'مصفوفة التدريب'!Q$6,Plan_Sched,"فترة محددة"),0)))</f>
        <v>0</v>
      </c>
      <c r="DU100">
        <f>IF(OR(O100=0,AK100&gt;0),0,IFERROR(AVERAGEIFS(Plan_End,Plan_Role,الموظفون!$D$98,Plan_Course,'مصفوفة التدريب'!R$6,Plan_Sched,"فترة محددة"),IFERROR(AVERAGEIFS(Plan_End,Plan_Role,"جميع الموظفين",Plan_Course,'مصفوفة التدريب'!R$6,Plan_Sched,"فترة محددة"),0)))</f>
        <v>0</v>
      </c>
      <c r="DV100">
        <f>IF(OR(P100=0,AL100&gt;0),0,IFERROR(AVERAGEIFS(Plan_End,Plan_Role,الموظفون!$D$98,Plan_Course,'مصفوفة التدريب'!S$6,Plan_Sched,"فترة محددة"),IFERROR(AVERAGEIFS(Plan_End,Plan_Role,"جميع الموظفين",Plan_Course,'مصفوفة التدريب'!S$6,Plan_Sched,"فترة محددة"),0)))</f>
        <v>0</v>
      </c>
      <c r="DW100">
        <f>IF(OR(Q100=0,AM100&gt;0),0,IFERROR(AVERAGEIFS(Plan_End,Plan_Role,الموظفون!$D$98,Plan_Course,'مصفوفة التدريب'!T$6,Plan_Sched,"فترة محددة"),IFERROR(AVERAGEIFS(Plan_End,Plan_Role,"جميع الموظفين",Plan_Course,'مصفوفة التدريب'!T$6,Plan_Sched,"فترة محددة"),0)))</f>
        <v>0</v>
      </c>
      <c r="DX100">
        <f>IF(OR(R100=0,AN100&gt;0),0,IFERROR(AVERAGEIFS(Plan_End,Plan_Role,الموظفون!$D$98,Plan_Course,'مصفوفة التدريب'!U$6,Plan_Sched,"فترة محددة"),IFERROR(AVERAGEIFS(Plan_End,Plan_Role,"جميع الموظفين",Plan_Course,'مصفوفة التدريب'!U$6,Plan_Sched,"فترة محددة"),0)))</f>
        <v>0</v>
      </c>
      <c r="DY100">
        <f>IF(OR(S100=0,AO100&gt;0),0,IFERROR(AVERAGEIFS(Plan_End,Plan_Role,الموظفون!$D$98,Plan_Course,'مصفوفة التدريب'!V$6,Plan_Sched,"فترة محددة"),IFERROR(AVERAGEIFS(Plan_End,Plan_Role,"جميع الموظفين",Plan_Course,'مصفوفة التدريب'!V$6,Plan_Sched,"فترة محددة"),0)))</f>
        <v>0</v>
      </c>
      <c r="DZ100">
        <f>IF(OR(T100=0,AP100&gt;0),0,IFERROR(AVERAGEIFS(Plan_End,Plan_Role,الموظفون!$D$98,Plan_Course,'مصفوفة التدريب'!W$6,Plan_Sched,"فترة محددة"),IFERROR(AVERAGEIFS(Plan_End,Plan_Role,"جميع الموظفين",Plan_Course,'مصفوفة التدريب'!W$6,Plan_Sched,"فترة محددة"),0)))</f>
        <v>0</v>
      </c>
      <c r="EA100">
        <f>IF(OR(U100=0,AQ100&gt;0),0,IFERROR(AVERAGEIFS(Plan_End,Plan_Role,الموظفون!$D$98,Plan_Course,'مصفوفة التدريب'!X$6,Plan_Sched,"فترة محددة"),IFERROR(AVERAGEIFS(Plan_End,Plan_Role,"جميع الموظفين",Plan_Course,'مصفوفة التدريب'!X$6,Plan_Sched,"فترة محددة"),0)))</f>
        <v>0</v>
      </c>
      <c r="EB100">
        <f>IF(OR(V100=0,AR100&gt;0),0,IFERROR(AVERAGEIFS(Plan_End,Plan_Role,الموظفون!$D$98,Plan_Course,'مصفوفة التدريب'!Y$6,Plan_Sched,"فترة محددة"),IFERROR(AVERAGEIFS(Plan_End,Plan_Role,"جميع الموظفين",Plan_Course,'مصفوفة التدريب'!Y$6,Plan_Sched,"فترة محددة"),0)))</f>
        <v>0</v>
      </c>
      <c r="EC100">
        <f>IF(OR(W100=0,AS100&gt;0),0,IFERROR(AVERAGEIFS(Plan_End,Plan_Role,الموظفون!$D$98,Plan_Course,'مصفوفة التدريب'!Z$6,Plan_Sched,"فترة محددة"),IFERROR(AVERAGEIFS(Plan_End,Plan_Role,"جميع الموظفين",Plan_Course,'مصفوفة التدريب'!Z$6,Plan_Sched,"فترة محددة"),0)))</f>
        <v>0</v>
      </c>
      <c r="ED100">
        <f>IF(OR(X100=0,AT100&gt;0),0,IFERROR(AVERAGEIFS(Plan_End,Plan_Role,الموظفون!$D$98,Plan_Course,'مصفوفة التدريب'!AA$6,Plan_Sched,"فترة محددة"),IFERROR(AVERAGEIFS(Plan_End,Plan_Role,"جميع الموظفين",Plan_Course,'مصفوفة التدريب'!AA$6,Plan_Sched,"فترة محددة"),0)))</f>
        <v>0</v>
      </c>
      <c r="EG100">
        <f>IF(OR(E100=0,AA100&gt;0),0,IFERROR(AVERAGEIFS(Plan_Days,Plan_Role,الموظفون!$D$98,Plan_Course,'مصفوفة التدريب'!H$6,Plan_Sched,"خلال أيام من التعيين"),IFERROR(AVERAGEIFS(Plan_Days,Plan_Role,"جميع الموظفين",Plan_Course,'مصفوفة التدريب'!H$6,Plan_Sched,"خلال أيام من التعيين"),0)))</f>
        <v>0</v>
      </c>
      <c r="EH100">
        <f>IF(OR(F100=0,AB100&gt;0),0,IFERROR(AVERAGEIFS(Plan_Days,Plan_Role,الموظفون!$D$98,Plan_Course,'مصفوفة التدريب'!I$6,Plan_Sched,"خلال أيام من التعيين"),IFERROR(AVERAGEIFS(Plan_Days,Plan_Role,"جميع الموظفين",Plan_Course,'مصفوفة التدريب'!I$6,Plan_Sched,"خلال أيام من التعيين"),0)))</f>
        <v>0</v>
      </c>
      <c r="EI100">
        <f>IF(OR(G100=0,AC100&gt;0),0,IFERROR(AVERAGEIFS(Plan_Days,Plan_Role,الموظفون!$D$98,Plan_Course,'مصفوفة التدريب'!J$6,Plan_Sched,"خلال أيام من التعيين"),IFERROR(AVERAGEIFS(Plan_Days,Plan_Role,"جميع الموظفين",Plan_Course,'مصفوفة التدريب'!J$6,Plan_Sched,"خلال أيام من التعيين"),0)))</f>
        <v>0</v>
      </c>
      <c r="EJ100">
        <f>IF(OR(H100=0,AD100&gt;0),0,IFERROR(AVERAGEIFS(Plan_Days,Plan_Role,الموظفون!$D$98,Plan_Course,'مصفوفة التدريب'!K$6,Plan_Sched,"خلال أيام من التعيين"),IFERROR(AVERAGEIFS(Plan_Days,Plan_Role,"جميع الموظفين",Plan_Course,'مصفوفة التدريب'!K$6,Plan_Sched,"خلال أيام من التعيين"),0)))</f>
        <v>0</v>
      </c>
      <c r="EK100">
        <f>IF(OR(I100=0,AE100&gt;0),0,IFERROR(AVERAGEIFS(Plan_Days,Plan_Role,الموظفون!$D$98,Plan_Course,'مصفوفة التدريب'!L$6,Plan_Sched,"خلال أيام من التعيين"),IFERROR(AVERAGEIFS(Plan_Days,Plan_Role,"جميع الموظفين",Plan_Course,'مصفوفة التدريب'!L$6,Plan_Sched,"خلال أيام من التعيين"),0)))</f>
        <v>0</v>
      </c>
      <c r="EL100">
        <f>IF(OR(J100=0,AF100&gt;0),0,IFERROR(AVERAGEIFS(Plan_Days,Plan_Role,الموظفون!$D$98,Plan_Course,'مصفوفة التدريب'!M$6,Plan_Sched,"خلال أيام من التعيين"),IFERROR(AVERAGEIFS(Plan_Days,Plan_Role,"جميع الموظفين",Plan_Course,'مصفوفة التدريب'!M$6,Plan_Sched,"خلال أيام من التعيين"),0)))</f>
        <v>0</v>
      </c>
      <c r="EM100">
        <f>IF(OR(K100=0,AG100&gt;0),0,IFERROR(AVERAGEIFS(Plan_Days,Plan_Role,الموظفون!$D$98,Plan_Course,'مصفوفة التدريب'!N$6,Plan_Sched,"خلال أيام من التعيين"),IFERROR(AVERAGEIFS(Plan_Days,Plan_Role,"جميع الموظفين",Plan_Course,'مصفوفة التدريب'!N$6,Plan_Sched,"خلال أيام من التعيين"),0)))</f>
        <v>0</v>
      </c>
      <c r="EN100">
        <f>IF(OR(L100=0,AH100&gt;0),0,IFERROR(AVERAGEIFS(Plan_Days,Plan_Role,الموظفون!$D$98,Plan_Course,'مصفوفة التدريب'!O$6,Plan_Sched,"خلال أيام من التعيين"),IFERROR(AVERAGEIFS(Plan_Days,Plan_Role,"جميع الموظفين",Plan_Course,'مصفوفة التدريب'!O$6,Plan_Sched,"خلال أيام من التعيين"),0)))</f>
        <v>0</v>
      </c>
      <c r="EO100">
        <f>IF(OR(M100=0,AI100&gt;0),0,IFERROR(AVERAGEIFS(Plan_Days,Plan_Role,الموظفون!$D$98,Plan_Course,'مصفوفة التدريب'!P$6,Plan_Sched,"خلال أيام من التعيين"),IFERROR(AVERAGEIFS(Plan_Days,Plan_Role,"جميع الموظفين",Plan_Course,'مصفوفة التدريب'!P$6,Plan_Sched,"خلال أيام من التعيين"),0)))</f>
        <v>0</v>
      </c>
      <c r="EP100">
        <f>IF(OR(N100=0,AJ100&gt;0),0,IFERROR(AVERAGEIFS(Plan_Days,Plan_Role,الموظفون!$D$98,Plan_Course,'مصفوفة التدريب'!Q$6,Plan_Sched,"خلال أيام من التعيين"),IFERROR(AVERAGEIFS(Plan_Days,Plan_Role,"جميع الموظفين",Plan_Course,'مصفوفة التدريب'!Q$6,Plan_Sched,"خلال أيام من التعيين"),0)))</f>
        <v>0</v>
      </c>
      <c r="EQ100">
        <f>IF(OR(O100=0,AK100&gt;0),0,IFERROR(AVERAGEIFS(Plan_Days,Plan_Role,الموظفون!$D$98,Plan_Course,'مصفوفة التدريب'!R$6,Plan_Sched,"خلال أيام من التعيين"),IFERROR(AVERAGEIFS(Plan_Days,Plan_Role,"جميع الموظفين",Plan_Course,'مصفوفة التدريب'!R$6,Plan_Sched,"خلال أيام من التعيين"),0)))</f>
        <v>0</v>
      </c>
      <c r="ER100">
        <f>IF(OR(P100=0,AL100&gt;0),0,IFERROR(AVERAGEIFS(Plan_Days,Plan_Role,الموظفون!$D$98,Plan_Course,'مصفوفة التدريب'!S$6,Plan_Sched,"خلال أيام من التعيين"),IFERROR(AVERAGEIFS(Plan_Days,Plan_Role,"جميع الموظفين",Plan_Course,'مصفوفة التدريب'!S$6,Plan_Sched,"خلال أيام من التعيين"),0)))</f>
        <v>0</v>
      </c>
      <c r="ES100">
        <f>IF(OR(Q100=0,AM100&gt;0),0,IFERROR(AVERAGEIFS(Plan_Days,Plan_Role,الموظفون!$D$98,Plan_Course,'مصفوفة التدريب'!T$6,Plan_Sched,"خلال أيام من التعيين"),IFERROR(AVERAGEIFS(Plan_Days,Plan_Role,"جميع الموظفين",Plan_Course,'مصفوفة التدريب'!T$6,Plan_Sched,"خلال أيام من التعيين"),0)))</f>
        <v>0</v>
      </c>
      <c r="ET100">
        <f>IF(OR(R100=0,AN100&gt;0),0,IFERROR(AVERAGEIFS(Plan_Days,Plan_Role,الموظفون!$D$98,Plan_Course,'مصفوفة التدريب'!U$6,Plan_Sched,"خلال أيام من التعيين"),IFERROR(AVERAGEIFS(Plan_Days,Plan_Role,"جميع الموظفين",Plan_Course,'مصفوفة التدريب'!U$6,Plan_Sched,"خلال أيام من التعيين"),0)))</f>
        <v>0</v>
      </c>
      <c r="EU100">
        <f>IF(OR(S100=0,AO100&gt;0),0,IFERROR(AVERAGEIFS(Plan_Days,Plan_Role,الموظفون!$D$98,Plan_Course,'مصفوفة التدريب'!V$6,Plan_Sched,"خلال أيام من التعيين"),IFERROR(AVERAGEIFS(Plan_Days,Plan_Role,"جميع الموظفين",Plan_Course,'مصفوفة التدريب'!V$6,Plan_Sched,"خلال أيام من التعيين"),0)))</f>
        <v>0</v>
      </c>
      <c r="EV100">
        <f>IF(OR(T100=0,AP100&gt;0),0,IFERROR(AVERAGEIFS(Plan_Days,Plan_Role,الموظفون!$D$98,Plan_Course,'مصفوفة التدريب'!W$6,Plan_Sched,"خلال أيام من التعيين"),IFERROR(AVERAGEIFS(Plan_Days,Plan_Role,"جميع الموظفين",Plan_Course,'مصفوفة التدريب'!W$6,Plan_Sched,"خلال أيام من التعيين"),0)))</f>
        <v>0</v>
      </c>
      <c r="EW100">
        <f>IF(OR(U100=0,AQ100&gt;0),0,IFERROR(AVERAGEIFS(Plan_Days,Plan_Role,الموظفون!$D$98,Plan_Course,'مصفوفة التدريب'!X$6,Plan_Sched,"خلال أيام من التعيين"),IFERROR(AVERAGEIFS(Plan_Days,Plan_Role,"جميع الموظفين",Plan_Course,'مصفوفة التدريب'!X$6,Plan_Sched,"خلال أيام من التعيين"),0)))</f>
        <v>0</v>
      </c>
      <c r="EX100">
        <f>IF(OR(V100=0,AR100&gt;0),0,IFERROR(AVERAGEIFS(Plan_Days,Plan_Role,الموظفون!$D$98,Plan_Course,'مصفوفة التدريب'!Y$6,Plan_Sched,"خلال أيام من التعيين"),IFERROR(AVERAGEIFS(Plan_Days,Plan_Role,"جميع الموظفين",Plan_Course,'مصفوفة التدريب'!Y$6,Plan_Sched,"خلال أيام من التعيين"),0)))</f>
        <v>0</v>
      </c>
      <c r="EY100">
        <f>IF(OR(W100=0,AS100&gt;0),0,IFERROR(AVERAGEIFS(Plan_Days,Plan_Role,الموظفون!$D$98,Plan_Course,'مصفوفة التدريب'!Z$6,Plan_Sched,"خلال أيام من التعيين"),IFERROR(AVERAGEIFS(Plan_Days,Plan_Role,"جميع الموظفين",Plan_Course,'مصفوفة التدريب'!Z$6,Plan_Sched,"خلال أيام من التعيين"),0)))</f>
        <v>0</v>
      </c>
      <c r="EZ100">
        <f>IF(OR(X100=0,AT100&gt;0),0,IFERROR(AVERAGEIFS(Plan_Days,Plan_Role,الموظفون!$D$98,Plan_Course,'مصفوفة التدريب'!AA$6,Plan_Sched,"خلال أيام من التعيين"),IFERROR(AVERAGEIFS(Plan_Days,Plan_Role,"جميع الموظفين",Plan_Course,'مصفوفة التدريب'!AA$6,Plan_Sched,"خلال أيام من التعيين"),0)))</f>
        <v>0</v>
      </c>
      <c r="FC100">
        <f>IF(OR(E100=0,AA100&gt;0),0,MAX(IF(AND(الموظفون!$F$98&lt;&gt;"",DK100&lt;الموظفون!$F$98),0,DK100),IF(AND(الموظفون!$F$98&lt;&gt;"",EG100&gt;0),الموظفون!$F$98+EG100,0)))</f>
        <v>0</v>
      </c>
      <c r="FD100">
        <f>IF(OR(F100=0,AB100&gt;0),0,MAX(IF(AND(الموظفون!$F$98&lt;&gt;"",DL100&lt;الموظفون!$F$98),0,DL100),IF(AND(الموظفون!$F$98&lt;&gt;"",EH100&gt;0),الموظفون!$F$98+EH100,0)))</f>
        <v>0</v>
      </c>
      <c r="FE100">
        <f>IF(OR(G100=0,AC100&gt;0),0,MAX(IF(AND(الموظفون!$F$98&lt;&gt;"",DM100&lt;الموظفون!$F$98),0,DM100),IF(AND(الموظفون!$F$98&lt;&gt;"",EI100&gt;0),الموظفون!$F$98+EI100,0)))</f>
        <v>0</v>
      </c>
      <c r="FF100">
        <f>IF(OR(H100=0,AD100&gt;0),0,MAX(IF(AND(الموظفون!$F$98&lt;&gt;"",DN100&lt;الموظفون!$F$98),0,DN100),IF(AND(الموظفون!$F$98&lt;&gt;"",EJ100&gt;0),الموظفون!$F$98+EJ100,0)))</f>
        <v>0</v>
      </c>
      <c r="FG100">
        <f>IF(OR(I100=0,AE100&gt;0),0,MAX(IF(AND(الموظفون!$F$98&lt;&gt;"",DO100&lt;الموظفون!$F$98),0,DO100),IF(AND(الموظفون!$F$98&lt;&gt;"",EK100&gt;0),الموظفون!$F$98+EK100,0)))</f>
        <v>0</v>
      </c>
      <c r="FH100">
        <f>IF(OR(J100=0,AF100&gt;0),0,MAX(IF(AND(الموظفون!$F$98&lt;&gt;"",DP100&lt;الموظفون!$F$98),0,DP100),IF(AND(الموظفون!$F$98&lt;&gt;"",EL100&gt;0),الموظفون!$F$98+EL100,0)))</f>
        <v>0</v>
      </c>
      <c r="FI100">
        <f>IF(OR(K100=0,AG100&gt;0),0,MAX(IF(AND(الموظفون!$F$98&lt;&gt;"",DQ100&lt;الموظفون!$F$98),0,DQ100),IF(AND(الموظفون!$F$98&lt;&gt;"",EM100&gt;0),الموظفون!$F$98+EM100,0)))</f>
        <v>0</v>
      </c>
      <c r="FJ100">
        <f>IF(OR(L100=0,AH100&gt;0),0,MAX(IF(AND(الموظفون!$F$98&lt;&gt;"",DR100&lt;الموظفون!$F$98),0,DR100),IF(AND(الموظفون!$F$98&lt;&gt;"",EN100&gt;0),الموظفون!$F$98+EN100,0)))</f>
        <v>0</v>
      </c>
      <c r="FK100">
        <f>IF(OR(M100=0,AI100&gt;0),0,MAX(IF(AND(الموظفون!$F$98&lt;&gt;"",DS100&lt;الموظفون!$F$98),0,DS100),IF(AND(الموظفون!$F$98&lt;&gt;"",EO100&gt;0),الموظفون!$F$98+EO100,0)))</f>
        <v>0</v>
      </c>
      <c r="FL100">
        <f>IF(OR(N100=0,AJ100&gt;0),0,MAX(IF(AND(الموظفون!$F$98&lt;&gt;"",DT100&lt;الموظفون!$F$98),0,DT100),IF(AND(الموظفون!$F$98&lt;&gt;"",EP100&gt;0),الموظفون!$F$98+EP100,0)))</f>
        <v>0</v>
      </c>
      <c r="FM100">
        <f>IF(OR(O100=0,AK100&gt;0),0,MAX(IF(AND(الموظفون!$F$98&lt;&gt;"",DU100&lt;الموظفون!$F$98),0,DU100),IF(AND(الموظفون!$F$98&lt;&gt;"",EQ100&gt;0),الموظفون!$F$98+EQ100,0)))</f>
        <v>0</v>
      </c>
      <c r="FN100">
        <f>IF(OR(P100=0,AL100&gt;0),0,MAX(IF(AND(الموظفون!$F$98&lt;&gt;"",DV100&lt;الموظفون!$F$98),0,DV100),IF(AND(الموظفون!$F$98&lt;&gt;"",ER100&gt;0),الموظفون!$F$98+ER100,0)))</f>
        <v>0</v>
      </c>
      <c r="FO100">
        <f>IF(OR(Q100=0,AM100&gt;0),0,MAX(IF(AND(الموظفون!$F$98&lt;&gt;"",DW100&lt;الموظفون!$F$98),0,DW100),IF(AND(الموظفون!$F$98&lt;&gt;"",ES100&gt;0),الموظفون!$F$98+ES100,0)))</f>
        <v>0</v>
      </c>
      <c r="FP100">
        <f>IF(OR(R100=0,AN100&gt;0),0,MAX(IF(AND(الموظفون!$F$98&lt;&gt;"",DX100&lt;الموظفون!$F$98),0,DX100),IF(AND(الموظفون!$F$98&lt;&gt;"",ET100&gt;0),الموظفون!$F$98+ET100,0)))</f>
        <v>0</v>
      </c>
      <c r="FQ100">
        <f>IF(OR(S100=0,AO100&gt;0),0,MAX(IF(AND(الموظفون!$F$98&lt;&gt;"",DY100&lt;الموظفون!$F$98),0,DY100),IF(AND(الموظفون!$F$98&lt;&gt;"",EU100&gt;0),الموظفون!$F$98+EU100,0)))</f>
        <v>0</v>
      </c>
      <c r="FR100">
        <f>IF(OR(T100=0,AP100&gt;0),0,MAX(IF(AND(الموظفون!$F$98&lt;&gt;"",DZ100&lt;الموظفون!$F$98),0,DZ100),IF(AND(الموظفون!$F$98&lt;&gt;"",EV100&gt;0),الموظفون!$F$98+EV100,0)))</f>
        <v>0</v>
      </c>
      <c r="FS100">
        <f>IF(OR(U100=0,AQ100&gt;0),0,MAX(IF(AND(الموظفون!$F$98&lt;&gt;"",EA100&lt;الموظفون!$F$98),0,EA100),IF(AND(الموظفون!$F$98&lt;&gt;"",EW100&gt;0),الموظفون!$F$98+EW100,0)))</f>
        <v>0</v>
      </c>
      <c r="FT100">
        <f>IF(OR(V100=0,AR100&gt;0),0,MAX(IF(AND(الموظفون!$F$98&lt;&gt;"",EB100&lt;الموظفون!$F$98),0,EB100),IF(AND(الموظفون!$F$98&lt;&gt;"",EX100&gt;0),الموظفون!$F$98+EX100,0)))</f>
        <v>0</v>
      </c>
      <c r="FU100">
        <f>IF(OR(W100=0,AS100&gt;0),0,MAX(IF(AND(الموظفون!$F$98&lt;&gt;"",EC100&lt;الموظفون!$F$98),0,EC100),IF(AND(الموظفون!$F$98&lt;&gt;"",EY100&gt;0),الموظفون!$F$98+EY100,0)))</f>
        <v>0</v>
      </c>
      <c r="FV100">
        <f>IF(OR(X100=0,AT100&gt;0),0,MAX(IF(AND(الموظفون!$F$98&lt;&gt;"",ED100&lt;الموظفون!$F$98),0,ED100),IF(AND(الموظفون!$F$98&lt;&gt;"",EZ100&gt;0),الموظفون!$F$98+EZ100,0)))</f>
        <v>0</v>
      </c>
    </row>
    <row r="101" spans="5:178" x14ac:dyDescent="0.3">
      <c r="E101">
        <f>IF(OR(الموظفون!$A$99="",'مصفوفة التدريب'!H$6=""),0,COUNTIFS(Plan_Role,الموظفون!$D$99,Plan_Course,'مصفوفة التدريب'!H$6)+COUNTIFS(Plan_Role,"جميع الموظفين",Plan_Course,'مصفوفة التدريب'!H$6))</f>
        <v>0</v>
      </c>
      <c r="F101">
        <f>IF(OR(الموظفون!$A$99="",'مصفوفة التدريب'!I$6=""),0,COUNTIFS(Plan_Role,الموظفون!$D$99,Plan_Course,'مصفوفة التدريب'!I$6)+COUNTIFS(Plan_Role,"جميع الموظفين",Plan_Course,'مصفوفة التدريب'!I$6))</f>
        <v>0</v>
      </c>
      <c r="G101">
        <f>IF(OR(الموظفون!$A$99="",'مصفوفة التدريب'!J$6=""),0,COUNTIFS(Plan_Role,الموظفون!$D$99,Plan_Course,'مصفوفة التدريب'!J$6)+COUNTIFS(Plan_Role,"جميع الموظفين",Plan_Course,'مصفوفة التدريب'!J$6))</f>
        <v>0</v>
      </c>
      <c r="H101">
        <f>IF(OR(الموظفون!$A$99="",'مصفوفة التدريب'!K$6=""),0,COUNTIFS(Plan_Role,الموظفون!$D$99,Plan_Course,'مصفوفة التدريب'!K$6)+COUNTIFS(Plan_Role,"جميع الموظفين",Plan_Course,'مصفوفة التدريب'!K$6))</f>
        <v>0</v>
      </c>
      <c r="I101">
        <f>IF(OR(الموظفون!$A$99="",'مصفوفة التدريب'!L$6=""),0,COUNTIFS(Plan_Role,الموظفون!$D$99,Plan_Course,'مصفوفة التدريب'!L$6)+COUNTIFS(Plan_Role,"جميع الموظفين",Plan_Course,'مصفوفة التدريب'!L$6))</f>
        <v>0</v>
      </c>
      <c r="J101">
        <f>IF(OR(الموظفون!$A$99="",'مصفوفة التدريب'!M$6=""),0,COUNTIFS(Plan_Role,الموظفون!$D$99,Plan_Course,'مصفوفة التدريب'!M$6)+COUNTIFS(Plan_Role,"جميع الموظفين",Plan_Course,'مصفوفة التدريب'!M$6))</f>
        <v>0</v>
      </c>
      <c r="K101">
        <f>IF(OR(الموظفون!$A$99="",'مصفوفة التدريب'!N$6=""),0,COUNTIFS(Plan_Role,الموظفون!$D$99,Plan_Course,'مصفوفة التدريب'!N$6)+COUNTIFS(Plan_Role,"جميع الموظفين",Plan_Course,'مصفوفة التدريب'!N$6))</f>
        <v>0</v>
      </c>
      <c r="L101">
        <f>IF(OR(الموظفون!$A$99="",'مصفوفة التدريب'!O$6=""),0,COUNTIFS(Plan_Role,الموظفون!$D$99,Plan_Course,'مصفوفة التدريب'!O$6)+COUNTIFS(Plan_Role,"جميع الموظفين",Plan_Course,'مصفوفة التدريب'!O$6))</f>
        <v>0</v>
      </c>
      <c r="M101">
        <f>IF(OR(الموظفون!$A$99="",'مصفوفة التدريب'!P$6=""),0,COUNTIFS(Plan_Role,الموظفون!$D$99,Plan_Course,'مصفوفة التدريب'!P$6)+COUNTIFS(Plan_Role,"جميع الموظفين",Plan_Course,'مصفوفة التدريب'!P$6))</f>
        <v>0</v>
      </c>
      <c r="N101">
        <f>IF(OR(الموظفون!$A$99="",'مصفوفة التدريب'!Q$6=""),0,COUNTIFS(Plan_Role,الموظفون!$D$99,Plan_Course,'مصفوفة التدريب'!Q$6)+COUNTIFS(Plan_Role,"جميع الموظفين",Plan_Course,'مصفوفة التدريب'!Q$6))</f>
        <v>0</v>
      </c>
      <c r="O101">
        <f>IF(OR(الموظفون!$A$99="",'مصفوفة التدريب'!R$6=""),0,COUNTIFS(Plan_Role,الموظفون!$D$99,Plan_Course,'مصفوفة التدريب'!R$6)+COUNTIFS(Plan_Role,"جميع الموظفين",Plan_Course,'مصفوفة التدريب'!R$6))</f>
        <v>0</v>
      </c>
      <c r="P101">
        <f>IF(OR(الموظفون!$A$99="",'مصفوفة التدريب'!S$6=""),0,COUNTIFS(Plan_Role,الموظفون!$D$99,Plan_Course,'مصفوفة التدريب'!S$6)+COUNTIFS(Plan_Role,"جميع الموظفين",Plan_Course,'مصفوفة التدريب'!S$6))</f>
        <v>0</v>
      </c>
      <c r="Q101">
        <f>IF(OR(الموظفون!$A$99="",'مصفوفة التدريب'!T$6=""),0,COUNTIFS(Plan_Role,الموظفون!$D$99,Plan_Course,'مصفوفة التدريب'!T$6)+COUNTIFS(Plan_Role,"جميع الموظفين",Plan_Course,'مصفوفة التدريب'!T$6))</f>
        <v>0</v>
      </c>
      <c r="R101">
        <f>IF(OR(الموظفون!$A$99="",'مصفوفة التدريب'!U$6=""),0,COUNTIFS(Plan_Role,الموظفون!$D$99,Plan_Course,'مصفوفة التدريب'!U$6)+COUNTIFS(Plan_Role,"جميع الموظفين",Plan_Course,'مصفوفة التدريب'!U$6))</f>
        <v>0</v>
      </c>
      <c r="S101">
        <f>IF(OR(الموظفون!$A$99="",'مصفوفة التدريب'!V$6=""),0,COUNTIFS(Plan_Role,الموظفون!$D$99,Plan_Course,'مصفوفة التدريب'!V$6)+COUNTIFS(Plan_Role,"جميع الموظفين",Plan_Course,'مصفوفة التدريب'!V$6))</f>
        <v>0</v>
      </c>
      <c r="T101">
        <f>IF(OR(الموظفون!$A$99="",'مصفوفة التدريب'!W$6=""),0,COUNTIFS(Plan_Role,الموظفون!$D$99,Plan_Course,'مصفوفة التدريب'!W$6)+COUNTIFS(Plan_Role,"جميع الموظفين",Plan_Course,'مصفوفة التدريب'!W$6))</f>
        <v>0</v>
      </c>
      <c r="U101">
        <f>IF(OR(الموظفون!$A$99="",'مصفوفة التدريب'!X$6=""),0,COUNTIFS(Plan_Role,الموظفون!$D$99,Plan_Course,'مصفوفة التدريب'!X$6)+COUNTIFS(Plan_Role,"جميع الموظفين",Plan_Course,'مصفوفة التدريب'!X$6))</f>
        <v>0</v>
      </c>
      <c r="V101">
        <f>IF(OR(الموظفون!$A$99="",'مصفوفة التدريب'!Y$6=""),0,COUNTIFS(Plan_Role,الموظفون!$D$99,Plan_Course,'مصفوفة التدريب'!Y$6)+COUNTIFS(Plan_Role,"جميع الموظفين",Plan_Course,'مصفوفة التدريب'!Y$6))</f>
        <v>0</v>
      </c>
      <c r="W101">
        <f>IF(OR(الموظفون!$A$99="",'مصفوفة التدريب'!Z$6=""),0,COUNTIFS(Plan_Role,الموظفون!$D$99,Plan_Course,'مصفوفة التدريب'!Z$6)+COUNTIFS(Plan_Role,"جميع الموظفين",Plan_Course,'مصفوفة التدريب'!Z$6))</f>
        <v>0</v>
      </c>
      <c r="X101">
        <f>IF(OR(الموظفون!$A$99="",'مصفوفة التدريب'!AA$6=""),0,COUNTIFS(Plan_Role,الموظفون!$D$99,Plan_Course,'مصفوفة التدريب'!AA$6)+COUNTIFS(Plan_Role,"جميع الموظفين",Plan_Course,'مصفوفة التدريب'!AA$6))</f>
        <v>0</v>
      </c>
      <c r="AA101">
        <f>IF(E101=0,0,COUNTIFS(Rec_Emp,الموظفون!$A$99,Rec_Course,'مصفوفة التدريب'!H$6,Rec_Done,1))</f>
        <v>0</v>
      </c>
      <c r="AB101">
        <f>IF(F101=0,0,COUNTIFS(Rec_Emp,الموظفون!$A$99,Rec_Course,'مصفوفة التدريب'!I$6,Rec_Done,1))</f>
        <v>0</v>
      </c>
      <c r="AC101">
        <f>IF(G101=0,0,COUNTIFS(Rec_Emp,الموظفون!$A$99,Rec_Course,'مصفوفة التدريب'!J$6,Rec_Done,1))</f>
        <v>0</v>
      </c>
      <c r="AD101">
        <f>IF(H101=0,0,COUNTIFS(Rec_Emp,الموظفون!$A$99,Rec_Course,'مصفوفة التدريب'!K$6,Rec_Done,1))</f>
        <v>0</v>
      </c>
      <c r="AE101">
        <f>IF(I101=0,0,COUNTIFS(Rec_Emp,الموظفون!$A$99,Rec_Course,'مصفوفة التدريب'!L$6,Rec_Done,1))</f>
        <v>0</v>
      </c>
      <c r="AF101">
        <f>IF(J101=0,0,COUNTIFS(Rec_Emp,الموظفون!$A$99,Rec_Course,'مصفوفة التدريب'!M$6,Rec_Done,1))</f>
        <v>0</v>
      </c>
      <c r="AG101">
        <f>IF(K101=0,0,COUNTIFS(Rec_Emp,الموظفون!$A$99,Rec_Course,'مصفوفة التدريب'!N$6,Rec_Done,1))</f>
        <v>0</v>
      </c>
      <c r="AH101">
        <f>IF(L101=0,0,COUNTIFS(Rec_Emp,الموظفون!$A$99,Rec_Course,'مصفوفة التدريب'!O$6,Rec_Done,1))</f>
        <v>0</v>
      </c>
      <c r="AI101">
        <f>IF(M101=0,0,COUNTIFS(Rec_Emp,الموظفون!$A$99,Rec_Course,'مصفوفة التدريب'!P$6,Rec_Done,1))</f>
        <v>0</v>
      </c>
      <c r="AJ101">
        <f>IF(N101=0,0,COUNTIFS(Rec_Emp,الموظفون!$A$99,Rec_Course,'مصفوفة التدريب'!Q$6,Rec_Done,1))</f>
        <v>0</v>
      </c>
      <c r="AK101">
        <f>IF(O101=0,0,COUNTIFS(Rec_Emp,الموظفون!$A$99,Rec_Course,'مصفوفة التدريب'!R$6,Rec_Done,1))</f>
        <v>0</v>
      </c>
      <c r="AL101">
        <f>IF(P101=0,0,COUNTIFS(Rec_Emp,الموظفون!$A$99,Rec_Course,'مصفوفة التدريب'!S$6,Rec_Done,1))</f>
        <v>0</v>
      </c>
      <c r="AM101">
        <f>IF(Q101=0,0,COUNTIFS(Rec_Emp,الموظفون!$A$99,Rec_Course,'مصفوفة التدريب'!T$6,Rec_Done,1))</f>
        <v>0</v>
      </c>
      <c r="AN101">
        <f>IF(R101=0,0,COUNTIFS(Rec_Emp,الموظفون!$A$99,Rec_Course,'مصفوفة التدريب'!U$6,Rec_Done,1))</f>
        <v>0</v>
      </c>
      <c r="AO101">
        <f>IF(S101=0,0,COUNTIFS(Rec_Emp,الموظفون!$A$99,Rec_Course,'مصفوفة التدريب'!V$6,Rec_Done,1))</f>
        <v>0</v>
      </c>
      <c r="AP101">
        <f>IF(T101=0,0,COUNTIFS(Rec_Emp,الموظفون!$A$99,Rec_Course,'مصفوفة التدريب'!W$6,Rec_Done,1))</f>
        <v>0</v>
      </c>
      <c r="AQ101">
        <f>IF(U101=0,0,COUNTIFS(Rec_Emp,الموظفون!$A$99,Rec_Course,'مصفوفة التدريب'!X$6,Rec_Done,1))</f>
        <v>0</v>
      </c>
      <c r="AR101">
        <f>IF(V101=0,0,COUNTIFS(Rec_Emp,الموظفون!$A$99,Rec_Course,'مصفوفة التدريب'!Y$6,Rec_Done,1))</f>
        <v>0</v>
      </c>
      <c r="AS101">
        <f>IF(W101=0,0,COUNTIFS(Rec_Emp,الموظفون!$A$99,Rec_Course,'مصفوفة التدريب'!Z$6,Rec_Done,1))</f>
        <v>0</v>
      </c>
      <c r="AT101">
        <f>IF(X101=0,0,COUNTIFS(Rec_Emp,الموظفون!$A$99,Rec_Course,'مصفوفة التدريب'!AA$6,Rec_Done,1))</f>
        <v>0</v>
      </c>
      <c r="AW101">
        <f ca="1">IF(AA101=0,0,COUNTIFS(Rec_Emp,الموظفون!$A$99,Rec_Course,'مصفوفة التدريب'!H$6,Rec_Done,1,Rec_Exp,"&gt;="&amp;TODAY()))</f>
        <v>0</v>
      </c>
      <c r="AX101">
        <f ca="1">IF(AB101=0,0,COUNTIFS(Rec_Emp,الموظفون!$A$99,Rec_Course,'مصفوفة التدريب'!I$6,Rec_Done,1,Rec_Exp,"&gt;="&amp;TODAY()))</f>
        <v>0</v>
      </c>
      <c r="AY101">
        <f ca="1">IF(AC101=0,0,COUNTIFS(Rec_Emp,الموظفون!$A$99,Rec_Course,'مصفوفة التدريب'!J$6,Rec_Done,1,Rec_Exp,"&gt;="&amp;TODAY()))</f>
        <v>0</v>
      </c>
      <c r="AZ101">
        <f ca="1">IF(AD101=0,0,COUNTIFS(Rec_Emp,الموظفون!$A$99,Rec_Course,'مصفوفة التدريب'!K$6,Rec_Done,1,Rec_Exp,"&gt;="&amp;TODAY()))</f>
        <v>0</v>
      </c>
      <c r="BA101">
        <f ca="1">IF(AE101=0,0,COUNTIFS(Rec_Emp,الموظفون!$A$99,Rec_Course,'مصفوفة التدريب'!L$6,Rec_Done,1,Rec_Exp,"&gt;="&amp;TODAY()))</f>
        <v>0</v>
      </c>
      <c r="BB101">
        <f ca="1">IF(AF101=0,0,COUNTIFS(Rec_Emp,الموظفون!$A$99,Rec_Course,'مصفوفة التدريب'!M$6,Rec_Done,1,Rec_Exp,"&gt;="&amp;TODAY()))</f>
        <v>0</v>
      </c>
      <c r="BC101">
        <f ca="1">IF(AG101=0,0,COUNTIFS(Rec_Emp,الموظفون!$A$99,Rec_Course,'مصفوفة التدريب'!N$6,Rec_Done,1,Rec_Exp,"&gt;="&amp;TODAY()))</f>
        <v>0</v>
      </c>
      <c r="BD101">
        <f ca="1">IF(AH101=0,0,COUNTIFS(Rec_Emp,الموظفون!$A$99,Rec_Course,'مصفوفة التدريب'!O$6,Rec_Done,1,Rec_Exp,"&gt;="&amp;TODAY()))</f>
        <v>0</v>
      </c>
      <c r="BE101">
        <f ca="1">IF(AI101=0,0,COUNTIFS(Rec_Emp,الموظفون!$A$99,Rec_Course,'مصفوفة التدريب'!P$6,Rec_Done,1,Rec_Exp,"&gt;="&amp;TODAY()))</f>
        <v>0</v>
      </c>
      <c r="BF101">
        <f ca="1">IF(AJ101=0,0,COUNTIFS(Rec_Emp,الموظفون!$A$99,Rec_Course,'مصفوفة التدريب'!Q$6,Rec_Done,1,Rec_Exp,"&gt;="&amp;TODAY()))</f>
        <v>0</v>
      </c>
      <c r="BG101">
        <f ca="1">IF(AK101=0,0,COUNTIFS(Rec_Emp,الموظفون!$A$99,Rec_Course,'مصفوفة التدريب'!R$6,Rec_Done,1,Rec_Exp,"&gt;="&amp;TODAY()))</f>
        <v>0</v>
      </c>
      <c r="BH101">
        <f ca="1">IF(AL101=0,0,COUNTIFS(Rec_Emp,الموظفون!$A$99,Rec_Course,'مصفوفة التدريب'!S$6,Rec_Done,1,Rec_Exp,"&gt;="&amp;TODAY()))</f>
        <v>0</v>
      </c>
      <c r="BI101">
        <f ca="1">IF(AM101=0,0,COUNTIFS(Rec_Emp,الموظفون!$A$99,Rec_Course,'مصفوفة التدريب'!T$6,Rec_Done,1,Rec_Exp,"&gt;="&amp;TODAY()))</f>
        <v>0</v>
      </c>
      <c r="BJ101">
        <f ca="1">IF(AN101=0,0,COUNTIFS(Rec_Emp,الموظفون!$A$99,Rec_Course,'مصفوفة التدريب'!U$6,Rec_Done,1,Rec_Exp,"&gt;="&amp;TODAY()))</f>
        <v>0</v>
      </c>
      <c r="BK101">
        <f ca="1">IF(AO101=0,0,COUNTIFS(Rec_Emp,الموظفون!$A$99,Rec_Course,'مصفوفة التدريب'!V$6,Rec_Done,1,Rec_Exp,"&gt;="&amp;TODAY()))</f>
        <v>0</v>
      </c>
      <c r="BL101">
        <f ca="1">IF(AP101=0,0,COUNTIFS(Rec_Emp,الموظفون!$A$99,Rec_Course,'مصفوفة التدريب'!W$6,Rec_Done,1,Rec_Exp,"&gt;="&amp;TODAY()))</f>
        <v>0</v>
      </c>
      <c r="BM101">
        <f ca="1">IF(AQ101=0,0,COUNTIFS(Rec_Emp,الموظفون!$A$99,Rec_Course,'مصفوفة التدريب'!X$6,Rec_Done,1,Rec_Exp,"&gt;="&amp;TODAY()))</f>
        <v>0</v>
      </c>
      <c r="BN101">
        <f ca="1">IF(AR101=0,0,COUNTIFS(Rec_Emp,الموظفون!$A$99,Rec_Course,'مصفوفة التدريب'!Y$6,Rec_Done,1,Rec_Exp,"&gt;="&amp;TODAY()))</f>
        <v>0</v>
      </c>
      <c r="BO101">
        <f ca="1">IF(AS101=0,0,COUNTIFS(Rec_Emp,الموظفون!$A$99,Rec_Course,'مصفوفة التدريب'!Z$6,Rec_Done,1,Rec_Exp,"&gt;="&amp;TODAY()))</f>
        <v>0</v>
      </c>
      <c r="BP101">
        <f ca="1">IF(AT101=0,0,COUNTIFS(Rec_Emp,الموظفون!$A$99,Rec_Course,'مصفوفة التدريب'!AA$6,Rec_Done,1,Rec_Exp,"&gt;="&amp;TODAY()))</f>
        <v>0</v>
      </c>
      <c r="BS101">
        <f ca="1">IF(AW101=0,0,COUNTIFS(Rec_Emp,الموظفون!$A$99,Rec_Course,'مصفوفة التدريب'!H$6,Rec_Done,1,Rec_Exp,"&gt;"&amp;(TODAY()+WarnDays)))</f>
        <v>0</v>
      </c>
      <c r="BT101">
        <f ca="1">IF(AX101=0,0,COUNTIFS(Rec_Emp,الموظفون!$A$99,Rec_Course,'مصفوفة التدريب'!I$6,Rec_Done,1,Rec_Exp,"&gt;"&amp;(TODAY()+WarnDays)))</f>
        <v>0</v>
      </c>
      <c r="BU101">
        <f ca="1">IF(AY101=0,0,COUNTIFS(Rec_Emp,الموظفون!$A$99,Rec_Course,'مصفوفة التدريب'!J$6,Rec_Done,1,Rec_Exp,"&gt;"&amp;(TODAY()+WarnDays)))</f>
        <v>0</v>
      </c>
      <c r="BV101">
        <f ca="1">IF(AZ101=0,0,COUNTIFS(Rec_Emp,الموظفون!$A$99,Rec_Course,'مصفوفة التدريب'!K$6,Rec_Done,1,Rec_Exp,"&gt;"&amp;(TODAY()+WarnDays)))</f>
        <v>0</v>
      </c>
      <c r="BW101">
        <f ca="1">IF(BA101=0,0,COUNTIFS(Rec_Emp,الموظفون!$A$99,Rec_Course,'مصفوفة التدريب'!L$6,Rec_Done,1,Rec_Exp,"&gt;"&amp;(TODAY()+WarnDays)))</f>
        <v>0</v>
      </c>
      <c r="BX101">
        <f ca="1">IF(BB101=0,0,COUNTIFS(Rec_Emp,الموظفون!$A$99,Rec_Course,'مصفوفة التدريب'!M$6,Rec_Done,1,Rec_Exp,"&gt;"&amp;(TODAY()+WarnDays)))</f>
        <v>0</v>
      </c>
      <c r="BY101">
        <f ca="1">IF(BC101=0,0,COUNTIFS(Rec_Emp,الموظفون!$A$99,Rec_Course,'مصفوفة التدريب'!N$6,Rec_Done,1,Rec_Exp,"&gt;"&amp;(TODAY()+WarnDays)))</f>
        <v>0</v>
      </c>
      <c r="BZ101">
        <f ca="1">IF(BD101=0,0,COUNTIFS(Rec_Emp,الموظفون!$A$99,Rec_Course,'مصفوفة التدريب'!O$6,Rec_Done,1,Rec_Exp,"&gt;"&amp;(TODAY()+WarnDays)))</f>
        <v>0</v>
      </c>
      <c r="CA101">
        <f ca="1">IF(BE101=0,0,COUNTIFS(Rec_Emp,الموظفون!$A$99,Rec_Course,'مصفوفة التدريب'!P$6,Rec_Done,1,Rec_Exp,"&gt;"&amp;(TODAY()+WarnDays)))</f>
        <v>0</v>
      </c>
      <c r="CB101">
        <f ca="1">IF(BF101=0,0,COUNTIFS(Rec_Emp,الموظفون!$A$99,Rec_Course,'مصفوفة التدريب'!Q$6,Rec_Done,1,Rec_Exp,"&gt;"&amp;(TODAY()+WarnDays)))</f>
        <v>0</v>
      </c>
      <c r="CC101">
        <f ca="1">IF(BG101=0,0,COUNTIFS(Rec_Emp,الموظفون!$A$99,Rec_Course,'مصفوفة التدريب'!R$6,Rec_Done,1,Rec_Exp,"&gt;"&amp;(TODAY()+WarnDays)))</f>
        <v>0</v>
      </c>
      <c r="CD101">
        <f ca="1">IF(BH101=0,0,COUNTIFS(Rec_Emp,الموظفون!$A$99,Rec_Course,'مصفوفة التدريب'!S$6,Rec_Done,1,Rec_Exp,"&gt;"&amp;(TODAY()+WarnDays)))</f>
        <v>0</v>
      </c>
      <c r="CE101">
        <f ca="1">IF(BI101=0,0,COUNTIFS(Rec_Emp,الموظفون!$A$99,Rec_Course,'مصفوفة التدريب'!T$6,Rec_Done,1,Rec_Exp,"&gt;"&amp;(TODAY()+WarnDays)))</f>
        <v>0</v>
      </c>
      <c r="CF101">
        <f ca="1">IF(BJ101=0,0,COUNTIFS(Rec_Emp,الموظفون!$A$99,Rec_Course,'مصفوفة التدريب'!U$6,Rec_Done,1,Rec_Exp,"&gt;"&amp;(TODAY()+WarnDays)))</f>
        <v>0</v>
      </c>
      <c r="CG101">
        <f ca="1">IF(BK101=0,0,COUNTIFS(Rec_Emp,الموظفون!$A$99,Rec_Course,'مصفوفة التدريب'!V$6,Rec_Done,1,Rec_Exp,"&gt;"&amp;(TODAY()+WarnDays)))</f>
        <v>0</v>
      </c>
      <c r="CH101">
        <f ca="1">IF(BL101=0,0,COUNTIFS(Rec_Emp,الموظفون!$A$99,Rec_Course,'مصفوفة التدريب'!W$6,Rec_Done,1,Rec_Exp,"&gt;"&amp;(TODAY()+WarnDays)))</f>
        <v>0</v>
      </c>
      <c r="CI101">
        <f ca="1">IF(BM101=0,0,COUNTIFS(Rec_Emp,الموظفون!$A$99,Rec_Course,'مصفوفة التدريب'!X$6,Rec_Done,1,Rec_Exp,"&gt;"&amp;(TODAY()+WarnDays)))</f>
        <v>0</v>
      </c>
      <c r="CJ101">
        <f ca="1">IF(BN101=0,0,COUNTIFS(Rec_Emp,الموظفون!$A$99,Rec_Course,'مصفوفة التدريب'!Y$6,Rec_Done,1,Rec_Exp,"&gt;"&amp;(TODAY()+WarnDays)))</f>
        <v>0</v>
      </c>
      <c r="CK101">
        <f ca="1">IF(BO101=0,0,COUNTIFS(Rec_Emp,الموظفون!$A$99,Rec_Course,'مصفوفة التدريب'!Z$6,Rec_Done,1,Rec_Exp,"&gt;"&amp;(TODAY()+WarnDays)))</f>
        <v>0</v>
      </c>
      <c r="CL101">
        <f ca="1">IF(BP101=0,0,COUNTIFS(Rec_Emp,الموظفون!$A$99,Rec_Course,'مصفوفة التدريب'!AA$6,Rec_Done,1,Rec_Exp,"&gt;"&amp;(TODAY()+WarnDays)))</f>
        <v>0</v>
      </c>
      <c r="CO101">
        <f>IF(OR(E101=0,AA101&gt;0),0,COUNTIFS(Rec_Emp,الموظفون!$A$99,Rec_Course,'مصفوفة التدريب'!H$6,Rec_Result,"راسب"))</f>
        <v>0</v>
      </c>
      <c r="CP101">
        <f>IF(OR(F101=0,AB101&gt;0),0,COUNTIFS(Rec_Emp,الموظفون!$A$99,Rec_Course,'مصفوفة التدريب'!I$6,Rec_Result,"راسب"))</f>
        <v>0</v>
      </c>
      <c r="CQ101">
        <f>IF(OR(G101=0,AC101&gt;0),0,COUNTIFS(Rec_Emp,الموظفون!$A$99,Rec_Course,'مصفوفة التدريب'!J$6,Rec_Result,"راسب"))</f>
        <v>0</v>
      </c>
      <c r="CR101">
        <f>IF(OR(H101=0,AD101&gt;0),0,COUNTIFS(Rec_Emp,الموظفون!$A$99,Rec_Course,'مصفوفة التدريب'!K$6,Rec_Result,"راسب"))</f>
        <v>0</v>
      </c>
      <c r="CS101">
        <f>IF(OR(I101=0,AE101&gt;0),0,COUNTIFS(Rec_Emp,الموظفون!$A$99,Rec_Course,'مصفوفة التدريب'!L$6,Rec_Result,"راسب"))</f>
        <v>0</v>
      </c>
      <c r="CT101">
        <f>IF(OR(J101=0,AF101&gt;0),0,COUNTIFS(Rec_Emp,الموظفون!$A$99,Rec_Course,'مصفوفة التدريب'!M$6,Rec_Result,"راسب"))</f>
        <v>0</v>
      </c>
      <c r="CU101">
        <f>IF(OR(K101=0,AG101&gt;0),0,COUNTIFS(Rec_Emp,الموظفون!$A$99,Rec_Course,'مصفوفة التدريب'!N$6,Rec_Result,"راسب"))</f>
        <v>0</v>
      </c>
      <c r="CV101">
        <f>IF(OR(L101=0,AH101&gt;0),0,COUNTIFS(Rec_Emp,الموظفون!$A$99,Rec_Course,'مصفوفة التدريب'!O$6,Rec_Result,"راسب"))</f>
        <v>0</v>
      </c>
      <c r="CW101">
        <f>IF(OR(M101=0,AI101&gt;0),0,COUNTIFS(Rec_Emp,الموظفون!$A$99,Rec_Course,'مصفوفة التدريب'!P$6,Rec_Result,"راسب"))</f>
        <v>0</v>
      </c>
      <c r="CX101">
        <f>IF(OR(N101=0,AJ101&gt;0),0,COUNTIFS(Rec_Emp,الموظفون!$A$99,Rec_Course,'مصفوفة التدريب'!Q$6,Rec_Result,"راسب"))</f>
        <v>0</v>
      </c>
      <c r="CY101">
        <f>IF(OR(O101=0,AK101&gt;0),0,COUNTIFS(Rec_Emp,الموظفون!$A$99,Rec_Course,'مصفوفة التدريب'!R$6,Rec_Result,"راسب"))</f>
        <v>0</v>
      </c>
      <c r="CZ101">
        <f>IF(OR(P101=0,AL101&gt;0),0,COUNTIFS(Rec_Emp,الموظفون!$A$99,Rec_Course,'مصفوفة التدريب'!S$6,Rec_Result,"راسب"))</f>
        <v>0</v>
      </c>
      <c r="DA101">
        <f>IF(OR(Q101=0,AM101&gt;0),0,COUNTIFS(Rec_Emp,الموظفون!$A$99,Rec_Course,'مصفوفة التدريب'!T$6,Rec_Result,"راسب"))</f>
        <v>0</v>
      </c>
      <c r="DB101">
        <f>IF(OR(R101=0,AN101&gt;0),0,COUNTIFS(Rec_Emp,الموظفون!$A$99,Rec_Course,'مصفوفة التدريب'!U$6,Rec_Result,"راسب"))</f>
        <v>0</v>
      </c>
      <c r="DC101">
        <f>IF(OR(S101=0,AO101&gt;0),0,COUNTIFS(Rec_Emp,الموظفون!$A$99,Rec_Course,'مصفوفة التدريب'!V$6,Rec_Result,"راسب"))</f>
        <v>0</v>
      </c>
      <c r="DD101">
        <f>IF(OR(T101=0,AP101&gt;0),0,COUNTIFS(Rec_Emp,الموظفون!$A$99,Rec_Course,'مصفوفة التدريب'!W$6,Rec_Result,"راسب"))</f>
        <v>0</v>
      </c>
      <c r="DE101">
        <f>IF(OR(U101=0,AQ101&gt;0),0,COUNTIFS(Rec_Emp,الموظفون!$A$99,Rec_Course,'مصفوفة التدريب'!X$6,Rec_Result,"راسب"))</f>
        <v>0</v>
      </c>
      <c r="DF101">
        <f>IF(OR(V101=0,AR101&gt;0),0,COUNTIFS(Rec_Emp,الموظفون!$A$99,Rec_Course,'مصفوفة التدريب'!Y$6,Rec_Result,"راسب"))</f>
        <v>0</v>
      </c>
      <c r="DG101">
        <f>IF(OR(W101=0,AS101&gt;0),0,COUNTIFS(Rec_Emp,الموظفون!$A$99,Rec_Course,'مصفوفة التدريب'!Z$6,Rec_Result,"راسب"))</f>
        <v>0</v>
      </c>
      <c r="DH101">
        <f>IF(OR(X101=0,AT101&gt;0),0,COUNTIFS(Rec_Emp,الموظفون!$A$99,Rec_Course,'مصفوفة التدريب'!AA$6,Rec_Result,"راسب"))</f>
        <v>0</v>
      </c>
      <c r="DK101">
        <f>IF(OR(E101=0,AA101&gt;0),0,IFERROR(AVERAGEIFS(Plan_End,Plan_Role,الموظفون!$D$99,Plan_Course,'مصفوفة التدريب'!H$6,Plan_Sched,"فترة محددة"),IFERROR(AVERAGEIFS(Plan_End,Plan_Role,"جميع الموظفين",Plan_Course,'مصفوفة التدريب'!H$6,Plan_Sched,"فترة محددة"),0)))</f>
        <v>0</v>
      </c>
      <c r="DL101">
        <f>IF(OR(F101=0,AB101&gt;0),0,IFERROR(AVERAGEIFS(Plan_End,Plan_Role,الموظفون!$D$99,Plan_Course,'مصفوفة التدريب'!I$6,Plan_Sched,"فترة محددة"),IFERROR(AVERAGEIFS(Plan_End,Plan_Role,"جميع الموظفين",Plan_Course,'مصفوفة التدريب'!I$6,Plan_Sched,"فترة محددة"),0)))</f>
        <v>0</v>
      </c>
      <c r="DM101">
        <f>IF(OR(G101=0,AC101&gt;0),0,IFERROR(AVERAGEIFS(Plan_End,Plan_Role,الموظفون!$D$99,Plan_Course,'مصفوفة التدريب'!J$6,Plan_Sched,"فترة محددة"),IFERROR(AVERAGEIFS(Plan_End,Plan_Role,"جميع الموظفين",Plan_Course,'مصفوفة التدريب'!J$6,Plan_Sched,"فترة محددة"),0)))</f>
        <v>0</v>
      </c>
      <c r="DN101">
        <f>IF(OR(H101=0,AD101&gt;0),0,IFERROR(AVERAGEIFS(Plan_End,Plan_Role,الموظفون!$D$99,Plan_Course,'مصفوفة التدريب'!K$6,Plan_Sched,"فترة محددة"),IFERROR(AVERAGEIFS(Plan_End,Plan_Role,"جميع الموظفين",Plan_Course,'مصفوفة التدريب'!K$6,Plan_Sched,"فترة محددة"),0)))</f>
        <v>0</v>
      </c>
      <c r="DO101">
        <f>IF(OR(I101=0,AE101&gt;0),0,IFERROR(AVERAGEIFS(Plan_End,Plan_Role,الموظفون!$D$99,Plan_Course,'مصفوفة التدريب'!L$6,Plan_Sched,"فترة محددة"),IFERROR(AVERAGEIFS(Plan_End,Plan_Role,"جميع الموظفين",Plan_Course,'مصفوفة التدريب'!L$6,Plan_Sched,"فترة محددة"),0)))</f>
        <v>0</v>
      </c>
      <c r="DP101">
        <f>IF(OR(J101=0,AF101&gt;0),0,IFERROR(AVERAGEIFS(Plan_End,Plan_Role,الموظفون!$D$99,Plan_Course,'مصفوفة التدريب'!M$6,Plan_Sched,"فترة محددة"),IFERROR(AVERAGEIFS(Plan_End,Plan_Role,"جميع الموظفين",Plan_Course,'مصفوفة التدريب'!M$6,Plan_Sched,"فترة محددة"),0)))</f>
        <v>0</v>
      </c>
      <c r="DQ101">
        <f>IF(OR(K101=0,AG101&gt;0),0,IFERROR(AVERAGEIFS(Plan_End,Plan_Role,الموظفون!$D$99,Plan_Course,'مصفوفة التدريب'!N$6,Plan_Sched,"فترة محددة"),IFERROR(AVERAGEIFS(Plan_End,Plan_Role,"جميع الموظفين",Plan_Course,'مصفوفة التدريب'!N$6,Plan_Sched,"فترة محددة"),0)))</f>
        <v>0</v>
      </c>
      <c r="DR101">
        <f>IF(OR(L101=0,AH101&gt;0),0,IFERROR(AVERAGEIFS(Plan_End,Plan_Role,الموظفون!$D$99,Plan_Course,'مصفوفة التدريب'!O$6,Plan_Sched,"فترة محددة"),IFERROR(AVERAGEIFS(Plan_End,Plan_Role,"جميع الموظفين",Plan_Course,'مصفوفة التدريب'!O$6,Plan_Sched,"فترة محددة"),0)))</f>
        <v>0</v>
      </c>
      <c r="DS101">
        <f>IF(OR(M101=0,AI101&gt;0),0,IFERROR(AVERAGEIFS(Plan_End,Plan_Role,الموظفون!$D$99,Plan_Course,'مصفوفة التدريب'!P$6,Plan_Sched,"فترة محددة"),IFERROR(AVERAGEIFS(Plan_End,Plan_Role,"جميع الموظفين",Plan_Course,'مصفوفة التدريب'!P$6,Plan_Sched,"فترة محددة"),0)))</f>
        <v>0</v>
      </c>
      <c r="DT101">
        <f>IF(OR(N101=0,AJ101&gt;0),0,IFERROR(AVERAGEIFS(Plan_End,Plan_Role,الموظفون!$D$99,Plan_Course,'مصفوفة التدريب'!Q$6,Plan_Sched,"فترة محددة"),IFERROR(AVERAGEIFS(Plan_End,Plan_Role,"جميع الموظفين",Plan_Course,'مصفوفة التدريب'!Q$6,Plan_Sched,"فترة محددة"),0)))</f>
        <v>0</v>
      </c>
      <c r="DU101">
        <f>IF(OR(O101=0,AK101&gt;0),0,IFERROR(AVERAGEIFS(Plan_End,Plan_Role,الموظفون!$D$99,Plan_Course,'مصفوفة التدريب'!R$6,Plan_Sched,"فترة محددة"),IFERROR(AVERAGEIFS(Plan_End,Plan_Role,"جميع الموظفين",Plan_Course,'مصفوفة التدريب'!R$6,Plan_Sched,"فترة محددة"),0)))</f>
        <v>0</v>
      </c>
      <c r="DV101">
        <f>IF(OR(P101=0,AL101&gt;0),0,IFERROR(AVERAGEIFS(Plan_End,Plan_Role,الموظفون!$D$99,Plan_Course,'مصفوفة التدريب'!S$6,Plan_Sched,"فترة محددة"),IFERROR(AVERAGEIFS(Plan_End,Plan_Role,"جميع الموظفين",Plan_Course,'مصفوفة التدريب'!S$6,Plan_Sched,"فترة محددة"),0)))</f>
        <v>0</v>
      </c>
      <c r="DW101">
        <f>IF(OR(Q101=0,AM101&gt;0),0,IFERROR(AVERAGEIFS(Plan_End,Plan_Role,الموظفون!$D$99,Plan_Course,'مصفوفة التدريب'!T$6,Plan_Sched,"فترة محددة"),IFERROR(AVERAGEIFS(Plan_End,Plan_Role,"جميع الموظفين",Plan_Course,'مصفوفة التدريب'!T$6,Plan_Sched,"فترة محددة"),0)))</f>
        <v>0</v>
      </c>
      <c r="DX101">
        <f>IF(OR(R101=0,AN101&gt;0),0,IFERROR(AVERAGEIFS(Plan_End,Plan_Role,الموظفون!$D$99,Plan_Course,'مصفوفة التدريب'!U$6,Plan_Sched,"فترة محددة"),IFERROR(AVERAGEIFS(Plan_End,Plan_Role,"جميع الموظفين",Plan_Course,'مصفوفة التدريب'!U$6,Plan_Sched,"فترة محددة"),0)))</f>
        <v>0</v>
      </c>
      <c r="DY101">
        <f>IF(OR(S101=0,AO101&gt;0),0,IFERROR(AVERAGEIFS(Plan_End,Plan_Role,الموظفون!$D$99,Plan_Course,'مصفوفة التدريب'!V$6,Plan_Sched,"فترة محددة"),IFERROR(AVERAGEIFS(Plan_End,Plan_Role,"جميع الموظفين",Plan_Course,'مصفوفة التدريب'!V$6,Plan_Sched,"فترة محددة"),0)))</f>
        <v>0</v>
      </c>
      <c r="DZ101">
        <f>IF(OR(T101=0,AP101&gt;0),0,IFERROR(AVERAGEIFS(Plan_End,Plan_Role,الموظفون!$D$99,Plan_Course,'مصفوفة التدريب'!W$6,Plan_Sched,"فترة محددة"),IFERROR(AVERAGEIFS(Plan_End,Plan_Role,"جميع الموظفين",Plan_Course,'مصفوفة التدريب'!W$6,Plan_Sched,"فترة محددة"),0)))</f>
        <v>0</v>
      </c>
      <c r="EA101">
        <f>IF(OR(U101=0,AQ101&gt;0),0,IFERROR(AVERAGEIFS(Plan_End,Plan_Role,الموظفون!$D$99,Plan_Course,'مصفوفة التدريب'!X$6,Plan_Sched,"فترة محددة"),IFERROR(AVERAGEIFS(Plan_End,Plan_Role,"جميع الموظفين",Plan_Course,'مصفوفة التدريب'!X$6,Plan_Sched,"فترة محددة"),0)))</f>
        <v>0</v>
      </c>
      <c r="EB101">
        <f>IF(OR(V101=0,AR101&gt;0),0,IFERROR(AVERAGEIFS(Plan_End,Plan_Role,الموظفون!$D$99,Plan_Course,'مصفوفة التدريب'!Y$6,Plan_Sched,"فترة محددة"),IFERROR(AVERAGEIFS(Plan_End,Plan_Role,"جميع الموظفين",Plan_Course,'مصفوفة التدريب'!Y$6,Plan_Sched,"فترة محددة"),0)))</f>
        <v>0</v>
      </c>
      <c r="EC101">
        <f>IF(OR(W101=0,AS101&gt;0),0,IFERROR(AVERAGEIFS(Plan_End,Plan_Role,الموظفون!$D$99,Plan_Course,'مصفوفة التدريب'!Z$6,Plan_Sched,"فترة محددة"),IFERROR(AVERAGEIFS(Plan_End,Plan_Role,"جميع الموظفين",Plan_Course,'مصفوفة التدريب'!Z$6,Plan_Sched,"فترة محددة"),0)))</f>
        <v>0</v>
      </c>
      <c r="ED101">
        <f>IF(OR(X101=0,AT101&gt;0),0,IFERROR(AVERAGEIFS(Plan_End,Plan_Role,الموظفون!$D$99,Plan_Course,'مصفوفة التدريب'!AA$6,Plan_Sched,"فترة محددة"),IFERROR(AVERAGEIFS(Plan_End,Plan_Role,"جميع الموظفين",Plan_Course,'مصفوفة التدريب'!AA$6,Plan_Sched,"فترة محددة"),0)))</f>
        <v>0</v>
      </c>
      <c r="EG101">
        <f>IF(OR(E101=0,AA101&gt;0),0,IFERROR(AVERAGEIFS(Plan_Days,Plan_Role,الموظفون!$D$99,Plan_Course,'مصفوفة التدريب'!H$6,Plan_Sched,"خلال أيام من التعيين"),IFERROR(AVERAGEIFS(Plan_Days,Plan_Role,"جميع الموظفين",Plan_Course,'مصفوفة التدريب'!H$6,Plan_Sched,"خلال أيام من التعيين"),0)))</f>
        <v>0</v>
      </c>
      <c r="EH101">
        <f>IF(OR(F101=0,AB101&gt;0),0,IFERROR(AVERAGEIFS(Plan_Days,Plan_Role,الموظفون!$D$99,Plan_Course,'مصفوفة التدريب'!I$6,Plan_Sched,"خلال أيام من التعيين"),IFERROR(AVERAGEIFS(Plan_Days,Plan_Role,"جميع الموظفين",Plan_Course,'مصفوفة التدريب'!I$6,Plan_Sched,"خلال أيام من التعيين"),0)))</f>
        <v>0</v>
      </c>
      <c r="EI101">
        <f>IF(OR(G101=0,AC101&gt;0),0,IFERROR(AVERAGEIFS(Plan_Days,Plan_Role,الموظفون!$D$99,Plan_Course,'مصفوفة التدريب'!J$6,Plan_Sched,"خلال أيام من التعيين"),IFERROR(AVERAGEIFS(Plan_Days,Plan_Role,"جميع الموظفين",Plan_Course,'مصفوفة التدريب'!J$6,Plan_Sched,"خلال أيام من التعيين"),0)))</f>
        <v>0</v>
      </c>
      <c r="EJ101">
        <f>IF(OR(H101=0,AD101&gt;0),0,IFERROR(AVERAGEIFS(Plan_Days,Plan_Role,الموظفون!$D$99,Plan_Course,'مصفوفة التدريب'!K$6,Plan_Sched,"خلال أيام من التعيين"),IFERROR(AVERAGEIFS(Plan_Days,Plan_Role,"جميع الموظفين",Plan_Course,'مصفوفة التدريب'!K$6,Plan_Sched,"خلال أيام من التعيين"),0)))</f>
        <v>0</v>
      </c>
      <c r="EK101">
        <f>IF(OR(I101=0,AE101&gt;0),0,IFERROR(AVERAGEIFS(Plan_Days,Plan_Role,الموظفون!$D$99,Plan_Course,'مصفوفة التدريب'!L$6,Plan_Sched,"خلال أيام من التعيين"),IFERROR(AVERAGEIFS(Plan_Days,Plan_Role,"جميع الموظفين",Plan_Course,'مصفوفة التدريب'!L$6,Plan_Sched,"خلال أيام من التعيين"),0)))</f>
        <v>0</v>
      </c>
      <c r="EL101">
        <f>IF(OR(J101=0,AF101&gt;0),0,IFERROR(AVERAGEIFS(Plan_Days,Plan_Role,الموظفون!$D$99,Plan_Course,'مصفوفة التدريب'!M$6,Plan_Sched,"خلال أيام من التعيين"),IFERROR(AVERAGEIFS(Plan_Days,Plan_Role,"جميع الموظفين",Plan_Course,'مصفوفة التدريب'!M$6,Plan_Sched,"خلال أيام من التعيين"),0)))</f>
        <v>0</v>
      </c>
      <c r="EM101">
        <f>IF(OR(K101=0,AG101&gt;0),0,IFERROR(AVERAGEIFS(Plan_Days,Plan_Role,الموظفون!$D$99,Plan_Course,'مصفوفة التدريب'!N$6,Plan_Sched,"خلال أيام من التعيين"),IFERROR(AVERAGEIFS(Plan_Days,Plan_Role,"جميع الموظفين",Plan_Course,'مصفوفة التدريب'!N$6,Plan_Sched,"خلال أيام من التعيين"),0)))</f>
        <v>0</v>
      </c>
      <c r="EN101">
        <f>IF(OR(L101=0,AH101&gt;0),0,IFERROR(AVERAGEIFS(Plan_Days,Plan_Role,الموظفون!$D$99,Plan_Course,'مصفوفة التدريب'!O$6,Plan_Sched,"خلال أيام من التعيين"),IFERROR(AVERAGEIFS(Plan_Days,Plan_Role,"جميع الموظفين",Plan_Course,'مصفوفة التدريب'!O$6,Plan_Sched,"خلال أيام من التعيين"),0)))</f>
        <v>0</v>
      </c>
      <c r="EO101">
        <f>IF(OR(M101=0,AI101&gt;0),0,IFERROR(AVERAGEIFS(Plan_Days,Plan_Role,الموظفون!$D$99,Plan_Course,'مصفوفة التدريب'!P$6,Plan_Sched,"خلال أيام من التعيين"),IFERROR(AVERAGEIFS(Plan_Days,Plan_Role,"جميع الموظفين",Plan_Course,'مصفوفة التدريب'!P$6,Plan_Sched,"خلال أيام من التعيين"),0)))</f>
        <v>0</v>
      </c>
      <c r="EP101">
        <f>IF(OR(N101=0,AJ101&gt;0),0,IFERROR(AVERAGEIFS(Plan_Days,Plan_Role,الموظفون!$D$99,Plan_Course,'مصفوفة التدريب'!Q$6,Plan_Sched,"خلال أيام من التعيين"),IFERROR(AVERAGEIFS(Plan_Days,Plan_Role,"جميع الموظفين",Plan_Course,'مصفوفة التدريب'!Q$6,Plan_Sched,"خلال أيام من التعيين"),0)))</f>
        <v>0</v>
      </c>
      <c r="EQ101">
        <f>IF(OR(O101=0,AK101&gt;0),0,IFERROR(AVERAGEIFS(Plan_Days,Plan_Role,الموظفون!$D$99,Plan_Course,'مصفوفة التدريب'!R$6,Plan_Sched,"خلال أيام من التعيين"),IFERROR(AVERAGEIFS(Plan_Days,Plan_Role,"جميع الموظفين",Plan_Course,'مصفوفة التدريب'!R$6,Plan_Sched,"خلال أيام من التعيين"),0)))</f>
        <v>0</v>
      </c>
      <c r="ER101">
        <f>IF(OR(P101=0,AL101&gt;0),0,IFERROR(AVERAGEIFS(Plan_Days,Plan_Role,الموظفون!$D$99,Plan_Course,'مصفوفة التدريب'!S$6,Plan_Sched,"خلال أيام من التعيين"),IFERROR(AVERAGEIFS(Plan_Days,Plan_Role,"جميع الموظفين",Plan_Course,'مصفوفة التدريب'!S$6,Plan_Sched,"خلال أيام من التعيين"),0)))</f>
        <v>0</v>
      </c>
      <c r="ES101">
        <f>IF(OR(Q101=0,AM101&gt;0),0,IFERROR(AVERAGEIFS(Plan_Days,Plan_Role,الموظفون!$D$99,Plan_Course,'مصفوفة التدريب'!T$6,Plan_Sched,"خلال أيام من التعيين"),IFERROR(AVERAGEIFS(Plan_Days,Plan_Role,"جميع الموظفين",Plan_Course,'مصفوفة التدريب'!T$6,Plan_Sched,"خلال أيام من التعيين"),0)))</f>
        <v>0</v>
      </c>
      <c r="ET101">
        <f>IF(OR(R101=0,AN101&gt;0),0,IFERROR(AVERAGEIFS(Plan_Days,Plan_Role,الموظفون!$D$99,Plan_Course,'مصفوفة التدريب'!U$6,Plan_Sched,"خلال أيام من التعيين"),IFERROR(AVERAGEIFS(Plan_Days,Plan_Role,"جميع الموظفين",Plan_Course,'مصفوفة التدريب'!U$6,Plan_Sched,"خلال أيام من التعيين"),0)))</f>
        <v>0</v>
      </c>
      <c r="EU101">
        <f>IF(OR(S101=0,AO101&gt;0),0,IFERROR(AVERAGEIFS(Plan_Days,Plan_Role,الموظفون!$D$99,Plan_Course,'مصفوفة التدريب'!V$6,Plan_Sched,"خلال أيام من التعيين"),IFERROR(AVERAGEIFS(Plan_Days,Plan_Role,"جميع الموظفين",Plan_Course,'مصفوفة التدريب'!V$6,Plan_Sched,"خلال أيام من التعيين"),0)))</f>
        <v>0</v>
      </c>
      <c r="EV101">
        <f>IF(OR(T101=0,AP101&gt;0),0,IFERROR(AVERAGEIFS(Plan_Days,Plan_Role,الموظفون!$D$99,Plan_Course,'مصفوفة التدريب'!W$6,Plan_Sched,"خلال أيام من التعيين"),IFERROR(AVERAGEIFS(Plan_Days,Plan_Role,"جميع الموظفين",Plan_Course,'مصفوفة التدريب'!W$6,Plan_Sched,"خلال أيام من التعيين"),0)))</f>
        <v>0</v>
      </c>
      <c r="EW101">
        <f>IF(OR(U101=0,AQ101&gt;0),0,IFERROR(AVERAGEIFS(Plan_Days,Plan_Role,الموظفون!$D$99,Plan_Course,'مصفوفة التدريب'!X$6,Plan_Sched,"خلال أيام من التعيين"),IFERROR(AVERAGEIFS(Plan_Days,Plan_Role,"جميع الموظفين",Plan_Course,'مصفوفة التدريب'!X$6,Plan_Sched,"خلال أيام من التعيين"),0)))</f>
        <v>0</v>
      </c>
      <c r="EX101">
        <f>IF(OR(V101=0,AR101&gt;0),0,IFERROR(AVERAGEIFS(Plan_Days,Plan_Role,الموظفون!$D$99,Plan_Course,'مصفوفة التدريب'!Y$6,Plan_Sched,"خلال أيام من التعيين"),IFERROR(AVERAGEIFS(Plan_Days,Plan_Role,"جميع الموظفين",Plan_Course,'مصفوفة التدريب'!Y$6,Plan_Sched,"خلال أيام من التعيين"),0)))</f>
        <v>0</v>
      </c>
      <c r="EY101">
        <f>IF(OR(W101=0,AS101&gt;0),0,IFERROR(AVERAGEIFS(Plan_Days,Plan_Role,الموظفون!$D$99,Plan_Course,'مصفوفة التدريب'!Z$6,Plan_Sched,"خلال أيام من التعيين"),IFERROR(AVERAGEIFS(Plan_Days,Plan_Role,"جميع الموظفين",Plan_Course,'مصفوفة التدريب'!Z$6,Plan_Sched,"خلال أيام من التعيين"),0)))</f>
        <v>0</v>
      </c>
      <c r="EZ101">
        <f>IF(OR(X101=0,AT101&gt;0),0,IFERROR(AVERAGEIFS(Plan_Days,Plan_Role,الموظفون!$D$99,Plan_Course,'مصفوفة التدريب'!AA$6,Plan_Sched,"خلال أيام من التعيين"),IFERROR(AVERAGEIFS(Plan_Days,Plan_Role,"جميع الموظفين",Plan_Course,'مصفوفة التدريب'!AA$6,Plan_Sched,"خلال أيام من التعيين"),0)))</f>
        <v>0</v>
      </c>
      <c r="FC101">
        <f>IF(OR(E101=0,AA101&gt;0),0,MAX(IF(AND(الموظفون!$F$99&lt;&gt;"",DK101&lt;الموظفون!$F$99),0,DK101),IF(AND(الموظفون!$F$99&lt;&gt;"",EG101&gt;0),الموظفون!$F$99+EG101,0)))</f>
        <v>0</v>
      </c>
      <c r="FD101">
        <f>IF(OR(F101=0,AB101&gt;0),0,MAX(IF(AND(الموظفون!$F$99&lt;&gt;"",DL101&lt;الموظفون!$F$99),0,DL101),IF(AND(الموظفون!$F$99&lt;&gt;"",EH101&gt;0),الموظفون!$F$99+EH101,0)))</f>
        <v>0</v>
      </c>
      <c r="FE101">
        <f>IF(OR(G101=0,AC101&gt;0),0,MAX(IF(AND(الموظفون!$F$99&lt;&gt;"",DM101&lt;الموظفون!$F$99),0,DM101),IF(AND(الموظفون!$F$99&lt;&gt;"",EI101&gt;0),الموظفون!$F$99+EI101,0)))</f>
        <v>0</v>
      </c>
      <c r="FF101">
        <f>IF(OR(H101=0,AD101&gt;0),0,MAX(IF(AND(الموظفون!$F$99&lt;&gt;"",DN101&lt;الموظفون!$F$99),0,DN101),IF(AND(الموظفون!$F$99&lt;&gt;"",EJ101&gt;0),الموظفون!$F$99+EJ101,0)))</f>
        <v>0</v>
      </c>
      <c r="FG101">
        <f>IF(OR(I101=0,AE101&gt;0),0,MAX(IF(AND(الموظفون!$F$99&lt;&gt;"",DO101&lt;الموظفون!$F$99),0,DO101),IF(AND(الموظفون!$F$99&lt;&gt;"",EK101&gt;0),الموظفون!$F$99+EK101,0)))</f>
        <v>0</v>
      </c>
      <c r="FH101">
        <f>IF(OR(J101=0,AF101&gt;0),0,MAX(IF(AND(الموظفون!$F$99&lt;&gt;"",DP101&lt;الموظفون!$F$99),0,DP101),IF(AND(الموظفون!$F$99&lt;&gt;"",EL101&gt;0),الموظفون!$F$99+EL101,0)))</f>
        <v>0</v>
      </c>
      <c r="FI101">
        <f>IF(OR(K101=0,AG101&gt;0),0,MAX(IF(AND(الموظفون!$F$99&lt;&gt;"",DQ101&lt;الموظفون!$F$99),0,DQ101),IF(AND(الموظفون!$F$99&lt;&gt;"",EM101&gt;0),الموظفون!$F$99+EM101,0)))</f>
        <v>0</v>
      </c>
      <c r="FJ101">
        <f>IF(OR(L101=0,AH101&gt;0),0,MAX(IF(AND(الموظفون!$F$99&lt;&gt;"",DR101&lt;الموظفون!$F$99),0,DR101),IF(AND(الموظفون!$F$99&lt;&gt;"",EN101&gt;0),الموظفون!$F$99+EN101,0)))</f>
        <v>0</v>
      </c>
      <c r="FK101">
        <f>IF(OR(M101=0,AI101&gt;0),0,MAX(IF(AND(الموظفون!$F$99&lt;&gt;"",DS101&lt;الموظفون!$F$99),0,DS101),IF(AND(الموظفون!$F$99&lt;&gt;"",EO101&gt;0),الموظفون!$F$99+EO101,0)))</f>
        <v>0</v>
      </c>
      <c r="FL101">
        <f>IF(OR(N101=0,AJ101&gt;0),0,MAX(IF(AND(الموظفون!$F$99&lt;&gt;"",DT101&lt;الموظفون!$F$99),0,DT101),IF(AND(الموظفون!$F$99&lt;&gt;"",EP101&gt;0),الموظفون!$F$99+EP101,0)))</f>
        <v>0</v>
      </c>
      <c r="FM101">
        <f>IF(OR(O101=0,AK101&gt;0),0,MAX(IF(AND(الموظفون!$F$99&lt;&gt;"",DU101&lt;الموظفون!$F$99),0,DU101),IF(AND(الموظفون!$F$99&lt;&gt;"",EQ101&gt;0),الموظفون!$F$99+EQ101,0)))</f>
        <v>0</v>
      </c>
      <c r="FN101">
        <f>IF(OR(P101=0,AL101&gt;0),0,MAX(IF(AND(الموظفون!$F$99&lt;&gt;"",DV101&lt;الموظفون!$F$99),0,DV101),IF(AND(الموظفون!$F$99&lt;&gt;"",ER101&gt;0),الموظفون!$F$99+ER101,0)))</f>
        <v>0</v>
      </c>
      <c r="FO101">
        <f>IF(OR(Q101=0,AM101&gt;0),0,MAX(IF(AND(الموظفون!$F$99&lt;&gt;"",DW101&lt;الموظفون!$F$99),0,DW101),IF(AND(الموظفون!$F$99&lt;&gt;"",ES101&gt;0),الموظفون!$F$99+ES101,0)))</f>
        <v>0</v>
      </c>
      <c r="FP101">
        <f>IF(OR(R101=0,AN101&gt;0),0,MAX(IF(AND(الموظفون!$F$99&lt;&gt;"",DX101&lt;الموظفون!$F$99),0,DX101),IF(AND(الموظفون!$F$99&lt;&gt;"",ET101&gt;0),الموظفون!$F$99+ET101,0)))</f>
        <v>0</v>
      </c>
      <c r="FQ101">
        <f>IF(OR(S101=0,AO101&gt;0),0,MAX(IF(AND(الموظفون!$F$99&lt;&gt;"",DY101&lt;الموظفون!$F$99),0,DY101),IF(AND(الموظفون!$F$99&lt;&gt;"",EU101&gt;0),الموظفون!$F$99+EU101,0)))</f>
        <v>0</v>
      </c>
      <c r="FR101">
        <f>IF(OR(T101=0,AP101&gt;0),0,MAX(IF(AND(الموظفون!$F$99&lt;&gt;"",DZ101&lt;الموظفون!$F$99),0,DZ101),IF(AND(الموظفون!$F$99&lt;&gt;"",EV101&gt;0),الموظفون!$F$99+EV101,0)))</f>
        <v>0</v>
      </c>
      <c r="FS101">
        <f>IF(OR(U101=0,AQ101&gt;0),0,MAX(IF(AND(الموظفون!$F$99&lt;&gt;"",EA101&lt;الموظفون!$F$99),0,EA101),IF(AND(الموظفون!$F$99&lt;&gt;"",EW101&gt;0),الموظفون!$F$99+EW101,0)))</f>
        <v>0</v>
      </c>
      <c r="FT101">
        <f>IF(OR(V101=0,AR101&gt;0),0,MAX(IF(AND(الموظفون!$F$99&lt;&gt;"",EB101&lt;الموظفون!$F$99),0,EB101),IF(AND(الموظفون!$F$99&lt;&gt;"",EX101&gt;0),الموظفون!$F$99+EX101,0)))</f>
        <v>0</v>
      </c>
      <c r="FU101">
        <f>IF(OR(W101=0,AS101&gt;0),0,MAX(IF(AND(الموظفون!$F$99&lt;&gt;"",EC101&lt;الموظفون!$F$99),0,EC101),IF(AND(الموظفون!$F$99&lt;&gt;"",EY101&gt;0),الموظفون!$F$99+EY101,0)))</f>
        <v>0</v>
      </c>
      <c r="FV101">
        <f>IF(OR(X101=0,AT101&gt;0),0,MAX(IF(AND(الموظفون!$F$99&lt;&gt;"",ED101&lt;الموظفون!$F$99),0,ED101),IF(AND(الموظفون!$F$99&lt;&gt;"",EZ101&gt;0),الموظفون!$F$99+EZ101,0)))</f>
        <v>0</v>
      </c>
    </row>
    <row r="102" spans="5:178" x14ac:dyDescent="0.3">
      <c r="E102">
        <f>IF(OR(الموظفون!$A$100="",'مصفوفة التدريب'!H$6=""),0,COUNTIFS(Plan_Role,الموظفون!$D$100,Plan_Course,'مصفوفة التدريب'!H$6)+COUNTIFS(Plan_Role,"جميع الموظفين",Plan_Course,'مصفوفة التدريب'!H$6))</f>
        <v>0</v>
      </c>
      <c r="F102">
        <f>IF(OR(الموظفون!$A$100="",'مصفوفة التدريب'!I$6=""),0,COUNTIFS(Plan_Role,الموظفون!$D$100,Plan_Course,'مصفوفة التدريب'!I$6)+COUNTIFS(Plan_Role,"جميع الموظفين",Plan_Course,'مصفوفة التدريب'!I$6))</f>
        <v>0</v>
      </c>
      <c r="G102">
        <f>IF(OR(الموظفون!$A$100="",'مصفوفة التدريب'!J$6=""),0,COUNTIFS(Plan_Role,الموظفون!$D$100,Plan_Course,'مصفوفة التدريب'!J$6)+COUNTIFS(Plan_Role,"جميع الموظفين",Plan_Course,'مصفوفة التدريب'!J$6))</f>
        <v>0</v>
      </c>
      <c r="H102">
        <f>IF(OR(الموظفون!$A$100="",'مصفوفة التدريب'!K$6=""),0,COUNTIFS(Plan_Role,الموظفون!$D$100,Plan_Course,'مصفوفة التدريب'!K$6)+COUNTIFS(Plan_Role,"جميع الموظفين",Plan_Course,'مصفوفة التدريب'!K$6))</f>
        <v>0</v>
      </c>
      <c r="I102">
        <f>IF(OR(الموظفون!$A$100="",'مصفوفة التدريب'!L$6=""),0,COUNTIFS(Plan_Role,الموظفون!$D$100,Plan_Course,'مصفوفة التدريب'!L$6)+COUNTIFS(Plan_Role,"جميع الموظفين",Plan_Course,'مصفوفة التدريب'!L$6))</f>
        <v>0</v>
      </c>
      <c r="J102">
        <f>IF(OR(الموظفون!$A$100="",'مصفوفة التدريب'!M$6=""),0,COUNTIFS(Plan_Role,الموظفون!$D$100,Plan_Course,'مصفوفة التدريب'!M$6)+COUNTIFS(Plan_Role,"جميع الموظفين",Plan_Course,'مصفوفة التدريب'!M$6))</f>
        <v>0</v>
      </c>
      <c r="K102">
        <f>IF(OR(الموظفون!$A$100="",'مصفوفة التدريب'!N$6=""),0,COUNTIFS(Plan_Role,الموظفون!$D$100,Plan_Course,'مصفوفة التدريب'!N$6)+COUNTIFS(Plan_Role,"جميع الموظفين",Plan_Course,'مصفوفة التدريب'!N$6))</f>
        <v>0</v>
      </c>
      <c r="L102">
        <f>IF(OR(الموظفون!$A$100="",'مصفوفة التدريب'!O$6=""),0,COUNTIFS(Plan_Role,الموظفون!$D$100,Plan_Course,'مصفوفة التدريب'!O$6)+COUNTIFS(Plan_Role,"جميع الموظفين",Plan_Course,'مصفوفة التدريب'!O$6))</f>
        <v>0</v>
      </c>
      <c r="M102">
        <f>IF(OR(الموظفون!$A$100="",'مصفوفة التدريب'!P$6=""),0,COUNTIFS(Plan_Role,الموظفون!$D$100,Plan_Course,'مصفوفة التدريب'!P$6)+COUNTIFS(Plan_Role,"جميع الموظفين",Plan_Course,'مصفوفة التدريب'!P$6))</f>
        <v>0</v>
      </c>
      <c r="N102">
        <f>IF(OR(الموظفون!$A$100="",'مصفوفة التدريب'!Q$6=""),0,COUNTIFS(Plan_Role,الموظفون!$D$100,Plan_Course,'مصفوفة التدريب'!Q$6)+COUNTIFS(Plan_Role,"جميع الموظفين",Plan_Course,'مصفوفة التدريب'!Q$6))</f>
        <v>0</v>
      </c>
      <c r="O102">
        <f>IF(OR(الموظفون!$A$100="",'مصفوفة التدريب'!R$6=""),0,COUNTIFS(Plan_Role,الموظفون!$D$100,Plan_Course,'مصفوفة التدريب'!R$6)+COUNTIFS(Plan_Role,"جميع الموظفين",Plan_Course,'مصفوفة التدريب'!R$6))</f>
        <v>0</v>
      </c>
      <c r="P102">
        <f>IF(OR(الموظفون!$A$100="",'مصفوفة التدريب'!S$6=""),0,COUNTIFS(Plan_Role,الموظفون!$D$100,Plan_Course,'مصفوفة التدريب'!S$6)+COUNTIFS(Plan_Role,"جميع الموظفين",Plan_Course,'مصفوفة التدريب'!S$6))</f>
        <v>0</v>
      </c>
      <c r="Q102">
        <f>IF(OR(الموظفون!$A$100="",'مصفوفة التدريب'!T$6=""),0,COUNTIFS(Plan_Role,الموظفون!$D$100,Plan_Course,'مصفوفة التدريب'!T$6)+COUNTIFS(Plan_Role,"جميع الموظفين",Plan_Course,'مصفوفة التدريب'!T$6))</f>
        <v>0</v>
      </c>
      <c r="R102">
        <f>IF(OR(الموظفون!$A$100="",'مصفوفة التدريب'!U$6=""),0,COUNTIFS(Plan_Role,الموظفون!$D$100,Plan_Course,'مصفوفة التدريب'!U$6)+COUNTIFS(Plan_Role,"جميع الموظفين",Plan_Course,'مصفوفة التدريب'!U$6))</f>
        <v>0</v>
      </c>
      <c r="S102">
        <f>IF(OR(الموظفون!$A$100="",'مصفوفة التدريب'!V$6=""),0,COUNTIFS(Plan_Role,الموظفون!$D$100,Plan_Course,'مصفوفة التدريب'!V$6)+COUNTIFS(Plan_Role,"جميع الموظفين",Plan_Course,'مصفوفة التدريب'!V$6))</f>
        <v>0</v>
      </c>
      <c r="T102">
        <f>IF(OR(الموظفون!$A$100="",'مصفوفة التدريب'!W$6=""),0,COUNTIFS(Plan_Role,الموظفون!$D$100,Plan_Course,'مصفوفة التدريب'!W$6)+COUNTIFS(Plan_Role,"جميع الموظفين",Plan_Course,'مصفوفة التدريب'!W$6))</f>
        <v>0</v>
      </c>
      <c r="U102">
        <f>IF(OR(الموظفون!$A$100="",'مصفوفة التدريب'!X$6=""),0,COUNTIFS(Plan_Role,الموظفون!$D$100,Plan_Course,'مصفوفة التدريب'!X$6)+COUNTIFS(Plan_Role,"جميع الموظفين",Plan_Course,'مصفوفة التدريب'!X$6))</f>
        <v>0</v>
      </c>
      <c r="V102">
        <f>IF(OR(الموظفون!$A$100="",'مصفوفة التدريب'!Y$6=""),0,COUNTIFS(Plan_Role,الموظفون!$D$100,Plan_Course,'مصفوفة التدريب'!Y$6)+COUNTIFS(Plan_Role,"جميع الموظفين",Plan_Course,'مصفوفة التدريب'!Y$6))</f>
        <v>0</v>
      </c>
      <c r="W102">
        <f>IF(OR(الموظفون!$A$100="",'مصفوفة التدريب'!Z$6=""),0,COUNTIFS(Plan_Role,الموظفون!$D$100,Plan_Course,'مصفوفة التدريب'!Z$6)+COUNTIFS(Plan_Role,"جميع الموظفين",Plan_Course,'مصفوفة التدريب'!Z$6))</f>
        <v>0</v>
      </c>
      <c r="X102">
        <f>IF(OR(الموظفون!$A$100="",'مصفوفة التدريب'!AA$6=""),0,COUNTIFS(Plan_Role,الموظفون!$D$100,Plan_Course,'مصفوفة التدريب'!AA$6)+COUNTIFS(Plan_Role,"جميع الموظفين",Plan_Course,'مصفوفة التدريب'!AA$6))</f>
        <v>0</v>
      </c>
      <c r="AA102">
        <f>IF(E102=0,0,COUNTIFS(Rec_Emp,الموظفون!$A$100,Rec_Course,'مصفوفة التدريب'!H$6,Rec_Done,1))</f>
        <v>0</v>
      </c>
      <c r="AB102">
        <f>IF(F102=0,0,COUNTIFS(Rec_Emp,الموظفون!$A$100,Rec_Course,'مصفوفة التدريب'!I$6,Rec_Done,1))</f>
        <v>0</v>
      </c>
      <c r="AC102">
        <f>IF(G102=0,0,COUNTIFS(Rec_Emp,الموظفون!$A$100,Rec_Course,'مصفوفة التدريب'!J$6,Rec_Done,1))</f>
        <v>0</v>
      </c>
      <c r="AD102">
        <f>IF(H102=0,0,COUNTIFS(Rec_Emp,الموظفون!$A$100,Rec_Course,'مصفوفة التدريب'!K$6,Rec_Done,1))</f>
        <v>0</v>
      </c>
      <c r="AE102">
        <f>IF(I102=0,0,COUNTIFS(Rec_Emp,الموظفون!$A$100,Rec_Course,'مصفوفة التدريب'!L$6,Rec_Done,1))</f>
        <v>0</v>
      </c>
      <c r="AF102">
        <f>IF(J102=0,0,COUNTIFS(Rec_Emp,الموظفون!$A$100,Rec_Course,'مصفوفة التدريب'!M$6,Rec_Done,1))</f>
        <v>0</v>
      </c>
      <c r="AG102">
        <f>IF(K102=0,0,COUNTIFS(Rec_Emp,الموظفون!$A$100,Rec_Course,'مصفوفة التدريب'!N$6,Rec_Done,1))</f>
        <v>0</v>
      </c>
      <c r="AH102">
        <f>IF(L102=0,0,COUNTIFS(Rec_Emp,الموظفون!$A$100,Rec_Course,'مصفوفة التدريب'!O$6,Rec_Done,1))</f>
        <v>0</v>
      </c>
      <c r="AI102">
        <f>IF(M102=0,0,COUNTIFS(Rec_Emp,الموظفون!$A$100,Rec_Course,'مصفوفة التدريب'!P$6,Rec_Done,1))</f>
        <v>0</v>
      </c>
      <c r="AJ102">
        <f>IF(N102=0,0,COUNTIFS(Rec_Emp,الموظفون!$A$100,Rec_Course,'مصفوفة التدريب'!Q$6,Rec_Done,1))</f>
        <v>0</v>
      </c>
      <c r="AK102">
        <f>IF(O102=0,0,COUNTIFS(Rec_Emp,الموظفون!$A$100,Rec_Course,'مصفوفة التدريب'!R$6,Rec_Done,1))</f>
        <v>0</v>
      </c>
      <c r="AL102">
        <f>IF(P102=0,0,COUNTIFS(Rec_Emp,الموظفون!$A$100,Rec_Course,'مصفوفة التدريب'!S$6,Rec_Done,1))</f>
        <v>0</v>
      </c>
      <c r="AM102">
        <f>IF(Q102=0,0,COUNTIFS(Rec_Emp,الموظفون!$A$100,Rec_Course,'مصفوفة التدريب'!T$6,Rec_Done,1))</f>
        <v>0</v>
      </c>
      <c r="AN102">
        <f>IF(R102=0,0,COUNTIFS(Rec_Emp,الموظفون!$A$100,Rec_Course,'مصفوفة التدريب'!U$6,Rec_Done,1))</f>
        <v>0</v>
      </c>
      <c r="AO102">
        <f>IF(S102=0,0,COUNTIFS(Rec_Emp,الموظفون!$A$100,Rec_Course,'مصفوفة التدريب'!V$6,Rec_Done,1))</f>
        <v>0</v>
      </c>
      <c r="AP102">
        <f>IF(T102=0,0,COUNTIFS(Rec_Emp,الموظفون!$A$100,Rec_Course,'مصفوفة التدريب'!W$6,Rec_Done,1))</f>
        <v>0</v>
      </c>
      <c r="AQ102">
        <f>IF(U102=0,0,COUNTIFS(Rec_Emp,الموظفون!$A$100,Rec_Course,'مصفوفة التدريب'!X$6,Rec_Done,1))</f>
        <v>0</v>
      </c>
      <c r="AR102">
        <f>IF(V102=0,0,COUNTIFS(Rec_Emp,الموظفون!$A$100,Rec_Course,'مصفوفة التدريب'!Y$6,Rec_Done,1))</f>
        <v>0</v>
      </c>
      <c r="AS102">
        <f>IF(W102=0,0,COUNTIFS(Rec_Emp,الموظفون!$A$100,Rec_Course,'مصفوفة التدريب'!Z$6,Rec_Done,1))</f>
        <v>0</v>
      </c>
      <c r="AT102">
        <f>IF(X102=0,0,COUNTIFS(Rec_Emp,الموظفون!$A$100,Rec_Course,'مصفوفة التدريب'!AA$6,Rec_Done,1))</f>
        <v>0</v>
      </c>
      <c r="AW102">
        <f ca="1">IF(AA102=0,0,COUNTIFS(Rec_Emp,الموظفون!$A$100,Rec_Course,'مصفوفة التدريب'!H$6,Rec_Done,1,Rec_Exp,"&gt;="&amp;TODAY()))</f>
        <v>0</v>
      </c>
      <c r="AX102">
        <f ca="1">IF(AB102=0,0,COUNTIFS(Rec_Emp,الموظفون!$A$100,Rec_Course,'مصفوفة التدريب'!I$6,Rec_Done,1,Rec_Exp,"&gt;="&amp;TODAY()))</f>
        <v>0</v>
      </c>
      <c r="AY102">
        <f ca="1">IF(AC102=0,0,COUNTIFS(Rec_Emp,الموظفون!$A$100,Rec_Course,'مصفوفة التدريب'!J$6,Rec_Done,1,Rec_Exp,"&gt;="&amp;TODAY()))</f>
        <v>0</v>
      </c>
      <c r="AZ102">
        <f ca="1">IF(AD102=0,0,COUNTIFS(Rec_Emp,الموظفون!$A$100,Rec_Course,'مصفوفة التدريب'!K$6,Rec_Done,1,Rec_Exp,"&gt;="&amp;TODAY()))</f>
        <v>0</v>
      </c>
      <c r="BA102">
        <f ca="1">IF(AE102=0,0,COUNTIFS(Rec_Emp,الموظفون!$A$100,Rec_Course,'مصفوفة التدريب'!L$6,Rec_Done,1,Rec_Exp,"&gt;="&amp;TODAY()))</f>
        <v>0</v>
      </c>
      <c r="BB102">
        <f ca="1">IF(AF102=0,0,COUNTIFS(Rec_Emp,الموظفون!$A$100,Rec_Course,'مصفوفة التدريب'!M$6,Rec_Done,1,Rec_Exp,"&gt;="&amp;TODAY()))</f>
        <v>0</v>
      </c>
      <c r="BC102">
        <f ca="1">IF(AG102=0,0,COUNTIFS(Rec_Emp,الموظفون!$A$100,Rec_Course,'مصفوفة التدريب'!N$6,Rec_Done,1,Rec_Exp,"&gt;="&amp;TODAY()))</f>
        <v>0</v>
      </c>
      <c r="BD102">
        <f ca="1">IF(AH102=0,0,COUNTIFS(Rec_Emp,الموظفون!$A$100,Rec_Course,'مصفوفة التدريب'!O$6,Rec_Done,1,Rec_Exp,"&gt;="&amp;TODAY()))</f>
        <v>0</v>
      </c>
      <c r="BE102">
        <f ca="1">IF(AI102=0,0,COUNTIFS(Rec_Emp,الموظفون!$A$100,Rec_Course,'مصفوفة التدريب'!P$6,Rec_Done,1,Rec_Exp,"&gt;="&amp;TODAY()))</f>
        <v>0</v>
      </c>
      <c r="BF102">
        <f ca="1">IF(AJ102=0,0,COUNTIFS(Rec_Emp,الموظفون!$A$100,Rec_Course,'مصفوفة التدريب'!Q$6,Rec_Done,1,Rec_Exp,"&gt;="&amp;TODAY()))</f>
        <v>0</v>
      </c>
      <c r="BG102">
        <f ca="1">IF(AK102=0,0,COUNTIFS(Rec_Emp,الموظفون!$A$100,Rec_Course,'مصفوفة التدريب'!R$6,Rec_Done,1,Rec_Exp,"&gt;="&amp;TODAY()))</f>
        <v>0</v>
      </c>
      <c r="BH102">
        <f ca="1">IF(AL102=0,0,COUNTIFS(Rec_Emp,الموظفون!$A$100,Rec_Course,'مصفوفة التدريب'!S$6,Rec_Done,1,Rec_Exp,"&gt;="&amp;TODAY()))</f>
        <v>0</v>
      </c>
      <c r="BI102">
        <f ca="1">IF(AM102=0,0,COUNTIFS(Rec_Emp,الموظفون!$A$100,Rec_Course,'مصفوفة التدريب'!T$6,Rec_Done,1,Rec_Exp,"&gt;="&amp;TODAY()))</f>
        <v>0</v>
      </c>
      <c r="BJ102">
        <f ca="1">IF(AN102=0,0,COUNTIFS(Rec_Emp,الموظفون!$A$100,Rec_Course,'مصفوفة التدريب'!U$6,Rec_Done,1,Rec_Exp,"&gt;="&amp;TODAY()))</f>
        <v>0</v>
      </c>
      <c r="BK102">
        <f ca="1">IF(AO102=0,0,COUNTIFS(Rec_Emp,الموظفون!$A$100,Rec_Course,'مصفوفة التدريب'!V$6,Rec_Done,1,Rec_Exp,"&gt;="&amp;TODAY()))</f>
        <v>0</v>
      </c>
      <c r="BL102">
        <f ca="1">IF(AP102=0,0,COUNTIFS(Rec_Emp,الموظفون!$A$100,Rec_Course,'مصفوفة التدريب'!W$6,Rec_Done,1,Rec_Exp,"&gt;="&amp;TODAY()))</f>
        <v>0</v>
      </c>
      <c r="BM102">
        <f ca="1">IF(AQ102=0,0,COUNTIFS(Rec_Emp,الموظفون!$A$100,Rec_Course,'مصفوفة التدريب'!X$6,Rec_Done,1,Rec_Exp,"&gt;="&amp;TODAY()))</f>
        <v>0</v>
      </c>
      <c r="BN102">
        <f ca="1">IF(AR102=0,0,COUNTIFS(Rec_Emp,الموظفون!$A$100,Rec_Course,'مصفوفة التدريب'!Y$6,Rec_Done,1,Rec_Exp,"&gt;="&amp;TODAY()))</f>
        <v>0</v>
      </c>
      <c r="BO102">
        <f ca="1">IF(AS102=0,0,COUNTIFS(Rec_Emp,الموظفون!$A$100,Rec_Course,'مصفوفة التدريب'!Z$6,Rec_Done,1,Rec_Exp,"&gt;="&amp;TODAY()))</f>
        <v>0</v>
      </c>
      <c r="BP102">
        <f ca="1">IF(AT102=0,0,COUNTIFS(Rec_Emp,الموظفون!$A$100,Rec_Course,'مصفوفة التدريب'!AA$6,Rec_Done,1,Rec_Exp,"&gt;="&amp;TODAY()))</f>
        <v>0</v>
      </c>
      <c r="BS102">
        <f ca="1">IF(AW102=0,0,COUNTIFS(Rec_Emp,الموظفون!$A$100,Rec_Course,'مصفوفة التدريب'!H$6,Rec_Done,1,Rec_Exp,"&gt;"&amp;(TODAY()+WarnDays)))</f>
        <v>0</v>
      </c>
      <c r="BT102">
        <f ca="1">IF(AX102=0,0,COUNTIFS(Rec_Emp,الموظفون!$A$100,Rec_Course,'مصفوفة التدريب'!I$6,Rec_Done,1,Rec_Exp,"&gt;"&amp;(TODAY()+WarnDays)))</f>
        <v>0</v>
      </c>
      <c r="BU102">
        <f ca="1">IF(AY102=0,0,COUNTIFS(Rec_Emp,الموظفون!$A$100,Rec_Course,'مصفوفة التدريب'!J$6,Rec_Done,1,Rec_Exp,"&gt;"&amp;(TODAY()+WarnDays)))</f>
        <v>0</v>
      </c>
      <c r="BV102">
        <f ca="1">IF(AZ102=0,0,COUNTIFS(Rec_Emp,الموظفون!$A$100,Rec_Course,'مصفوفة التدريب'!K$6,Rec_Done,1,Rec_Exp,"&gt;"&amp;(TODAY()+WarnDays)))</f>
        <v>0</v>
      </c>
      <c r="BW102">
        <f ca="1">IF(BA102=0,0,COUNTIFS(Rec_Emp,الموظفون!$A$100,Rec_Course,'مصفوفة التدريب'!L$6,Rec_Done,1,Rec_Exp,"&gt;"&amp;(TODAY()+WarnDays)))</f>
        <v>0</v>
      </c>
      <c r="BX102">
        <f ca="1">IF(BB102=0,0,COUNTIFS(Rec_Emp,الموظفون!$A$100,Rec_Course,'مصفوفة التدريب'!M$6,Rec_Done,1,Rec_Exp,"&gt;"&amp;(TODAY()+WarnDays)))</f>
        <v>0</v>
      </c>
      <c r="BY102">
        <f ca="1">IF(BC102=0,0,COUNTIFS(Rec_Emp,الموظفون!$A$100,Rec_Course,'مصفوفة التدريب'!N$6,Rec_Done,1,Rec_Exp,"&gt;"&amp;(TODAY()+WarnDays)))</f>
        <v>0</v>
      </c>
      <c r="BZ102">
        <f ca="1">IF(BD102=0,0,COUNTIFS(Rec_Emp,الموظفون!$A$100,Rec_Course,'مصفوفة التدريب'!O$6,Rec_Done,1,Rec_Exp,"&gt;"&amp;(TODAY()+WarnDays)))</f>
        <v>0</v>
      </c>
      <c r="CA102">
        <f ca="1">IF(BE102=0,0,COUNTIFS(Rec_Emp,الموظفون!$A$100,Rec_Course,'مصفوفة التدريب'!P$6,Rec_Done,1,Rec_Exp,"&gt;"&amp;(TODAY()+WarnDays)))</f>
        <v>0</v>
      </c>
      <c r="CB102">
        <f ca="1">IF(BF102=0,0,COUNTIFS(Rec_Emp,الموظفون!$A$100,Rec_Course,'مصفوفة التدريب'!Q$6,Rec_Done,1,Rec_Exp,"&gt;"&amp;(TODAY()+WarnDays)))</f>
        <v>0</v>
      </c>
      <c r="CC102">
        <f ca="1">IF(BG102=0,0,COUNTIFS(Rec_Emp,الموظفون!$A$100,Rec_Course,'مصفوفة التدريب'!R$6,Rec_Done,1,Rec_Exp,"&gt;"&amp;(TODAY()+WarnDays)))</f>
        <v>0</v>
      </c>
      <c r="CD102">
        <f ca="1">IF(BH102=0,0,COUNTIFS(Rec_Emp,الموظفون!$A$100,Rec_Course,'مصفوفة التدريب'!S$6,Rec_Done,1,Rec_Exp,"&gt;"&amp;(TODAY()+WarnDays)))</f>
        <v>0</v>
      </c>
      <c r="CE102">
        <f ca="1">IF(BI102=0,0,COUNTIFS(Rec_Emp,الموظفون!$A$100,Rec_Course,'مصفوفة التدريب'!T$6,Rec_Done,1,Rec_Exp,"&gt;"&amp;(TODAY()+WarnDays)))</f>
        <v>0</v>
      </c>
      <c r="CF102">
        <f ca="1">IF(BJ102=0,0,COUNTIFS(Rec_Emp,الموظفون!$A$100,Rec_Course,'مصفوفة التدريب'!U$6,Rec_Done,1,Rec_Exp,"&gt;"&amp;(TODAY()+WarnDays)))</f>
        <v>0</v>
      </c>
      <c r="CG102">
        <f ca="1">IF(BK102=0,0,COUNTIFS(Rec_Emp,الموظفون!$A$100,Rec_Course,'مصفوفة التدريب'!V$6,Rec_Done,1,Rec_Exp,"&gt;"&amp;(TODAY()+WarnDays)))</f>
        <v>0</v>
      </c>
      <c r="CH102">
        <f ca="1">IF(BL102=0,0,COUNTIFS(Rec_Emp,الموظفون!$A$100,Rec_Course,'مصفوفة التدريب'!W$6,Rec_Done,1,Rec_Exp,"&gt;"&amp;(TODAY()+WarnDays)))</f>
        <v>0</v>
      </c>
      <c r="CI102">
        <f ca="1">IF(BM102=0,0,COUNTIFS(Rec_Emp,الموظفون!$A$100,Rec_Course,'مصفوفة التدريب'!X$6,Rec_Done,1,Rec_Exp,"&gt;"&amp;(TODAY()+WarnDays)))</f>
        <v>0</v>
      </c>
      <c r="CJ102">
        <f ca="1">IF(BN102=0,0,COUNTIFS(Rec_Emp,الموظفون!$A$100,Rec_Course,'مصفوفة التدريب'!Y$6,Rec_Done,1,Rec_Exp,"&gt;"&amp;(TODAY()+WarnDays)))</f>
        <v>0</v>
      </c>
      <c r="CK102">
        <f ca="1">IF(BO102=0,0,COUNTIFS(Rec_Emp,الموظفون!$A$100,Rec_Course,'مصفوفة التدريب'!Z$6,Rec_Done,1,Rec_Exp,"&gt;"&amp;(TODAY()+WarnDays)))</f>
        <v>0</v>
      </c>
      <c r="CL102">
        <f ca="1">IF(BP102=0,0,COUNTIFS(Rec_Emp,الموظفون!$A$100,Rec_Course,'مصفوفة التدريب'!AA$6,Rec_Done,1,Rec_Exp,"&gt;"&amp;(TODAY()+WarnDays)))</f>
        <v>0</v>
      </c>
      <c r="CO102">
        <f>IF(OR(E102=0,AA102&gt;0),0,COUNTIFS(Rec_Emp,الموظفون!$A$100,Rec_Course,'مصفوفة التدريب'!H$6,Rec_Result,"راسب"))</f>
        <v>0</v>
      </c>
      <c r="CP102">
        <f>IF(OR(F102=0,AB102&gt;0),0,COUNTIFS(Rec_Emp,الموظفون!$A$100,Rec_Course,'مصفوفة التدريب'!I$6,Rec_Result,"راسب"))</f>
        <v>0</v>
      </c>
      <c r="CQ102">
        <f>IF(OR(G102=0,AC102&gt;0),0,COUNTIFS(Rec_Emp,الموظفون!$A$100,Rec_Course,'مصفوفة التدريب'!J$6,Rec_Result,"راسب"))</f>
        <v>0</v>
      </c>
      <c r="CR102">
        <f>IF(OR(H102=0,AD102&gt;0),0,COUNTIFS(Rec_Emp,الموظفون!$A$100,Rec_Course,'مصفوفة التدريب'!K$6,Rec_Result,"راسب"))</f>
        <v>0</v>
      </c>
      <c r="CS102">
        <f>IF(OR(I102=0,AE102&gt;0),0,COUNTIFS(Rec_Emp,الموظفون!$A$100,Rec_Course,'مصفوفة التدريب'!L$6,Rec_Result,"راسب"))</f>
        <v>0</v>
      </c>
      <c r="CT102">
        <f>IF(OR(J102=0,AF102&gt;0),0,COUNTIFS(Rec_Emp,الموظفون!$A$100,Rec_Course,'مصفوفة التدريب'!M$6,Rec_Result,"راسب"))</f>
        <v>0</v>
      </c>
      <c r="CU102">
        <f>IF(OR(K102=0,AG102&gt;0),0,COUNTIFS(Rec_Emp,الموظفون!$A$100,Rec_Course,'مصفوفة التدريب'!N$6,Rec_Result,"راسب"))</f>
        <v>0</v>
      </c>
      <c r="CV102">
        <f>IF(OR(L102=0,AH102&gt;0),0,COUNTIFS(Rec_Emp,الموظفون!$A$100,Rec_Course,'مصفوفة التدريب'!O$6,Rec_Result,"راسب"))</f>
        <v>0</v>
      </c>
      <c r="CW102">
        <f>IF(OR(M102=0,AI102&gt;0),0,COUNTIFS(Rec_Emp,الموظفون!$A$100,Rec_Course,'مصفوفة التدريب'!P$6,Rec_Result,"راسب"))</f>
        <v>0</v>
      </c>
      <c r="CX102">
        <f>IF(OR(N102=0,AJ102&gt;0),0,COUNTIFS(Rec_Emp,الموظفون!$A$100,Rec_Course,'مصفوفة التدريب'!Q$6,Rec_Result,"راسب"))</f>
        <v>0</v>
      </c>
      <c r="CY102">
        <f>IF(OR(O102=0,AK102&gt;0),0,COUNTIFS(Rec_Emp,الموظفون!$A$100,Rec_Course,'مصفوفة التدريب'!R$6,Rec_Result,"راسب"))</f>
        <v>0</v>
      </c>
      <c r="CZ102">
        <f>IF(OR(P102=0,AL102&gt;0),0,COUNTIFS(Rec_Emp,الموظفون!$A$100,Rec_Course,'مصفوفة التدريب'!S$6,Rec_Result,"راسب"))</f>
        <v>0</v>
      </c>
      <c r="DA102">
        <f>IF(OR(Q102=0,AM102&gt;0),0,COUNTIFS(Rec_Emp,الموظفون!$A$100,Rec_Course,'مصفوفة التدريب'!T$6,Rec_Result,"راسب"))</f>
        <v>0</v>
      </c>
      <c r="DB102">
        <f>IF(OR(R102=0,AN102&gt;0),0,COUNTIFS(Rec_Emp,الموظفون!$A$100,Rec_Course,'مصفوفة التدريب'!U$6,Rec_Result,"راسب"))</f>
        <v>0</v>
      </c>
      <c r="DC102">
        <f>IF(OR(S102=0,AO102&gt;0),0,COUNTIFS(Rec_Emp,الموظفون!$A$100,Rec_Course,'مصفوفة التدريب'!V$6,Rec_Result,"راسب"))</f>
        <v>0</v>
      </c>
      <c r="DD102">
        <f>IF(OR(T102=0,AP102&gt;0),0,COUNTIFS(Rec_Emp,الموظفون!$A$100,Rec_Course,'مصفوفة التدريب'!W$6,Rec_Result,"راسب"))</f>
        <v>0</v>
      </c>
      <c r="DE102">
        <f>IF(OR(U102=0,AQ102&gt;0),0,COUNTIFS(Rec_Emp,الموظفون!$A$100,Rec_Course,'مصفوفة التدريب'!X$6,Rec_Result,"راسب"))</f>
        <v>0</v>
      </c>
      <c r="DF102">
        <f>IF(OR(V102=0,AR102&gt;0),0,COUNTIFS(Rec_Emp,الموظفون!$A$100,Rec_Course,'مصفوفة التدريب'!Y$6,Rec_Result,"راسب"))</f>
        <v>0</v>
      </c>
      <c r="DG102">
        <f>IF(OR(W102=0,AS102&gt;0),0,COUNTIFS(Rec_Emp,الموظفون!$A$100,Rec_Course,'مصفوفة التدريب'!Z$6,Rec_Result,"راسب"))</f>
        <v>0</v>
      </c>
      <c r="DH102">
        <f>IF(OR(X102=0,AT102&gt;0),0,COUNTIFS(Rec_Emp,الموظفون!$A$100,Rec_Course,'مصفوفة التدريب'!AA$6,Rec_Result,"راسب"))</f>
        <v>0</v>
      </c>
      <c r="DK102">
        <f>IF(OR(E102=0,AA102&gt;0),0,IFERROR(AVERAGEIFS(Plan_End,Plan_Role,الموظفون!$D$100,Plan_Course,'مصفوفة التدريب'!H$6,Plan_Sched,"فترة محددة"),IFERROR(AVERAGEIFS(Plan_End,Plan_Role,"جميع الموظفين",Plan_Course,'مصفوفة التدريب'!H$6,Plan_Sched,"فترة محددة"),0)))</f>
        <v>0</v>
      </c>
      <c r="DL102">
        <f>IF(OR(F102=0,AB102&gt;0),0,IFERROR(AVERAGEIFS(Plan_End,Plan_Role,الموظفون!$D$100,Plan_Course,'مصفوفة التدريب'!I$6,Plan_Sched,"فترة محددة"),IFERROR(AVERAGEIFS(Plan_End,Plan_Role,"جميع الموظفين",Plan_Course,'مصفوفة التدريب'!I$6,Plan_Sched,"فترة محددة"),0)))</f>
        <v>0</v>
      </c>
      <c r="DM102">
        <f>IF(OR(G102=0,AC102&gt;0),0,IFERROR(AVERAGEIFS(Plan_End,Plan_Role,الموظفون!$D$100,Plan_Course,'مصفوفة التدريب'!J$6,Plan_Sched,"فترة محددة"),IFERROR(AVERAGEIFS(Plan_End,Plan_Role,"جميع الموظفين",Plan_Course,'مصفوفة التدريب'!J$6,Plan_Sched,"فترة محددة"),0)))</f>
        <v>0</v>
      </c>
      <c r="DN102">
        <f>IF(OR(H102=0,AD102&gt;0),0,IFERROR(AVERAGEIFS(Plan_End,Plan_Role,الموظفون!$D$100,Plan_Course,'مصفوفة التدريب'!K$6,Plan_Sched,"فترة محددة"),IFERROR(AVERAGEIFS(Plan_End,Plan_Role,"جميع الموظفين",Plan_Course,'مصفوفة التدريب'!K$6,Plan_Sched,"فترة محددة"),0)))</f>
        <v>0</v>
      </c>
      <c r="DO102">
        <f>IF(OR(I102=0,AE102&gt;0),0,IFERROR(AVERAGEIFS(Plan_End,Plan_Role,الموظفون!$D$100,Plan_Course,'مصفوفة التدريب'!L$6,Plan_Sched,"فترة محددة"),IFERROR(AVERAGEIFS(Plan_End,Plan_Role,"جميع الموظفين",Plan_Course,'مصفوفة التدريب'!L$6,Plan_Sched,"فترة محددة"),0)))</f>
        <v>0</v>
      </c>
      <c r="DP102">
        <f>IF(OR(J102=0,AF102&gt;0),0,IFERROR(AVERAGEIFS(Plan_End,Plan_Role,الموظفون!$D$100,Plan_Course,'مصفوفة التدريب'!M$6,Plan_Sched,"فترة محددة"),IFERROR(AVERAGEIFS(Plan_End,Plan_Role,"جميع الموظفين",Plan_Course,'مصفوفة التدريب'!M$6,Plan_Sched,"فترة محددة"),0)))</f>
        <v>0</v>
      </c>
      <c r="DQ102">
        <f>IF(OR(K102=0,AG102&gt;0),0,IFERROR(AVERAGEIFS(Plan_End,Plan_Role,الموظفون!$D$100,Plan_Course,'مصفوفة التدريب'!N$6,Plan_Sched,"فترة محددة"),IFERROR(AVERAGEIFS(Plan_End,Plan_Role,"جميع الموظفين",Plan_Course,'مصفوفة التدريب'!N$6,Plan_Sched,"فترة محددة"),0)))</f>
        <v>0</v>
      </c>
      <c r="DR102">
        <f>IF(OR(L102=0,AH102&gt;0),0,IFERROR(AVERAGEIFS(Plan_End,Plan_Role,الموظفون!$D$100,Plan_Course,'مصفوفة التدريب'!O$6,Plan_Sched,"فترة محددة"),IFERROR(AVERAGEIFS(Plan_End,Plan_Role,"جميع الموظفين",Plan_Course,'مصفوفة التدريب'!O$6,Plan_Sched,"فترة محددة"),0)))</f>
        <v>0</v>
      </c>
      <c r="DS102">
        <f>IF(OR(M102=0,AI102&gt;0),0,IFERROR(AVERAGEIFS(Plan_End,Plan_Role,الموظفون!$D$100,Plan_Course,'مصفوفة التدريب'!P$6,Plan_Sched,"فترة محددة"),IFERROR(AVERAGEIFS(Plan_End,Plan_Role,"جميع الموظفين",Plan_Course,'مصفوفة التدريب'!P$6,Plan_Sched,"فترة محددة"),0)))</f>
        <v>0</v>
      </c>
      <c r="DT102">
        <f>IF(OR(N102=0,AJ102&gt;0),0,IFERROR(AVERAGEIFS(Plan_End,Plan_Role,الموظفون!$D$100,Plan_Course,'مصفوفة التدريب'!Q$6,Plan_Sched,"فترة محددة"),IFERROR(AVERAGEIFS(Plan_End,Plan_Role,"جميع الموظفين",Plan_Course,'مصفوفة التدريب'!Q$6,Plan_Sched,"فترة محددة"),0)))</f>
        <v>0</v>
      </c>
      <c r="DU102">
        <f>IF(OR(O102=0,AK102&gt;0),0,IFERROR(AVERAGEIFS(Plan_End,Plan_Role,الموظفون!$D$100,Plan_Course,'مصفوفة التدريب'!R$6,Plan_Sched,"فترة محددة"),IFERROR(AVERAGEIFS(Plan_End,Plan_Role,"جميع الموظفين",Plan_Course,'مصفوفة التدريب'!R$6,Plan_Sched,"فترة محددة"),0)))</f>
        <v>0</v>
      </c>
      <c r="DV102">
        <f>IF(OR(P102=0,AL102&gt;0),0,IFERROR(AVERAGEIFS(Plan_End,Plan_Role,الموظفون!$D$100,Plan_Course,'مصفوفة التدريب'!S$6,Plan_Sched,"فترة محددة"),IFERROR(AVERAGEIFS(Plan_End,Plan_Role,"جميع الموظفين",Plan_Course,'مصفوفة التدريب'!S$6,Plan_Sched,"فترة محددة"),0)))</f>
        <v>0</v>
      </c>
      <c r="DW102">
        <f>IF(OR(Q102=0,AM102&gt;0),0,IFERROR(AVERAGEIFS(Plan_End,Plan_Role,الموظفون!$D$100,Plan_Course,'مصفوفة التدريب'!T$6,Plan_Sched,"فترة محددة"),IFERROR(AVERAGEIFS(Plan_End,Plan_Role,"جميع الموظفين",Plan_Course,'مصفوفة التدريب'!T$6,Plan_Sched,"فترة محددة"),0)))</f>
        <v>0</v>
      </c>
      <c r="DX102">
        <f>IF(OR(R102=0,AN102&gt;0),0,IFERROR(AVERAGEIFS(Plan_End,Plan_Role,الموظفون!$D$100,Plan_Course,'مصفوفة التدريب'!U$6,Plan_Sched,"فترة محددة"),IFERROR(AVERAGEIFS(Plan_End,Plan_Role,"جميع الموظفين",Plan_Course,'مصفوفة التدريب'!U$6,Plan_Sched,"فترة محددة"),0)))</f>
        <v>0</v>
      </c>
      <c r="DY102">
        <f>IF(OR(S102=0,AO102&gt;0),0,IFERROR(AVERAGEIFS(Plan_End,Plan_Role,الموظفون!$D$100,Plan_Course,'مصفوفة التدريب'!V$6,Plan_Sched,"فترة محددة"),IFERROR(AVERAGEIFS(Plan_End,Plan_Role,"جميع الموظفين",Plan_Course,'مصفوفة التدريب'!V$6,Plan_Sched,"فترة محددة"),0)))</f>
        <v>0</v>
      </c>
      <c r="DZ102">
        <f>IF(OR(T102=0,AP102&gt;0),0,IFERROR(AVERAGEIFS(Plan_End,Plan_Role,الموظفون!$D$100,Plan_Course,'مصفوفة التدريب'!W$6,Plan_Sched,"فترة محددة"),IFERROR(AVERAGEIFS(Plan_End,Plan_Role,"جميع الموظفين",Plan_Course,'مصفوفة التدريب'!W$6,Plan_Sched,"فترة محددة"),0)))</f>
        <v>0</v>
      </c>
      <c r="EA102">
        <f>IF(OR(U102=0,AQ102&gt;0),0,IFERROR(AVERAGEIFS(Plan_End,Plan_Role,الموظفون!$D$100,Plan_Course,'مصفوفة التدريب'!X$6,Plan_Sched,"فترة محددة"),IFERROR(AVERAGEIFS(Plan_End,Plan_Role,"جميع الموظفين",Plan_Course,'مصفوفة التدريب'!X$6,Plan_Sched,"فترة محددة"),0)))</f>
        <v>0</v>
      </c>
      <c r="EB102">
        <f>IF(OR(V102=0,AR102&gt;0),0,IFERROR(AVERAGEIFS(Plan_End,Plan_Role,الموظفون!$D$100,Plan_Course,'مصفوفة التدريب'!Y$6,Plan_Sched,"فترة محددة"),IFERROR(AVERAGEIFS(Plan_End,Plan_Role,"جميع الموظفين",Plan_Course,'مصفوفة التدريب'!Y$6,Plan_Sched,"فترة محددة"),0)))</f>
        <v>0</v>
      </c>
      <c r="EC102">
        <f>IF(OR(W102=0,AS102&gt;0),0,IFERROR(AVERAGEIFS(Plan_End,Plan_Role,الموظفون!$D$100,Plan_Course,'مصفوفة التدريب'!Z$6,Plan_Sched,"فترة محددة"),IFERROR(AVERAGEIFS(Plan_End,Plan_Role,"جميع الموظفين",Plan_Course,'مصفوفة التدريب'!Z$6,Plan_Sched,"فترة محددة"),0)))</f>
        <v>0</v>
      </c>
      <c r="ED102">
        <f>IF(OR(X102=0,AT102&gt;0),0,IFERROR(AVERAGEIFS(Plan_End,Plan_Role,الموظفون!$D$100,Plan_Course,'مصفوفة التدريب'!AA$6,Plan_Sched,"فترة محددة"),IFERROR(AVERAGEIFS(Plan_End,Plan_Role,"جميع الموظفين",Plan_Course,'مصفوفة التدريب'!AA$6,Plan_Sched,"فترة محددة"),0)))</f>
        <v>0</v>
      </c>
      <c r="EG102">
        <f>IF(OR(E102=0,AA102&gt;0),0,IFERROR(AVERAGEIFS(Plan_Days,Plan_Role,الموظفون!$D$100,Plan_Course,'مصفوفة التدريب'!H$6,Plan_Sched,"خلال أيام من التعيين"),IFERROR(AVERAGEIFS(Plan_Days,Plan_Role,"جميع الموظفين",Plan_Course,'مصفوفة التدريب'!H$6,Plan_Sched,"خلال أيام من التعيين"),0)))</f>
        <v>0</v>
      </c>
      <c r="EH102">
        <f>IF(OR(F102=0,AB102&gt;0),0,IFERROR(AVERAGEIFS(Plan_Days,Plan_Role,الموظفون!$D$100,Plan_Course,'مصفوفة التدريب'!I$6,Plan_Sched,"خلال أيام من التعيين"),IFERROR(AVERAGEIFS(Plan_Days,Plan_Role,"جميع الموظفين",Plan_Course,'مصفوفة التدريب'!I$6,Plan_Sched,"خلال أيام من التعيين"),0)))</f>
        <v>0</v>
      </c>
      <c r="EI102">
        <f>IF(OR(G102=0,AC102&gt;0),0,IFERROR(AVERAGEIFS(Plan_Days,Plan_Role,الموظفون!$D$100,Plan_Course,'مصفوفة التدريب'!J$6,Plan_Sched,"خلال أيام من التعيين"),IFERROR(AVERAGEIFS(Plan_Days,Plan_Role,"جميع الموظفين",Plan_Course,'مصفوفة التدريب'!J$6,Plan_Sched,"خلال أيام من التعيين"),0)))</f>
        <v>0</v>
      </c>
      <c r="EJ102">
        <f>IF(OR(H102=0,AD102&gt;0),0,IFERROR(AVERAGEIFS(Plan_Days,Plan_Role,الموظفون!$D$100,Plan_Course,'مصفوفة التدريب'!K$6,Plan_Sched,"خلال أيام من التعيين"),IFERROR(AVERAGEIFS(Plan_Days,Plan_Role,"جميع الموظفين",Plan_Course,'مصفوفة التدريب'!K$6,Plan_Sched,"خلال أيام من التعيين"),0)))</f>
        <v>0</v>
      </c>
      <c r="EK102">
        <f>IF(OR(I102=0,AE102&gt;0),0,IFERROR(AVERAGEIFS(Plan_Days,Plan_Role,الموظفون!$D$100,Plan_Course,'مصفوفة التدريب'!L$6,Plan_Sched,"خلال أيام من التعيين"),IFERROR(AVERAGEIFS(Plan_Days,Plan_Role,"جميع الموظفين",Plan_Course,'مصفوفة التدريب'!L$6,Plan_Sched,"خلال أيام من التعيين"),0)))</f>
        <v>0</v>
      </c>
      <c r="EL102">
        <f>IF(OR(J102=0,AF102&gt;0),0,IFERROR(AVERAGEIFS(Plan_Days,Plan_Role,الموظفون!$D$100,Plan_Course,'مصفوفة التدريب'!M$6,Plan_Sched,"خلال أيام من التعيين"),IFERROR(AVERAGEIFS(Plan_Days,Plan_Role,"جميع الموظفين",Plan_Course,'مصفوفة التدريب'!M$6,Plan_Sched,"خلال أيام من التعيين"),0)))</f>
        <v>0</v>
      </c>
      <c r="EM102">
        <f>IF(OR(K102=0,AG102&gt;0),0,IFERROR(AVERAGEIFS(Plan_Days,Plan_Role,الموظفون!$D$100,Plan_Course,'مصفوفة التدريب'!N$6,Plan_Sched,"خلال أيام من التعيين"),IFERROR(AVERAGEIFS(Plan_Days,Plan_Role,"جميع الموظفين",Plan_Course,'مصفوفة التدريب'!N$6,Plan_Sched,"خلال أيام من التعيين"),0)))</f>
        <v>0</v>
      </c>
      <c r="EN102">
        <f>IF(OR(L102=0,AH102&gt;0),0,IFERROR(AVERAGEIFS(Plan_Days,Plan_Role,الموظفون!$D$100,Plan_Course,'مصفوفة التدريب'!O$6,Plan_Sched,"خلال أيام من التعيين"),IFERROR(AVERAGEIFS(Plan_Days,Plan_Role,"جميع الموظفين",Plan_Course,'مصفوفة التدريب'!O$6,Plan_Sched,"خلال أيام من التعيين"),0)))</f>
        <v>0</v>
      </c>
      <c r="EO102">
        <f>IF(OR(M102=0,AI102&gt;0),0,IFERROR(AVERAGEIFS(Plan_Days,Plan_Role,الموظفون!$D$100,Plan_Course,'مصفوفة التدريب'!P$6,Plan_Sched,"خلال أيام من التعيين"),IFERROR(AVERAGEIFS(Plan_Days,Plan_Role,"جميع الموظفين",Plan_Course,'مصفوفة التدريب'!P$6,Plan_Sched,"خلال أيام من التعيين"),0)))</f>
        <v>0</v>
      </c>
      <c r="EP102">
        <f>IF(OR(N102=0,AJ102&gt;0),0,IFERROR(AVERAGEIFS(Plan_Days,Plan_Role,الموظفون!$D$100,Plan_Course,'مصفوفة التدريب'!Q$6,Plan_Sched,"خلال أيام من التعيين"),IFERROR(AVERAGEIFS(Plan_Days,Plan_Role,"جميع الموظفين",Plan_Course,'مصفوفة التدريب'!Q$6,Plan_Sched,"خلال أيام من التعيين"),0)))</f>
        <v>0</v>
      </c>
      <c r="EQ102">
        <f>IF(OR(O102=0,AK102&gt;0),0,IFERROR(AVERAGEIFS(Plan_Days,Plan_Role,الموظفون!$D$100,Plan_Course,'مصفوفة التدريب'!R$6,Plan_Sched,"خلال أيام من التعيين"),IFERROR(AVERAGEIFS(Plan_Days,Plan_Role,"جميع الموظفين",Plan_Course,'مصفوفة التدريب'!R$6,Plan_Sched,"خلال أيام من التعيين"),0)))</f>
        <v>0</v>
      </c>
      <c r="ER102">
        <f>IF(OR(P102=0,AL102&gt;0),0,IFERROR(AVERAGEIFS(Plan_Days,Plan_Role,الموظفون!$D$100,Plan_Course,'مصفوفة التدريب'!S$6,Plan_Sched,"خلال أيام من التعيين"),IFERROR(AVERAGEIFS(Plan_Days,Plan_Role,"جميع الموظفين",Plan_Course,'مصفوفة التدريب'!S$6,Plan_Sched,"خلال أيام من التعيين"),0)))</f>
        <v>0</v>
      </c>
      <c r="ES102">
        <f>IF(OR(Q102=0,AM102&gt;0),0,IFERROR(AVERAGEIFS(Plan_Days,Plan_Role,الموظفون!$D$100,Plan_Course,'مصفوفة التدريب'!T$6,Plan_Sched,"خلال أيام من التعيين"),IFERROR(AVERAGEIFS(Plan_Days,Plan_Role,"جميع الموظفين",Plan_Course,'مصفوفة التدريب'!T$6,Plan_Sched,"خلال أيام من التعيين"),0)))</f>
        <v>0</v>
      </c>
      <c r="ET102">
        <f>IF(OR(R102=0,AN102&gt;0),0,IFERROR(AVERAGEIFS(Plan_Days,Plan_Role,الموظفون!$D$100,Plan_Course,'مصفوفة التدريب'!U$6,Plan_Sched,"خلال أيام من التعيين"),IFERROR(AVERAGEIFS(Plan_Days,Plan_Role,"جميع الموظفين",Plan_Course,'مصفوفة التدريب'!U$6,Plan_Sched,"خلال أيام من التعيين"),0)))</f>
        <v>0</v>
      </c>
      <c r="EU102">
        <f>IF(OR(S102=0,AO102&gt;0),0,IFERROR(AVERAGEIFS(Plan_Days,Plan_Role,الموظفون!$D$100,Plan_Course,'مصفوفة التدريب'!V$6,Plan_Sched,"خلال أيام من التعيين"),IFERROR(AVERAGEIFS(Plan_Days,Plan_Role,"جميع الموظفين",Plan_Course,'مصفوفة التدريب'!V$6,Plan_Sched,"خلال أيام من التعيين"),0)))</f>
        <v>0</v>
      </c>
      <c r="EV102">
        <f>IF(OR(T102=0,AP102&gt;0),0,IFERROR(AVERAGEIFS(Plan_Days,Plan_Role,الموظفون!$D$100,Plan_Course,'مصفوفة التدريب'!W$6,Plan_Sched,"خلال أيام من التعيين"),IFERROR(AVERAGEIFS(Plan_Days,Plan_Role,"جميع الموظفين",Plan_Course,'مصفوفة التدريب'!W$6,Plan_Sched,"خلال أيام من التعيين"),0)))</f>
        <v>0</v>
      </c>
      <c r="EW102">
        <f>IF(OR(U102=0,AQ102&gt;0),0,IFERROR(AVERAGEIFS(Plan_Days,Plan_Role,الموظفون!$D$100,Plan_Course,'مصفوفة التدريب'!X$6,Plan_Sched,"خلال أيام من التعيين"),IFERROR(AVERAGEIFS(Plan_Days,Plan_Role,"جميع الموظفين",Plan_Course,'مصفوفة التدريب'!X$6,Plan_Sched,"خلال أيام من التعيين"),0)))</f>
        <v>0</v>
      </c>
      <c r="EX102">
        <f>IF(OR(V102=0,AR102&gt;0),0,IFERROR(AVERAGEIFS(Plan_Days,Plan_Role,الموظفون!$D$100,Plan_Course,'مصفوفة التدريب'!Y$6,Plan_Sched,"خلال أيام من التعيين"),IFERROR(AVERAGEIFS(Plan_Days,Plan_Role,"جميع الموظفين",Plan_Course,'مصفوفة التدريب'!Y$6,Plan_Sched,"خلال أيام من التعيين"),0)))</f>
        <v>0</v>
      </c>
      <c r="EY102">
        <f>IF(OR(W102=0,AS102&gt;0),0,IFERROR(AVERAGEIFS(Plan_Days,Plan_Role,الموظفون!$D$100,Plan_Course,'مصفوفة التدريب'!Z$6,Plan_Sched,"خلال أيام من التعيين"),IFERROR(AVERAGEIFS(Plan_Days,Plan_Role,"جميع الموظفين",Plan_Course,'مصفوفة التدريب'!Z$6,Plan_Sched,"خلال أيام من التعيين"),0)))</f>
        <v>0</v>
      </c>
      <c r="EZ102">
        <f>IF(OR(X102=0,AT102&gt;0),0,IFERROR(AVERAGEIFS(Plan_Days,Plan_Role,الموظفون!$D$100,Plan_Course,'مصفوفة التدريب'!AA$6,Plan_Sched,"خلال أيام من التعيين"),IFERROR(AVERAGEIFS(Plan_Days,Plan_Role,"جميع الموظفين",Plan_Course,'مصفوفة التدريب'!AA$6,Plan_Sched,"خلال أيام من التعيين"),0)))</f>
        <v>0</v>
      </c>
      <c r="FC102">
        <f>IF(OR(E102=0,AA102&gt;0),0,MAX(IF(AND(الموظفون!$F$100&lt;&gt;"",DK102&lt;الموظفون!$F$100),0,DK102),IF(AND(الموظفون!$F$100&lt;&gt;"",EG102&gt;0),الموظفون!$F$100+EG102,0)))</f>
        <v>0</v>
      </c>
      <c r="FD102">
        <f>IF(OR(F102=0,AB102&gt;0),0,MAX(IF(AND(الموظفون!$F$100&lt;&gt;"",DL102&lt;الموظفون!$F$100),0,DL102),IF(AND(الموظفون!$F$100&lt;&gt;"",EH102&gt;0),الموظفون!$F$100+EH102,0)))</f>
        <v>0</v>
      </c>
      <c r="FE102">
        <f>IF(OR(G102=0,AC102&gt;0),0,MAX(IF(AND(الموظفون!$F$100&lt;&gt;"",DM102&lt;الموظفون!$F$100),0,DM102),IF(AND(الموظفون!$F$100&lt;&gt;"",EI102&gt;0),الموظفون!$F$100+EI102,0)))</f>
        <v>0</v>
      </c>
      <c r="FF102">
        <f>IF(OR(H102=0,AD102&gt;0),0,MAX(IF(AND(الموظفون!$F$100&lt;&gt;"",DN102&lt;الموظفون!$F$100),0,DN102),IF(AND(الموظفون!$F$100&lt;&gt;"",EJ102&gt;0),الموظفون!$F$100+EJ102,0)))</f>
        <v>0</v>
      </c>
      <c r="FG102">
        <f>IF(OR(I102=0,AE102&gt;0),0,MAX(IF(AND(الموظفون!$F$100&lt;&gt;"",DO102&lt;الموظفون!$F$100),0,DO102),IF(AND(الموظفون!$F$100&lt;&gt;"",EK102&gt;0),الموظفون!$F$100+EK102,0)))</f>
        <v>0</v>
      </c>
      <c r="FH102">
        <f>IF(OR(J102=0,AF102&gt;0),0,MAX(IF(AND(الموظفون!$F$100&lt;&gt;"",DP102&lt;الموظفون!$F$100),0,DP102),IF(AND(الموظفون!$F$100&lt;&gt;"",EL102&gt;0),الموظفون!$F$100+EL102,0)))</f>
        <v>0</v>
      </c>
      <c r="FI102">
        <f>IF(OR(K102=0,AG102&gt;0),0,MAX(IF(AND(الموظفون!$F$100&lt;&gt;"",DQ102&lt;الموظفون!$F$100),0,DQ102),IF(AND(الموظفون!$F$100&lt;&gt;"",EM102&gt;0),الموظفون!$F$100+EM102,0)))</f>
        <v>0</v>
      </c>
      <c r="FJ102">
        <f>IF(OR(L102=0,AH102&gt;0),0,MAX(IF(AND(الموظفون!$F$100&lt;&gt;"",DR102&lt;الموظفون!$F$100),0,DR102),IF(AND(الموظفون!$F$100&lt;&gt;"",EN102&gt;0),الموظفون!$F$100+EN102,0)))</f>
        <v>0</v>
      </c>
      <c r="FK102">
        <f>IF(OR(M102=0,AI102&gt;0),0,MAX(IF(AND(الموظفون!$F$100&lt;&gt;"",DS102&lt;الموظفون!$F$100),0,DS102),IF(AND(الموظفون!$F$100&lt;&gt;"",EO102&gt;0),الموظفون!$F$100+EO102,0)))</f>
        <v>0</v>
      </c>
      <c r="FL102">
        <f>IF(OR(N102=0,AJ102&gt;0),0,MAX(IF(AND(الموظفون!$F$100&lt;&gt;"",DT102&lt;الموظفون!$F$100),0,DT102),IF(AND(الموظفون!$F$100&lt;&gt;"",EP102&gt;0),الموظفون!$F$100+EP102,0)))</f>
        <v>0</v>
      </c>
      <c r="FM102">
        <f>IF(OR(O102=0,AK102&gt;0),0,MAX(IF(AND(الموظفون!$F$100&lt;&gt;"",DU102&lt;الموظفون!$F$100),0,DU102),IF(AND(الموظفون!$F$100&lt;&gt;"",EQ102&gt;0),الموظفون!$F$100+EQ102,0)))</f>
        <v>0</v>
      </c>
      <c r="FN102">
        <f>IF(OR(P102=0,AL102&gt;0),0,MAX(IF(AND(الموظفون!$F$100&lt;&gt;"",DV102&lt;الموظفون!$F$100),0,DV102),IF(AND(الموظفون!$F$100&lt;&gt;"",ER102&gt;0),الموظفون!$F$100+ER102,0)))</f>
        <v>0</v>
      </c>
      <c r="FO102">
        <f>IF(OR(Q102=0,AM102&gt;0),0,MAX(IF(AND(الموظفون!$F$100&lt;&gt;"",DW102&lt;الموظفون!$F$100),0,DW102),IF(AND(الموظفون!$F$100&lt;&gt;"",ES102&gt;0),الموظفون!$F$100+ES102,0)))</f>
        <v>0</v>
      </c>
      <c r="FP102">
        <f>IF(OR(R102=0,AN102&gt;0),0,MAX(IF(AND(الموظفون!$F$100&lt;&gt;"",DX102&lt;الموظفون!$F$100),0,DX102),IF(AND(الموظفون!$F$100&lt;&gt;"",ET102&gt;0),الموظفون!$F$100+ET102,0)))</f>
        <v>0</v>
      </c>
      <c r="FQ102">
        <f>IF(OR(S102=0,AO102&gt;0),0,MAX(IF(AND(الموظفون!$F$100&lt;&gt;"",DY102&lt;الموظفون!$F$100),0,DY102),IF(AND(الموظفون!$F$100&lt;&gt;"",EU102&gt;0),الموظفون!$F$100+EU102,0)))</f>
        <v>0</v>
      </c>
      <c r="FR102">
        <f>IF(OR(T102=0,AP102&gt;0),0,MAX(IF(AND(الموظفون!$F$100&lt;&gt;"",DZ102&lt;الموظفون!$F$100),0,DZ102),IF(AND(الموظفون!$F$100&lt;&gt;"",EV102&gt;0),الموظفون!$F$100+EV102,0)))</f>
        <v>0</v>
      </c>
      <c r="FS102">
        <f>IF(OR(U102=0,AQ102&gt;0),0,MAX(IF(AND(الموظفون!$F$100&lt;&gt;"",EA102&lt;الموظفون!$F$100),0,EA102),IF(AND(الموظفون!$F$100&lt;&gt;"",EW102&gt;0),الموظفون!$F$100+EW102,0)))</f>
        <v>0</v>
      </c>
      <c r="FT102">
        <f>IF(OR(V102=0,AR102&gt;0),0,MAX(IF(AND(الموظفون!$F$100&lt;&gt;"",EB102&lt;الموظفون!$F$100),0,EB102),IF(AND(الموظفون!$F$100&lt;&gt;"",EX102&gt;0),الموظفون!$F$100+EX102,0)))</f>
        <v>0</v>
      </c>
      <c r="FU102">
        <f>IF(OR(W102=0,AS102&gt;0),0,MAX(IF(AND(الموظفون!$F$100&lt;&gt;"",EC102&lt;الموظفون!$F$100),0,EC102),IF(AND(الموظفون!$F$100&lt;&gt;"",EY102&gt;0),الموظفون!$F$100+EY102,0)))</f>
        <v>0</v>
      </c>
      <c r="FV102">
        <f>IF(OR(X102=0,AT102&gt;0),0,MAX(IF(AND(الموظفون!$F$100&lt;&gt;"",ED102&lt;الموظفون!$F$100),0,ED102),IF(AND(الموظفون!$F$100&lt;&gt;"",EZ102&gt;0),الموظفون!$F$100+EZ102,0)))</f>
        <v>0</v>
      </c>
    </row>
    <row r="103" spans="5:178" x14ac:dyDescent="0.3">
      <c r="E103">
        <f>IF(OR(الموظفون!$A$101="",'مصفوفة التدريب'!H$6=""),0,COUNTIFS(Plan_Role,الموظفون!$D$101,Plan_Course,'مصفوفة التدريب'!H$6)+COUNTIFS(Plan_Role,"جميع الموظفين",Plan_Course,'مصفوفة التدريب'!H$6))</f>
        <v>0</v>
      </c>
      <c r="F103">
        <f>IF(OR(الموظفون!$A$101="",'مصفوفة التدريب'!I$6=""),0,COUNTIFS(Plan_Role,الموظفون!$D$101,Plan_Course,'مصفوفة التدريب'!I$6)+COUNTIFS(Plan_Role,"جميع الموظفين",Plan_Course,'مصفوفة التدريب'!I$6))</f>
        <v>0</v>
      </c>
      <c r="G103">
        <f>IF(OR(الموظفون!$A$101="",'مصفوفة التدريب'!J$6=""),0,COUNTIFS(Plan_Role,الموظفون!$D$101,Plan_Course,'مصفوفة التدريب'!J$6)+COUNTIFS(Plan_Role,"جميع الموظفين",Plan_Course,'مصفوفة التدريب'!J$6))</f>
        <v>0</v>
      </c>
      <c r="H103">
        <f>IF(OR(الموظفون!$A$101="",'مصفوفة التدريب'!K$6=""),0,COUNTIFS(Plan_Role,الموظفون!$D$101,Plan_Course,'مصفوفة التدريب'!K$6)+COUNTIFS(Plan_Role,"جميع الموظفين",Plan_Course,'مصفوفة التدريب'!K$6))</f>
        <v>0</v>
      </c>
      <c r="I103">
        <f>IF(OR(الموظفون!$A$101="",'مصفوفة التدريب'!L$6=""),0,COUNTIFS(Plan_Role,الموظفون!$D$101,Plan_Course,'مصفوفة التدريب'!L$6)+COUNTIFS(Plan_Role,"جميع الموظفين",Plan_Course,'مصفوفة التدريب'!L$6))</f>
        <v>0</v>
      </c>
      <c r="J103">
        <f>IF(OR(الموظفون!$A$101="",'مصفوفة التدريب'!M$6=""),0,COUNTIFS(Plan_Role,الموظفون!$D$101,Plan_Course,'مصفوفة التدريب'!M$6)+COUNTIFS(Plan_Role,"جميع الموظفين",Plan_Course,'مصفوفة التدريب'!M$6))</f>
        <v>0</v>
      </c>
      <c r="K103">
        <f>IF(OR(الموظفون!$A$101="",'مصفوفة التدريب'!N$6=""),0,COUNTIFS(Plan_Role,الموظفون!$D$101,Plan_Course,'مصفوفة التدريب'!N$6)+COUNTIFS(Plan_Role,"جميع الموظفين",Plan_Course,'مصفوفة التدريب'!N$6))</f>
        <v>0</v>
      </c>
      <c r="L103">
        <f>IF(OR(الموظفون!$A$101="",'مصفوفة التدريب'!O$6=""),0,COUNTIFS(Plan_Role,الموظفون!$D$101,Plan_Course,'مصفوفة التدريب'!O$6)+COUNTIFS(Plan_Role,"جميع الموظفين",Plan_Course,'مصفوفة التدريب'!O$6))</f>
        <v>0</v>
      </c>
      <c r="M103">
        <f>IF(OR(الموظفون!$A$101="",'مصفوفة التدريب'!P$6=""),0,COUNTIFS(Plan_Role,الموظفون!$D$101,Plan_Course,'مصفوفة التدريب'!P$6)+COUNTIFS(Plan_Role,"جميع الموظفين",Plan_Course,'مصفوفة التدريب'!P$6))</f>
        <v>0</v>
      </c>
      <c r="N103">
        <f>IF(OR(الموظفون!$A$101="",'مصفوفة التدريب'!Q$6=""),0,COUNTIFS(Plan_Role,الموظفون!$D$101,Plan_Course,'مصفوفة التدريب'!Q$6)+COUNTIFS(Plan_Role,"جميع الموظفين",Plan_Course,'مصفوفة التدريب'!Q$6))</f>
        <v>0</v>
      </c>
      <c r="O103">
        <f>IF(OR(الموظفون!$A$101="",'مصفوفة التدريب'!R$6=""),0,COUNTIFS(Plan_Role,الموظفون!$D$101,Plan_Course,'مصفوفة التدريب'!R$6)+COUNTIFS(Plan_Role,"جميع الموظفين",Plan_Course,'مصفوفة التدريب'!R$6))</f>
        <v>0</v>
      </c>
      <c r="P103">
        <f>IF(OR(الموظفون!$A$101="",'مصفوفة التدريب'!S$6=""),0,COUNTIFS(Plan_Role,الموظفون!$D$101,Plan_Course,'مصفوفة التدريب'!S$6)+COUNTIFS(Plan_Role,"جميع الموظفين",Plan_Course,'مصفوفة التدريب'!S$6))</f>
        <v>0</v>
      </c>
      <c r="Q103">
        <f>IF(OR(الموظفون!$A$101="",'مصفوفة التدريب'!T$6=""),0,COUNTIFS(Plan_Role,الموظفون!$D$101,Plan_Course,'مصفوفة التدريب'!T$6)+COUNTIFS(Plan_Role,"جميع الموظفين",Plan_Course,'مصفوفة التدريب'!T$6))</f>
        <v>0</v>
      </c>
      <c r="R103">
        <f>IF(OR(الموظفون!$A$101="",'مصفوفة التدريب'!U$6=""),0,COUNTIFS(Plan_Role,الموظفون!$D$101,Plan_Course,'مصفوفة التدريب'!U$6)+COUNTIFS(Plan_Role,"جميع الموظفين",Plan_Course,'مصفوفة التدريب'!U$6))</f>
        <v>0</v>
      </c>
      <c r="S103">
        <f>IF(OR(الموظفون!$A$101="",'مصفوفة التدريب'!V$6=""),0,COUNTIFS(Plan_Role,الموظفون!$D$101,Plan_Course,'مصفوفة التدريب'!V$6)+COUNTIFS(Plan_Role,"جميع الموظفين",Plan_Course,'مصفوفة التدريب'!V$6))</f>
        <v>0</v>
      </c>
      <c r="T103">
        <f>IF(OR(الموظفون!$A$101="",'مصفوفة التدريب'!W$6=""),0,COUNTIFS(Plan_Role,الموظفون!$D$101,Plan_Course,'مصفوفة التدريب'!W$6)+COUNTIFS(Plan_Role,"جميع الموظفين",Plan_Course,'مصفوفة التدريب'!W$6))</f>
        <v>0</v>
      </c>
      <c r="U103">
        <f>IF(OR(الموظفون!$A$101="",'مصفوفة التدريب'!X$6=""),0,COUNTIFS(Plan_Role,الموظفون!$D$101,Plan_Course,'مصفوفة التدريب'!X$6)+COUNTIFS(Plan_Role,"جميع الموظفين",Plan_Course,'مصفوفة التدريب'!X$6))</f>
        <v>0</v>
      </c>
      <c r="V103">
        <f>IF(OR(الموظفون!$A$101="",'مصفوفة التدريب'!Y$6=""),0,COUNTIFS(Plan_Role,الموظفون!$D$101,Plan_Course,'مصفوفة التدريب'!Y$6)+COUNTIFS(Plan_Role,"جميع الموظفين",Plan_Course,'مصفوفة التدريب'!Y$6))</f>
        <v>0</v>
      </c>
      <c r="W103">
        <f>IF(OR(الموظفون!$A$101="",'مصفوفة التدريب'!Z$6=""),0,COUNTIFS(Plan_Role,الموظفون!$D$101,Plan_Course,'مصفوفة التدريب'!Z$6)+COUNTIFS(Plan_Role,"جميع الموظفين",Plan_Course,'مصفوفة التدريب'!Z$6))</f>
        <v>0</v>
      </c>
      <c r="X103">
        <f>IF(OR(الموظفون!$A$101="",'مصفوفة التدريب'!AA$6=""),0,COUNTIFS(Plan_Role,الموظفون!$D$101,Plan_Course,'مصفوفة التدريب'!AA$6)+COUNTIFS(Plan_Role,"جميع الموظفين",Plan_Course,'مصفوفة التدريب'!AA$6))</f>
        <v>0</v>
      </c>
      <c r="AA103">
        <f>IF(E103=0,0,COUNTIFS(Rec_Emp,الموظفون!$A$101,Rec_Course,'مصفوفة التدريب'!H$6,Rec_Done,1))</f>
        <v>0</v>
      </c>
      <c r="AB103">
        <f>IF(F103=0,0,COUNTIFS(Rec_Emp,الموظفون!$A$101,Rec_Course,'مصفوفة التدريب'!I$6,Rec_Done,1))</f>
        <v>0</v>
      </c>
      <c r="AC103">
        <f>IF(G103=0,0,COUNTIFS(Rec_Emp,الموظفون!$A$101,Rec_Course,'مصفوفة التدريب'!J$6,Rec_Done,1))</f>
        <v>0</v>
      </c>
      <c r="AD103">
        <f>IF(H103=0,0,COUNTIFS(Rec_Emp,الموظفون!$A$101,Rec_Course,'مصفوفة التدريب'!K$6,Rec_Done,1))</f>
        <v>0</v>
      </c>
      <c r="AE103">
        <f>IF(I103=0,0,COUNTIFS(Rec_Emp,الموظفون!$A$101,Rec_Course,'مصفوفة التدريب'!L$6,Rec_Done,1))</f>
        <v>0</v>
      </c>
      <c r="AF103">
        <f>IF(J103=0,0,COUNTIFS(Rec_Emp,الموظفون!$A$101,Rec_Course,'مصفوفة التدريب'!M$6,Rec_Done,1))</f>
        <v>0</v>
      </c>
      <c r="AG103">
        <f>IF(K103=0,0,COUNTIFS(Rec_Emp,الموظفون!$A$101,Rec_Course,'مصفوفة التدريب'!N$6,Rec_Done,1))</f>
        <v>0</v>
      </c>
      <c r="AH103">
        <f>IF(L103=0,0,COUNTIFS(Rec_Emp,الموظفون!$A$101,Rec_Course,'مصفوفة التدريب'!O$6,Rec_Done,1))</f>
        <v>0</v>
      </c>
      <c r="AI103">
        <f>IF(M103=0,0,COUNTIFS(Rec_Emp,الموظفون!$A$101,Rec_Course,'مصفوفة التدريب'!P$6,Rec_Done,1))</f>
        <v>0</v>
      </c>
      <c r="AJ103">
        <f>IF(N103=0,0,COUNTIFS(Rec_Emp,الموظفون!$A$101,Rec_Course,'مصفوفة التدريب'!Q$6,Rec_Done,1))</f>
        <v>0</v>
      </c>
      <c r="AK103">
        <f>IF(O103=0,0,COUNTIFS(Rec_Emp,الموظفون!$A$101,Rec_Course,'مصفوفة التدريب'!R$6,Rec_Done,1))</f>
        <v>0</v>
      </c>
      <c r="AL103">
        <f>IF(P103=0,0,COUNTIFS(Rec_Emp,الموظفون!$A$101,Rec_Course,'مصفوفة التدريب'!S$6,Rec_Done,1))</f>
        <v>0</v>
      </c>
      <c r="AM103">
        <f>IF(Q103=0,0,COUNTIFS(Rec_Emp,الموظفون!$A$101,Rec_Course,'مصفوفة التدريب'!T$6,Rec_Done,1))</f>
        <v>0</v>
      </c>
      <c r="AN103">
        <f>IF(R103=0,0,COUNTIFS(Rec_Emp,الموظفون!$A$101,Rec_Course,'مصفوفة التدريب'!U$6,Rec_Done,1))</f>
        <v>0</v>
      </c>
      <c r="AO103">
        <f>IF(S103=0,0,COUNTIFS(Rec_Emp,الموظفون!$A$101,Rec_Course,'مصفوفة التدريب'!V$6,Rec_Done,1))</f>
        <v>0</v>
      </c>
      <c r="AP103">
        <f>IF(T103=0,0,COUNTIFS(Rec_Emp,الموظفون!$A$101,Rec_Course,'مصفوفة التدريب'!W$6,Rec_Done,1))</f>
        <v>0</v>
      </c>
      <c r="AQ103">
        <f>IF(U103=0,0,COUNTIFS(Rec_Emp,الموظفون!$A$101,Rec_Course,'مصفوفة التدريب'!X$6,Rec_Done,1))</f>
        <v>0</v>
      </c>
      <c r="AR103">
        <f>IF(V103=0,0,COUNTIFS(Rec_Emp,الموظفون!$A$101,Rec_Course,'مصفوفة التدريب'!Y$6,Rec_Done,1))</f>
        <v>0</v>
      </c>
      <c r="AS103">
        <f>IF(W103=0,0,COUNTIFS(Rec_Emp,الموظفون!$A$101,Rec_Course,'مصفوفة التدريب'!Z$6,Rec_Done,1))</f>
        <v>0</v>
      </c>
      <c r="AT103">
        <f>IF(X103=0,0,COUNTIFS(Rec_Emp,الموظفون!$A$101,Rec_Course,'مصفوفة التدريب'!AA$6,Rec_Done,1))</f>
        <v>0</v>
      </c>
      <c r="AW103">
        <f ca="1">IF(AA103=0,0,COUNTIFS(Rec_Emp,الموظفون!$A$101,Rec_Course,'مصفوفة التدريب'!H$6,Rec_Done,1,Rec_Exp,"&gt;="&amp;TODAY()))</f>
        <v>0</v>
      </c>
      <c r="AX103">
        <f ca="1">IF(AB103=0,0,COUNTIFS(Rec_Emp,الموظفون!$A$101,Rec_Course,'مصفوفة التدريب'!I$6,Rec_Done,1,Rec_Exp,"&gt;="&amp;TODAY()))</f>
        <v>0</v>
      </c>
      <c r="AY103">
        <f ca="1">IF(AC103=0,0,COUNTIFS(Rec_Emp,الموظفون!$A$101,Rec_Course,'مصفوفة التدريب'!J$6,Rec_Done,1,Rec_Exp,"&gt;="&amp;TODAY()))</f>
        <v>0</v>
      </c>
      <c r="AZ103">
        <f ca="1">IF(AD103=0,0,COUNTIFS(Rec_Emp,الموظفون!$A$101,Rec_Course,'مصفوفة التدريب'!K$6,Rec_Done,1,Rec_Exp,"&gt;="&amp;TODAY()))</f>
        <v>0</v>
      </c>
      <c r="BA103">
        <f ca="1">IF(AE103=0,0,COUNTIFS(Rec_Emp,الموظفون!$A$101,Rec_Course,'مصفوفة التدريب'!L$6,Rec_Done,1,Rec_Exp,"&gt;="&amp;TODAY()))</f>
        <v>0</v>
      </c>
      <c r="BB103">
        <f ca="1">IF(AF103=0,0,COUNTIFS(Rec_Emp,الموظفون!$A$101,Rec_Course,'مصفوفة التدريب'!M$6,Rec_Done,1,Rec_Exp,"&gt;="&amp;TODAY()))</f>
        <v>0</v>
      </c>
      <c r="BC103">
        <f ca="1">IF(AG103=0,0,COUNTIFS(Rec_Emp,الموظفون!$A$101,Rec_Course,'مصفوفة التدريب'!N$6,Rec_Done,1,Rec_Exp,"&gt;="&amp;TODAY()))</f>
        <v>0</v>
      </c>
      <c r="BD103">
        <f ca="1">IF(AH103=0,0,COUNTIFS(Rec_Emp,الموظفون!$A$101,Rec_Course,'مصفوفة التدريب'!O$6,Rec_Done,1,Rec_Exp,"&gt;="&amp;TODAY()))</f>
        <v>0</v>
      </c>
      <c r="BE103">
        <f ca="1">IF(AI103=0,0,COUNTIFS(Rec_Emp,الموظفون!$A$101,Rec_Course,'مصفوفة التدريب'!P$6,Rec_Done,1,Rec_Exp,"&gt;="&amp;TODAY()))</f>
        <v>0</v>
      </c>
      <c r="BF103">
        <f ca="1">IF(AJ103=0,0,COUNTIFS(Rec_Emp,الموظفون!$A$101,Rec_Course,'مصفوفة التدريب'!Q$6,Rec_Done,1,Rec_Exp,"&gt;="&amp;TODAY()))</f>
        <v>0</v>
      </c>
      <c r="BG103">
        <f ca="1">IF(AK103=0,0,COUNTIFS(Rec_Emp,الموظفون!$A$101,Rec_Course,'مصفوفة التدريب'!R$6,Rec_Done,1,Rec_Exp,"&gt;="&amp;TODAY()))</f>
        <v>0</v>
      </c>
      <c r="BH103">
        <f ca="1">IF(AL103=0,0,COUNTIFS(Rec_Emp,الموظفون!$A$101,Rec_Course,'مصفوفة التدريب'!S$6,Rec_Done,1,Rec_Exp,"&gt;="&amp;TODAY()))</f>
        <v>0</v>
      </c>
      <c r="BI103">
        <f ca="1">IF(AM103=0,0,COUNTIFS(Rec_Emp,الموظفون!$A$101,Rec_Course,'مصفوفة التدريب'!T$6,Rec_Done,1,Rec_Exp,"&gt;="&amp;TODAY()))</f>
        <v>0</v>
      </c>
      <c r="BJ103">
        <f ca="1">IF(AN103=0,0,COUNTIFS(Rec_Emp,الموظفون!$A$101,Rec_Course,'مصفوفة التدريب'!U$6,Rec_Done,1,Rec_Exp,"&gt;="&amp;TODAY()))</f>
        <v>0</v>
      </c>
      <c r="BK103">
        <f ca="1">IF(AO103=0,0,COUNTIFS(Rec_Emp,الموظفون!$A$101,Rec_Course,'مصفوفة التدريب'!V$6,Rec_Done,1,Rec_Exp,"&gt;="&amp;TODAY()))</f>
        <v>0</v>
      </c>
      <c r="BL103">
        <f ca="1">IF(AP103=0,0,COUNTIFS(Rec_Emp,الموظفون!$A$101,Rec_Course,'مصفوفة التدريب'!W$6,Rec_Done,1,Rec_Exp,"&gt;="&amp;TODAY()))</f>
        <v>0</v>
      </c>
      <c r="BM103">
        <f ca="1">IF(AQ103=0,0,COUNTIFS(Rec_Emp,الموظفون!$A$101,Rec_Course,'مصفوفة التدريب'!X$6,Rec_Done,1,Rec_Exp,"&gt;="&amp;TODAY()))</f>
        <v>0</v>
      </c>
      <c r="BN103">
        <f ca="1">IF(AR103=0,0,COUNTIFS(Rec_Emp,الموظفون!$A$101,Rec_Course,'مصفوفة التدريب'!Y$6,Rec_Done,1,Rec_Exp,"&gt;="&amp;TODAY()))</f>
        <v>0</v>
      </c>
      <c r="BO103">
        <f ca="1">IF(AS103=0,0,COUNTIFS(Rec_Emp,الموظفون!$A$101,Rec_Course,'مصفوفة التدريب'!Z$6,Rec_Done,1,Rec_Exp,"&gt;="&amp;TODAY()))</f>
        <v>0</v>
      </c>
      <c r="BP103">
        <f ca="1">IF(AT103=0,0,COUNTIFS(Rec_Emp,الموظفون!$A$101,Rec_Course,'مصفوفة التدريب'!AA$6,Rec_Done,1,Rec_Exp,"&gt;="&amp;TODAY()))</f>
        <v>0</v>
      </c>
      <c r="BS103">
        <f ca="1">IF(AW103=0,0,COUNTIFS(Rec_Emp,الموظفون!$A$101,Rec_Course,'مصفوفة التدريب'!H$6,Rec_Done,1,Rec_Exp,"&gt;"&amp;(TODAY()+WarnDays)))</f>
        <v>0</v>
      </c>
      <c r="BT103">
        <f ca="1">IF(AX103=0,0,COUNTIFS(Rec_Emp,الموظفون!$A$101,Rec_Course,'مصفوفة التدريب'!I$6,Rec_Done,1,Rec_Exp,"&gt;"&amp;(TODAY()+WarnDays)))</f>
        <v>0</v>
      </c>
      <c r="BU103">
        <f ca="1">IF(AY103=0,0,COUNTIFS(Rec_Emp,الموظفون!$A$101,Rec_Course,'مصفوفة التدريب'!J$6,Rec_Done,1,Rec_Exp,"&gt;"&amp;(TODAY()+WarnDays)))</f>
        <v>0</v>
      </c>
      <c r="BV103">
        <f ca="1">IF(AZ103=0,0,COUNTIFS(Rec_Emp,الموظفون!$A$101,Rec_Course,'مصفوفة التدريب'!K$6,Rec_Done,1,Rec_Exp,"&gt;"&amp;(TODAY()+WarnDays)))</f>
        <v>0</v>
      </c>
      <c r="BW103">
        <f ca="1">IF(BA103=0,0,COUNTIFS(Rec_Emp,الموظفون!$A$101,Rec_Course,'مصفوفة التدريب'!L$6,Rec_Done,1,Rec_Exp,"&gt;"&amp;(TODAY()+WarnDays)))</f>
        <v>0</v>
      </c>
      <c r="BX103">
        <f ca="1">IF(BB103=0,0,COUNTIFS(Rec_Emp,الموظفون!$A$101,Rec_Course,'مصفوفة التدريب'!M$6,Rec_Done,1,Rec_Exp,"&gt;"&amp;(TODAY()+WarnDays)))</f>
        <v>0</v>
      </c>
      <c r="BY103">
        <f ca="1">IF(BC103=0,0,COUNTIFS(Rec_Emp,الموظفون!$A$101,Rec_Course,'مصفوفة التدريب'!N$6,Rec_Done,1,Rec_Exp,"&gt;"&amp;(TODAY()+WarnDays)))</f>
        <v>0</v>
      </c>
      <c r="BZ103">
        <f ca="1">IF(BD103=0,0,COUNTIFS(Rec_Emp,الموظفون!$A$101,Rec_Course,'مصفوفة التدريب'!O$6,Rec_Done,1,Rec_Exp,"&gt;"&amp;(TODAY()+WarnDays)))</f>
        <v>0</v>
      </c>
      <c r="CA103">
        <f ca="1">IF(BE103=0,0,COUNTIFS(Rec_Emp,الموظفون!$A$101,Rec_Course,'مصفوفة التدريب'!P$6,Rec_Done,1,Rec_Exp,"&gt;"&amp;(TODAY()+WarnDays)))</f>
        <v>0</v>
      </c>
      <c r="CB103">
        <f ca="1">IF(BF103=0,0,COUNTIFS(Rec_Emp,الموظفون!$A$101,Rec_Course,'مصفوفة التدريب'!Q$6,Rec_Done,1,Rec_Exp,"&gt;"&amp;(TODAY()+WarnDays)))</f>
        <v>0</v>
      </c>
      <c r="CC103">
        <f ca="1">IF(BG103=0,0,COUNTIFS(Rec_Emp,الموظفون!$A$101,Rec_Course,'مصفوفة التدريب'!R$6,Rec_Done,1,Rec_Exp,"&gt;"&amp;(TODAY()+WarnDays)))</f>
        <v>0</v>
      </c>
      <c r="CD103">
        <f ca="1">IF(BH103=0,0,COUNTIFS(Rec_Emp,الموظفون!$A$101,Rec_Course,'مصفوفة التدريب'!S$6,Rec_Done,1,Rec_Exp,"&gt;"&amp;(TODAY()+WarnDays)))</f>
        <v>0</v>
      </c>
      <c r="CE103">
        <f ca="1">IF(BI103=0,0,COUNTIFS(Rec_Emp,الموظفون!$A$101,Rec_Course,'مصفوفة التدريب'!T$6,Rec_Done,1,Rec_Exp,"&gt;"&amp;(TODAY()+WarnDays)))</f>
        <v>0</v>
      </c>
      <c r="CF103">
        <f ca="1">IF(BJ103=0,0,COUNTIFS(Rec_Emp,الموظفون!$A$101,Rec_Course,'مصفوفة التدريب'!U$6,Rec_Done,1,Rec_Exp,"&gt;"&amp;(TODAY()+WarnDays)))</f>
        <v>0</v>
      </c>
      <c r="CG103">
        <f ca="1">IF(BK103=0,0,COUNTIFS(Rec_Emp,الموظفون!$A$101,Rec_Course,'مصفوفة التدريب'!V$6,Rec_Done,1,Rec_Exp,"&gt;"&amp;(TODAY()+WarnDays)))</f>
        <v>0</v>
      </c>
      <c r="CH103">
        <f ca="1">IF(BL103=0,0,COUNTIFS(Rec_Emp,الموظفون!$A$101,Rec_Course,'مصفوفة التدريب'!W$6,Rec_Done,1,Rec_Exp,"&gt;"&amp;(TODAY()+WarnDays)))</f>
        <v>0</v>
      </c>
      <c r="CI103">
        <f ca="1">IF(BM103=0,0,COUNTIFS(Rec_Emp,الموظفون!$A$101,Rec_Course,'مصفوفة التدريب'!X$6,Rec_Done,1,Rec_Exp,"&gt;"&amp;(TODAY()+WarnDays)))</f>
        <v>0</v>
      </c>
      <c r="CJ103">
        <f ca="1">IF(BN103=0,0,COUNTIFS(Rec_Emp,الموظفون!$A$101,Rec_Course,'مصفوفة التدريب'!Y$6,Rec_Done,1,Rec_Exp,"&gt;"&amp;(TODAY()+WarnDays)))</f>
        <v>0</v>
      </c>
      <c r="CK103">
        <f ca="1">IF(BO103=0,0,COUNTIFS(Rec_Emp,الموظفون!$A$101,Rec_Course,'مصفوفة التدريب'!Z$6,Rec_Done,1,Rec_Exp,"&gt;"&amp;(TODAY()+WarnDays)))</f>
        <v>0</v>
      </c>
      <c r="CL103">
        <f ca="1">IF(BP103=0,0,COUNTIFS(Rec_Emp,الموظفون!$A$101,Rec_Course,'مصفوفة التدريب'!AA$6,Rec_Done,1,Rec_Exp,"&gt;"&amp;(TODAY()+WarnDays)))</f>
        <v>0</v>
      </c>
      <c r="CO103">
        <f>IF(OR(E103=0,AA103&gt;0),0,COUNTIFS(Rec_Emp,الموظفون!$A$101,Rec_Course,'مصفوفة التدريب'!H$6,Rec_Result,"راسب"))</f>
        <v>0</v>
      </c>
      <c r="CP103">
        <f>IF(OR(F103=0,AB103&gt;0),0,COUNTIFS(Rec_Emp,الموظفون!$A$101,Rec_Course,'مصفوفة التدريب'!I$6,Rec_Result,"راسب"))</f>
        <v>0</v>
      </c>
      <c r="CQ103">
        <f>IF(OR(G103=0,AC103&gt;0),0,COUNTIFS(Rec_Emp,الموظفون!$A$101,Rec_Course,'مصفوفة التدريب'!J$6,Rec_Result,"راسب"))</f>
        <v>0</v>
      </c>
      <c r="CR103">
        <f>IF(OR(H103=0,AD103&gt;0),0,COUNTIFS(Rec_Emp,الموظفون!$A$101,Rec_Course,'مصفوفة التدريب'!K$6,Rec_Result,"راسب"))</f>
        <v>0</v>
      </c>
      <c r="CS103">
        <f>IF(OR(I103=0,AE103&gt;0),0,COUNTIFS(Rec_Emp,الموظفون!$A$101,Rec_Course,'مصفوفة التدريب'!L$6,Rec_Result,"راسب"))</f>
        <v>0</v>
      </c>
      <c r="CT103">
        <f>IF(OR(J103=0,AF103&gt;0),0,COUNTIFS(Rec_Emp,الموظفون!$A$101,Rec_Course,'مصفوفة التدريب'!M$6,Rec_Result,"راسب"))</f>
        <v>0</v>
      </c>
      <c r="CU103">
        <f>IF(OR(K103=0,AG103&gt;0),0,COUNTIFS(Rec_Emp,الموظفون!$A$101,Rec_Course,'مصفوفة التدريب'!N$6,Rec_Result,"راسب"))</f>
        <v>0</v>
      </c>
      <c r="CV103">
        <f>IF(OR(L103=0,AH103&gt;0),0,COUNTIFS(Rec_Emp,الموظفون!$A$101,Rec_Course,'مصفوفة التدريب'!O$6,Rec_Result,"راسب"))</f>
        <v>0</v>
      </c>
      <c r="CW103">
        <f>IF(OR(M103=0,AI103&gt;0),0,COUNTIFS(Rec_Emp,الموظفون!$A$101,Rec_Course,'مصفوفة التدريب'!P$6,Rec_Result,"راسب"))</f>
        <v>0</v>
      </c>
      <c r="CX103">
        <f>IF(OR(N103=0,AJ103&gt;0),0,COUNTIFS(Rec_Emp,الموظفون!$A$101,Rec_Course,'مصفوفة التدريب'!Q$6,Rec_Result,"راسب"))</f>
        <v>0</v>
      </c>
      <c r="CY103">
        <f>IF(OR(O103=0,AK103&gt;0),0,COUNTIFS(Rec_Emp,الموظفون!$A$101,Rec_Course,'مصفوفة التدريب'!R$6,Rec_Result,"راسب"))</f>
        <v>0</v>
      </c>
      <c r="CZ103">
        <f>IF(OR(P103=0,AL103&gt;0),0,COUNTIFS(Rec_Emp,الموظفون!$A$101,Rec_Course,'مصفوفة التدريب'!S$6,Rec_Result,"راسب"))</f>
        <v>0</v>
      </c>
      <c r="DA103">
        <f>IF(OR(Q103=0,AM103&gt;0),0,COUNTIFS(Rec_Emp,الموظفون!$A$101,Rec_Course,'مصفوفة التدريب'!T$6,Rec_Result,"راسب"))</f>
        <v>0</v>
      </c>
      <c r="DB103">
        <f>IF(OR(R103=0,AN103&gt;0),0,COUNTIFS(Rec_Emp,الموظفون!$A$101,Rec_Course,'مصفوفة التدريب'!U$6,Rec_Result,"راسب"))</f>
        <v>0</v>
      </c>
      <c r="DC103">
        <f>IF(OR(S103=0,AO103&gt;0),0,COUNTIFS(Rec_Emp,الموظفون!$A$101,Rec_Course,'مصفوفة التدريب'!V$6,Rec_Result,"راسب"))</f>
        <v>0</v>
      </c>
      <c r="DD103">
        <f>IF(OR(T103=0,AP103&gt;0),0,COUNTIFS(Rec_Emp,الموظفون!$A$101,Rec_Course,'مصفوفة التدريب'!W$6,Rec_Result,"راسب"))</f>
        <v>0</v>
      </c>
      <c r="DE103">
        <f>IF(OR(U103=0,AQ103&gt;0),0,COUNTIFS(Rec_Emp,الموظفون!$A$101,Rec_Course,'مصفوفة التدريب'!X$6,Rec_Result,"راسب"))</f>
        <v>0</v>
      </c>
      <c r="DF103">
        <f>IF(OR(V103=0,AR103&gt;0),0,COUNTIFS(Rec_Emp,الموظفون!$A$101,Rec_Course,'مصفوفة التدريب'!Y$6,Rec_Result,"راسب"))</f>
        <v>0</v>
      </c>
      <c r="DG103">
        <f>IF(OR(W103=0,AS103&gt;0),0,COUNTIFS(Rec_Emp,الموظفون!$A$101,Rec_Course,'مصفوفة التدريب'!Z$6,Rec_Result,"راسب"))</f>
        <v>0</v>
      </c>
      <c r="DH103">
        <f>IF(OR(X103=0,AT103&gt;0),0,COUNTIFS(Rec_Emp,الموظفون!$A$101,Rec_Course,'مصفوفة التدريب'!AA$6,Rec_Result,"راسب"))</f>
        <v>0</v>
      </c>
      <c r="DK103">
        <f>IF(OR(E103=0,AA103&gt;0),0,IFERROR(AVERAGEIFS(Plan_End,Plan_Role,الموظفون!$D$101,Plan_Course,'مصفوفة التدريب'!H$6,Plan_Sched,"فترة محددة"),IFERROR(AVERAGEIFS(Plan_End,Plan_Role,"جميع الموظفين",Plan_Course,'مصفوفة التدريب'!H$6,Plan_Sched,"فترة محددة"),0)))</f>
        <v>0</v>
      </c>
      <c r="DL103">
        <f>IF(OR(F103=0,AB103&gt;0),0,IFERROR(AVERAGEIFS(Plan_End,Plan_Role,الموظفون!$D$101,Plan_Course,'مصفوفة التدريب'!I$6,Plan_Sched,"فترة محددة"),IFERROR(AVERAGEIFS(Plan_End,Plan_Role,"جميع الموظفين",Plan_Course,'مصفوفة التدريب'!I$6,Plan_Sched,"فترة محددة"),0)))</f>
        <v>0</v>
      </c>
      <c r="DM103">
        <f>IF(OR(G103=0,AC103&gt;0),0,IFERROR(AVERAGEIFS(Plan_End,Plan_Role,الموظفون!$D$101,Plan_Course,'مصفوفة التدريب'!J$6,Plan_Sched,"فترة محددة"),IFERROR(AVERAGEIFS(Plan_End,Plan_Role,"جميع الموظفين",Plan_Course,'مصفوفة التدريب'!J$6,Plan_Sched,"فترة محددة"),0)))</f>
        <v>0</v>
      </c>
      <c r="DN103">
        <f>IF(OR(H103=0,AD103&gt;0),0,IFERROR(AVERAGEIFS(Plan_End,Plan_Role,الموظفون!$D$101,Plan_Course,'مصفوفة التدريب'!K$6,Plan_Sched,"فترة محددة"),IFERROR(AVERAGEIFS(Plan_End,Plan_Role,"جميع الموظفين",Plan_Course,'مصفوفة التدريب'!K$6,Plan_Sched,"فترة محددة"),0)))</f>
        <v>0</v>
      </c>
      <c r="DO103">
        <f>IF(OR(I103=0,AE103&gt;0),0,IFERROR(AVERAGEIFS(Plan_End,Plan_Role,الموظفون!$D$101,Plan_Course,'مصفوفة التدريب'!L$6,Plan_Sched,"فترة محددة"),IFERROR(AVERAGEIFS(Plan_End,Plan_Role,"جميع الموظفين",Plan_Course,'مصفوفة التدريب'!L$6,Plan_Sched,"فترة محددة"),0)))</f>
        <v>0</v>
      </c>
      <c r="DP103">
        <f>IF(OR(J103=0,AF103&gt;0),0,IFERROR(AVERAGEIFS(Plan_End,Plan_Role,الموظفون!$D$101,Plan_Course,'مصفوفة التدريب'!M$6,Plan_Sched,"فترة محددة"),IFERROR(AVERAGEIFS(Plan_End,Plan_Role,"جميع الموظفين",Plan_Course,'مصفوفة التدريب'!M$6,Plan_Sched,"فترة محددة"),0)))</f>
        <v>0</v>
      </c>
      <c r="DQ103">
        <f>IF(OR(K103=0,AG103&gt;0),0,IFERROR(AVERAGEIFS(Plan_End,Plan_Role,الموظفون!$D$101,Plan_Course,'مصفوفة التدريب'!N$6,Plan_Sched,"فترة محددة"),IFERROR(AVERAGEIFS(Plan_End,Plan_Role,"جميع الموظفين",Plan_Course,'مصفوفة التدريب'!N$6,Plan_Sched,"فترة محددة"),0)))</f>
        <v>0</v>
      </c>
      <c r="DR103">
        <f>IF(OR(L103=0,AH103&gt;0),0,IFERROR(AVERAGEIFS(Plan_End,Plan_Role,الموظفون!$D$101,Plan_Course,'مصفوفة التدريب'!O$6,Plan_Sched,"فترة محددة"),IFERROR(AVERAGEIFS(Plan_End,Plan_Role,"جميع الموظفين",Plan_Course,'مصفوفة التدريب'!O$6,Plan_Sched,"فترة محددة"),0)))</f>
        <v>0</v>
      </c>
      <c r="DS103">
        <f>IF(OR(M103=0,AI103&gt;0),0,IFERROR(AVERAGEIFS(Plan_End,Plan_Role,الموظفون!$D$101,Plan_Course,'مصفوفة التدريب'!P$6,Plan_Sched,"فترة محددة"),IFERROR(AVERAGEIFS(Plan_End,Plan_Role,"جميع الموظفين",Plan_Course,'مصفوفة التدريب'!P$6,Plan_Sched,"فترة محددة"),0)))</f>
        <v>0</v>
      </c>
      <c r="DT103">
        <f>IF(OR(N103=0,AJ103&gt;0),0,IFERROR(AVERAGEIFS(Plan_End,Plan_Role,الموظفون!$D$101,Plan_Course,'مصفوفة التدريب'!Q$6,Plan_Sched,"فترة محددة"),IFERROR(AVERAGEIFS(Plan_End,Plan_Role,"جميع الموظفين",Plan_Course,'مصفوفة التدريب'!Q$6,Plan_Sched,"فترة محددة"),0)))</f>
        <v>0</v>
      </c>
      <c r="DU103">
        <f>IF(OR(O103=0,AK103&gt;0),0,IFERROR(AVERAGEIFS(Plan_End,Plan_Role,الموظفون!$D$101,Plan_Course,'مصفوفة التدريب'!R$6,Plan_Sched,"فترة محددة"),IFERROR(AVERAGEIFS(Plan_End,Plan_Role,"جميع الموظفين",Plan_Course,'مصفوفة التدريب'!R$6,Plan_Sched,"فترة محددة"),0)))</f>
        <v>0</v>
      </c>
      <c r="DV103">
        <f>IF(OR(P103=0,AL103&gt;0),0,IFERROR(AVERAGEIFS(Plan_End,Plan_Role,الموظفون!$D$101,Plan_Course,'مصفوفة التدريب'!S$6,Plan_Sched,"فترة محددة"),IFERROR(AVERAGEIFS(Plan_End,Plan_Role,"جميع الموظفين",Plan_Course,'مصفوفة التدريب'!S$6,Plan_Sched,"فترة محددة"),0)))</f>
        <v>0</v>
      </c>
      <c r="DW103">
        <f>IF(OR(Q103=0,AM103&gt;0),0,IFERROR(AVERAGEIFS(Plan_End,Plan_Role,الموظفون!$D$101,Plan_Course,'مصفوفة التدريب'!T$6,Plan_Sched,"فترة محددة"),IFERROR(AVERAGEIFS(Plan_End,Plan_Role,"جميع الموظفين",Plan_Course,'مصفوفة التدريب'!T$6,Plan_Sched,"فترة محددة"),0)))</f>
        <v>0</v>
      </c>
      <c r="DX103">
        <f>IF(OR(R103=0,AN103&gt;0),0,IFERROR(AVERAGEIFS(Plan_End,Plan_Role,الموظفون!$D$101,Plan_Course,'مصفوفة التدريب'!U$6,Plan_Sched,"فترة محددة"),IFERROR(AVERAGEIFS(Plan_End,Plan_Role,"جميع الموظفين",Plan_Course,'مصفوفة التدريب'!U$6,Plan_Sched,"فترة محددة"),0)))</f>
        <v>0</v>
      </c>
      <c r="DY103">
        <f>IF(OR(S103=0,AO103&gt;0),0,IFERROR(AVERAGEIFS(Plan_End,Plan_Role,الموظفون!$D$101,Plan_Course,'مصفوفة التدريب'!V$6,Plan_Sched,"فترة محددة"),IFERROR(AVERAGEIFS(Plan_End,Plan_Role,"جميع الموظفين",Plan_Course,'مصفوفة التدريب'!V$6,Plan_Sched,"فترة محددة"),0)))</f>
        <v>0</v>
      </c>
      <c r="DZ103">
        <f>IF(OR(T103=0,AP103&gt;0),0,IFERROR(AVERAGEIFS(Plan_End,Plan_Role,الموظفون!$D$101,Plan_Course,'مصفوفة التدريب'!W$6,Plan_Sched,"فترة محددة"),IFERROR(AVERAGEIFS(Plan_End,Plan_Role,"جميع الموظفين",Plan_Course,'مصفوفة التدريب'!W$6,Plan_Sched,"فترة محددة"),0)))</f>
        <v>0</v>
      </c>
      <c r="EA103">
        <f>IF(OR(U103=0,AQ103&gt;0),0,IFERROR(AVERAGEIFS(Plan_End,Plan_Role,الموظفون!$D$101,Plan_Course,'مصفوفة التدريب'!X$6,Plan_Sched,"فترة محددة"),IFERROR(AVERAGEIFS(Plan_End,Plan_Role,"جميع الموظفين",Plan_Course,'مصفوفة التدريب'!X$6,Plan_Sched,"فترة محددة"),0)))</f>
        <v>0</v>
      </c>
      <c r="EB103">
        <f>IF(OR(V103=0,AR103&gt;0),0,IFERROR(AVERAGEIFS(Plan_End,Plan_Role,الموظفون!$D$101,Plan_Course,'مصفوفة التدريب'!Y$6,Plan_Sched,"فترة محددة"),IFERROR(AVERAGEIFS(Plan_End,Plan_Role,"جميع الموظفين",Plan_Course,'مصفوفة التدريب'!Y$6,Plan_Sched,"فترة محددة"),0)))</f>
        <v>0</v>
      </c>
      <c r="EC103">
        <f>IF(OR(W103=0,AS103&gt;0),0,IFERROR(AVERAGEIFS(Plan_End,Plan_Role,الموظفون!$D$101,Plan_Course,'مصفوفة التدريب'!Z$6,Plan_Sched,"فترة محددة"),IFERROR(AVERAGEIFS(Plan_End,Plan_Role,"جميع الموظفين",Plan_Course,'مصفوفة التدريب'!Z$6,Plan_Sched,"فترة محددة"),0)))</f>
        <v>0</v>
      </c>
      <c r="ED103">
        <f>IF(OR(X103=0,AT103&gt;0),0,IFERROR(AVERAGEIFS(Plan_End,Plan_Role,الموظفون!$D$101,Plan_Course,'مصفوفة التدريب'!AA$6,Plan_Sched,"فترة محددة"),IFERROR(AVERAGEIFS(Plan_End,Plan_Role,"جميع الموظفين",Plan_Course,'مصفوفة التدريب'!AA$6,Plan_Sched,"فترة محددة"),0)))</f>
        <v>0</v>
      </c>
      <c r="EG103">
        <f>IF(OR(E103=0,AA103&gt;0),0,IFERROR(AVERAGEIFS(Plan_Days,Plan_Role,الموظفون!$D$101,Plan_Course,'مصفوفة التدريب'!H$6,Plan_Sched,"خلال أيام من التعيين"),IFERROR(AVERAGEIFS(Plan_Days,Plan_Role,"جميع الموظفين",Plan_Course,'مصفوفة التدريب'!H$6,Plan_Sched,"خلال أيام من التعيين"),0)))</f>
        <v>0</v>
      </c>
      <c r="EH103">
        <f>IF(OR(F103=0,AB103&gt;0),0,IFERROR(AVERAGEIFS(Plan_Days,Plan_Role,الموظفون!$D$101,Plan_Course,'مصفوفة التدريب'!I$6,Plan_Sched,"خلال أيام من التعيين"),IFERROR(AVERAGEIFS(Plan_Days,Plan_Role,"جميع الموظفين",Plan_Course,'مصفوفة التدريب'!I$6,Plan_Sched,"خلال أيام من التعيين"),0)))</f>
        <v>0</v>
      </c>
      <c r="EI103">
        <f>IF(OR(G103=0,AC103&gt;0),0,IFERROR(AVERAGEIFS(Plan_Days,Plan_Role,الموظفون!$D$101,Plan_Course,'مصفوفة التدريب'!J$6,Plan_Sched,"خلال أيام من التعيين"),IFERROR(AVERAGEIFS(Plan_Days,Plan_Role,"جميع الموظفين",Plan_Course,'مصفوفة التدريب'!J$6,Plan_Sched,"خلال أيام من التعيين"),0)))</f>
        <v>0</v>
      </c>
      <c r="EJ103">
        <f>IF(OR(H103=0,AD103&gt;0),0,IFERROR(AVERAGEIFS(Plan_Days,Plan_Role,الموظفون!$D$101,Plan_Course,'مصفوفة التدريب'!K$6,Plan_Sched,"خلال أيام من التعيين"),IFERROR(AVERAGEIFS(Plan_Days,Plan_Role,"جميع الموظفين",Plan_Course,'مصفوفة التدريب'!K$6,Plan_Sched,"خلال أيام من التعيين"),0)))</f>
        <v>0</v>
      </c>
      <c r="EK103">
        <f>IF(OR(I103=0,AE103&gt;0),0,IFERROR(AVERAGEIFS(Plan_Days,Plan_Role,الموظفون!$D$101,Plan_Course,'مصفوفة التدريب'!L$6,Plan_Sched,"خلال أيام من التعيين"),IFERROR(AVERAGEIFS(Plan_Days,Plan_Role,"جميع الموظفين",Plan_Course,'مصفوفة التدريب'!L$6,Plan_Sched,"خلال أيام من التعيين"),0)))</f>
        <v>0</v>
      </c>
      <c r="EL103">
        <f>IF(OR(J103=0,AF103&gt;0),0,IFERROR(AVERAGEIFS(Plan_Days,Plan_Role,الموظفون!$D$101,Plan_Course,'مصفوفة التدريب'!M$6,Plan_Sched,"خلال أيام من التعيين"),IFERROR(AVERAGEIFS(Plan_Days,Plan_Role,"جميع الموظفين",Plan_Course,'مصفوفة التدريب'!M$6,Plan_Sched,"خلال أيام من التعيين"),0)))</f>
        <v>0</v>
      </c>
      <c r="EM103">
        <f>IF(OR(K103=0,AG103&gt;0),0,IFERROR(AVERAGEIFS(Plan_Days,Plan_Role,الموظفون!$D$101,Plan_Course,'مصفوفة التدريب'!N$6,Plan_Sched,"خلال أيام من التعيين"),IFERROR(AVERAGEIFS(Plan_Days,Plan_Role,"جميع الموظفين",Plan_Course,'مصفوفة التدريب'!N$6,Plan_Sched,"خلال أيام من التعيين"),0)))</f>
        <v>0</v>
      </c>
      <c r="EN103">
        <f>IF(OR(L103=0,AH103&gt;0),0,IFERROR(AVERAGEIFS(Plan_Days,Plan_Role,الموظفون!$D$101,Plan_Course,'مصفوفة التدريب'!O$6,Plan_Sched,"خلال أيام من التعيين"),IFERROR(AVERAGEIFS(Plan_Days,Plan_Role,"جميع الموظفين",Plan_Course,'مصفوفة التدريب'!O$6,Plan_Sched,"خلال أيام من التعيين"),0)))</f>
        <v>0</v>
      </c>
      <c r="EO103">
        <f>IF(OR(M103=0,AI103&gt;0),0,IFERROR(AVERAGEIFS(Plan_Days,Plan_Role,الموظفون!$D$101,Plan_Course,'مصفوفة التدريب'!P$6,Plan_Sched,"خلال أيام من التعيين"),IFERROR(AVERAGEIFS(Plan_Days,Plan_Role,"جميع الموظفين",Plan_Course,'مصفوفة التدريب'!P$6,Plan_Sched,"خلال أيام من التعيين"),0)))</f>
        <v>0</v>
      </c>
      <c r="EP103">
        <f>IF(OR(N103=0,AJ103&gt;0),0,IFERROR(AVERAGEIFS(Plan_Days,Plan_Role,الموظفون!$D$101,Plan_Course,'مصفوفة التدريب'!Q$6,Plan_Sched,"خلال أيام من التعيين"),IFERROR(AVERAGEIFS(Plan_Days,Plan_Role,"جميع الموظفين",Plan_Course,'مصفوفة التدريب'!Q$6,Plan_Sched,"خلال أيام من التعيين"),0)))</f>
        <v>0</v>
      </c>
      <c r="EQ103">
        <f>IF(OR(O103=0,AK103&gt;0),0,IFERROR(AVERAGEIFS(Plan_Days,Plan_Role,الموظفون!$D$101,Plan_Course,'مصفوفة التدريب'!R$6,Plan_Sched,"خلال أيام من التعيين"),IFERROR(AVERAGEIFS(Plan_Days,Plan_Role,"جميع الموظفين",Plan_Course,'مصفوفة التدريب'!R$6,Plan_Sched,"خلال أيام من التعيين"),0)))</f>
        <v>0</v>
      </c>
      <c r="ER103">
        <f>IF(OR(P103=0,AL103&gt;0),0,IFERROR(AVERAGEIFS(Plan_Days,Plan_Role,الموظفون!$D$101,Plan_Course,'مصفوفة التدريب'!S$6,Plan_Sched,"خلال أيام من التعيين"),IFERROR(AVERAGEIFS(Plan_Days,Plan_Role,"جميع الموظفين",Plan_Course,'مصفوفة التدريب'!S$6,Plan_Sched,"خلال أيام من التعيين"),0)))</f>
        <v>0</v>
      </c>
      <c r="ES103">
        <f>IF(OR(Q103=0,AM103&gt;0),0,IFERROR(AVERAGEIFS(Plan_Days,Plan_Role,الموظفون!$D$101,Plan_Course,'مصفوفة التدريب'!T$6,Plan_Sched,"خلال أيام من التعيين"),IFERROR(AVERAGEIFS(Plan_Days,Plan_Role,"جميع الموظفين",Plan_Course,'مصفوفة التدريب'!T$6,Plan_Sched,"خلال أيام من التعيين"),0)))</f>
        <v>0</v>
      </c>
      <c r="ET103">
        <f>IF(OR(R103=0,AN103&gt;0),0,IFERROR(AVERAGEIFS(Plan_Days,Plan_Role,الموظفون!$D$101,Plan_Course,'مصفوفة التدريب'!U$6,Plan_Sched,"خلال أيام من التعيين"),IFERROR(AVERAGEIFS(Plan_Days,Plan_Role,"جميع الموظفين",Plan_Course,'مصفوفة التدريب'!U$6,Plan_Sched,"خلال أيام من التعيين"),0)))</f>
        <v>0</v>
      </c>
      <c r="EU103">
        <f>IF(OR(S103=0,AO103&gt;0),0,IFERROR(AVERAGEIFS(Plan_Days,Plan_Role,الموظفون!$D$101,Plan_Course,'مصفوفة التدريب'!V$6,Plan_Sched,"خلال أيام من التعيين"),IFERROR(AVERAGEIFS(Plan_Days,Plan_Role,"جميع الموظفين",Plan_Course,'مصفوفة التدريب'!V$6,Plan_Sched,"خلال أيام من التعيين"),0)))</f>
        <v>0</v>
      </c>
      <c r="EV103">
        <f>IF(OR(T103=0,AP103&gt;0),0,IFERROR(AVERAGEIFS(Plan_Days,Plan_Role,الموظفون!$D$101,Plan_Course,'مصفوفة التدريب'!W$6,Plan_Sched,"خلال أيام من التعيين"),IFERROR(AVERAGEIFS(Plan_Days,Plan_Role,"جميع الموظفين",Plan_Course,'مصفوفة التدريب'!W$6,Plan_Sched,"خلال أيام من التعيين"),0)))</f>
        <v>0</v>
      </c>
      <c r="EW103">
        <f>IF(OR(U103=0,AQ103&gt;0),0,IFERROR(AVERAGEIFS(Plan_Days,Plan_Role,الموظفون!$D$101,Plan_Course,'مصفوفة التدريب'!X$6,Plan_Sched,"خلال أيام من التعيين"),IFERROR(AVERAGEIFS(Plan_Days,Plan_Role,"جميع الموظفين",Plan_Course,'مصفوفة التدريب'!X$6,Plan_Sched,"خلال أيام من التعيين"),0)))</f>
        <v>0</v>
      </c>
      <c r="EX103">
        <f>IF(OR(V103=0,AR103&gt;0),0,IFERROR(AVERAGEIFS(Plan_Days,Plan_Role,الموظفون!$D$101,Plan_Course,'مصفوفة التدريب'!Y$6,Plan_Sched,"خلال أيام من التعيين"),IFERROR(AVERAGEIFS(Plan_Days,Plan_Role,"جميع الموظفين",Plan_Course,'مصفوفة التدريب'!Y$6,Plan_Sched,"خلال أيام من التعيين"),0)))</f>
        <v>0</v>
      </c>
      <c r="EY103">
        <f>IF(OR(W103=0,AS103&gt;0),0,IFERROR(AVERAGEIFS(Plan_Days,Plan_Role,الموظفون!$D$101,Plan_Course,'مصفوفة التدريب'!Z$6,Plan_Sched,"خلال أيام من التعيين"),IFERROR(AVERAGEIFS(Plan_Days,Plan_Role,"جميع الموظفين",Plan_Course,'مصفوفة التدريب'!Z$6,Plan_Sched,"خلال أيام من التعيين"),0)))</f>
        <v>0</v>
      </c>
      <c r="EZ103">
        <f>IF(OR(X103=0,AT103&gt;0),0,IFERROR(AVERAGEIFS(Plan_Days,Plan_Role,الموظفون!$D$101,Plan_Course,'مصفوفة التدريب'!AA$6,Plan_Sched,"خلال أيام من التعيين"),IFERROR(AVERAGEIFS(Plan_Days,Plan_Role,"جميع الموظفين",Plan_Course,'مصفوفة التدريب'!AA$6,Plan_Sched,"خلال أيام من التعيين"),0)))</f>
        <v>0</v>
      </c>
      <c r="FC103">
        <f>IF(OR(E103=0,AA103&gt;0),0,MAX(IF(AND(الموظفون!$F$101&lt;&gt;"",DK103&lt;الموظفون!$F$101),0,DK103),IF(AND(الموظفون!$F$101&lt;&gt;"",EG103&gt;0),الموظفون!$F$101+EG103,0)))</f>
        <v>0</v>
      </c>
      <c r="FD103">
        <f>IF(OR(F103=0,AB103&gt;0),0,MAX(IF(AND(الموظفون!$F$101&lt;&gt;"",DL103&lt;الموظفون!$F$101),0,DL103),IF(AND(الموظفون!$F$101&lt;&gt;"",EH103&gt;0),الموظفون!$F$101+EH103,0)))</f>
        <v>0</v>
      </c>
      <c r="FE103">
        <f>IF(OR(G103=0,AC103&gt;0),0,MAX(IF(AND(الموظفون!$F$101&lt;&gt;"",DM103&lt;الموظفون!$F$101),0,DM103),IF(AND(الموظفون!$F$101&lt;&gt;"",EI103&gt;0),الموظفون!$F$101+EI103,0)))</f>
        <v>0</v>
      </c>
      <c r="FF103">
        <f>IF(OR(H103=0,AD103&gt;0),0,MAX(IF(AND(الموظفون!$F$101&lt;&gt;"",DN103&lt;الموظفون!$F$101),0,DN103),IF(AND(الموظفون!$F$101&lt;&gt;"",EJ103&gt;0),الموظفون!$F$101+EJ103,0)))</f>
        <v>0</v>
      </c>
      <c r="FG103">
        <f>IF(OR(I103=0,AE103&gt;0),0,MAX(IF(AND(الموظفون!$F$101&lt;&gt;"",DO103&lt;الموظفون!$F$101),0,DO103),IF(AND(الموظفون!$F$101&lt;&gt;"",EK103&gt;0),الموظفون!$F$101+EK103,0)))</f>
        <v>0</v>
      </c>
      <c r="FH103">
        <f>IF(OR(J103=0,AF103&gt;0),0,MAX(IF(AND(الموظفون!$F$101&lt;&gt;"",DP103&lt;الموظفون!$F$101),0,DP103),IF(AND(الموظفون!$F$101&lt;&gt;"",EL103&gt;0),الموظفون!$F$101+EL103,0)))</f>
        <v>0</v>
      </c>
      <c r="FI103">
        <f>IF(OR(K103=0,AG103&gt;0),0,MAX(IF(AND(الموظفون!$F$101&lt;&gt;"",DQ103&lt;الموظفون!$F$101),0,DQ103),IF(AND(الموظفون!$F$101&lt;&gt;"",EM103&gt;0),الموظفون!$F$101+EM103,0)))</f>
        <v>0</v>
      </c>
      <c r="FJ103">
        <f>IF(OR(L103=0,AH103&gt;0),0,MAX(IF(AND(الموظفون!$F$101&lt;&gt;"",DR103&lt;الموظفون!$F$101),0,DR103),IF(AND(الموظفون!$F$101&lt;&gt;"",EN103&gt;0),الموظفون!$F$101+EN103,0)))</f>
        <v>0</v>
      </c>
      <c r="FK103">
        <f>IF(OR(M103=0,AI103&gt;0),0,MAX(IF(AND(الموظفون!$F$101&lt;&gt;"",DS103&lt;الموظفون!$F$101),0,DS103),IF(AND(الموظفون!$F$101&lt;&gt;"",EO103&gt;0),الموظفون!$F$101+EO103,0)))</f>
        <v>0</v>
      </c>
      <c r="FL103">
        <f>IF(OR(N103=0,AJ103&gt;0),0,MAX(IF(AND(الموظفون!$F$101&lt;&gt;"",DT103&lt;الموظفون!$F$101),0,DT103),IF(AND(الموظفون!$F$101&lt;&gt;"",EP103&gt;0),الموظفون!$F$101+EP103,0)))</f>
        <v>0</v>
      </c>
      <c r="FM103">
        <f>IF(OR(O103=0,AK103&gt;0),0,MAX(IF(AND(الموظفون!$F$101&lt;&gt;"",DU103&lt;الموظفون!$F$101),0,DU103),IF(AND(الموظفون!$F$101&lt;&gt;"",EQ103&gt;0),الموظفون!$F$101+EQ103,0)))</f>
        <v>0</v>
      </c>
      <c r="FN103">
        <f>IF(OR(P103=0,AL103&gt;0),0,MAX(IF(AND(الموظفون!$F$101&lt;&gt;"",DV103&lt;الموظفون!$F$101),0,DV103),IF(AND(الموظفون!$F$101&lt;&gt;"",ER103&gt;0),الموظفون!$F$101+ER103,0)))</f>
        <v>0</v>
      </c>
      <c r="FO103">
        <f>IF(OR(Q103=0,AM103&gt;0),0,MAX(IF(AND(الموظفون!$F$101&lt;&gt;"",DW103&lt;الموظفون!$F$101),0,DW103),IF(AND(الموظفون!$F$101&lt;&gt;"",ES103&gt;0),الموظفون!$F$101+ES103,0)))</f>
        <v>0</v>
      </c>
      <c r="FP103">
        <f>IF(OR(R103=0,AN103&gt;0),0,MAX(IF(AND(الموظفون!$F$101&lt;&gt;"",DX103&lt;الموظفون!$F$101),0,DX103),IF(AND(الموظفون!$F$101&lt;&gt;"",ET103&gt;0),الموظفون!$F$101+ET103,0)))</f>
        <v>0</v>
      </c>
      <c r="FQ103">
        <f>IF(OR(S103=0,AO103&gt;0),0,MAX(IF(AND(الموظفون!$F$101&lt;&gt;"",DY103&lt;الموظفون!$F$101),0,DY103),IF(AND(الموظفون!$F$101&lt;&gt;"",EU103&gt;0),الموظفون!$F$101+EU103,0)))</f>
        <v>0</v>
      </c>
      <c r="FR103">
        <f>IF(OR(T103=0,AP103&gt;0),0,MAX(IF(AND(الموظفون!$F$101&lt;&gt;"",DZ103&lt;الموظفون!$F$101),0,DZ103),IF(AND(الموظفون!$F$101&lt;&gt;"",EV103&gt;0),الموظفون!$F$101+EV103,0)))</f>
        <v>0</v>
      </c>
      <c r="FS103">
        <f>IF(OR(U103=0,AQ103&gt;0),0,MAX(IF(AND(الموظفون!$F$101&lt;&gt;"",EA103&lt;الموظفون!$F$101),0,EA103),IF(AND(الموظفون!$F$101&lt;&gt;"",EW103&gt;0),الموظفون!$F$101+EW103,0)))</f>
        <v>0</v>
      </c>
      <c r="FT103">
        <f>IF(OR(V103=0,AR103&gt;0),0,MAX(IF(AND(الموظفون!$F$101&lt;&gt;"",EB103&lt;الموظفون!$F$101),0,EB103),IF(AND(الموظفون!$F$101&lt;&gt;"",EX103&gt;0),الموظفون!$F$101+EX103,0)))</f>
        <v>0</v>
      </c>
      <c r="FU103">
        <f>IF(OR(W103=0,AS103&gt;0),0,MAX(IF(AND(الموظفون!$F$101&lt;&gt;"",EC103&lt;الموظفون!$F$101),0,EC103),IF(AND(الموظفون!$F$101&lt;&gt;"",EY103&gt;0),الموظفون!$F$101+EY103,0)))</f>
        <v>0</v>
      </c>
      <c r="FV103">
        <f>IF(OR(X103=0,AT103&gt;0),0,MAX(IF(AND(الموظفون!$F$101&lt;&gt;"",ED103&lt;الموظفون!$F$101),0,ED103),IF(AND(الموظفون!$F$101&lt;&gt;"",EZ103&gt;0),الموظفون!$F$101+EZ103,0)))</f>
        <v>0</v>
      </c>
    </row>
    <row r="104" spans="5:178" x14ac:dyDescent="0.3">
      <c r="E104">
        <f>IF(OR(الموظفون!$A$102="",'مصفوفة التدريب'!H$6=""),0,COUNTIFS(Plan_Role,الموظفون!$D$102,Plan_Course,'مصفوفة التدريب'!H$6)+COUNTIFS(Plan_Role,"جميع الموظفين",Plan_Course,'مصفوفة التدريب'!H$6))</f>
        <v>0</v>
      </c>
      <c r="F104">
        <f>IF(OR(الموظفون!$A$102="",'مصفوفة التدريب'!I$6=""),0,COUNTIFS(Plan_Role,الموظفون!$D$102,Plan_Course,'مصفوفة التدريب'!I$6)+COUNTIFS(Plan_Role,"جميع الموظفين",Plan_Course,'مصفوفة التدريب'!I$6))</f>
        <v>0</v>
      </c>
      <c r="G104">
        <f>IF(OR(الموظفون!$A$102="",'مصفوفة التدريب'!J$6=""),0,COUNTIFS(Plan_Role,الموظفون!$D$102,Plan_Course,'مصفوفة التدريب'!J$6)+COUNTIFS(Plan_Role,"جميع الموظفين",Plan_Course,'مصفوفة التدريب'!J$6))</f>
        <v>0</v>
      </c>
      <c r="H104">
        <f>IF(OR(الموظفون!$A$102="",'مصفوفة التدريب'!K$6=""),0,COUNTIFS(Plan_Role,الموظفون!$D$102,Plan_Course,'مصفوفة التدريب'!K$6)+COUNTIFS(Plan_Role,"جميع الموظفين",Plan_Course,'مصفوفة التدريب'!K$6))</f>
        <v>0</v>
      </c>
      <c r="I104">
        <f>IF(OR(الموظفون!$A$102="",'مصفوفة التدريب'!L$6=""),0,COUNTIFS(Plan_Role,الموظفون!$D$102,Plan_Course,'مصفوفة التدريب'!L$6)+COUNTIFS(Plan_Role,"جميع الموظفين",Plan_Course,'مصفوفة التدريب'!L$6))</f>
        <v>0</v>
      </c>
      <c r="J104">
        <f>IF(OR(الموظفون!$A$102="",'مصفوفة التدريب'!M$6=""),0,COUNTIFS(Plan_Role,الموظفون!$D$102,Plan_Course,'مصفوفة التدريب'!M$6)+COUNTIFS(Plan_Role,"جميع الموظفين",Plan_Course,'مصفوفة التدريب'!M$6))</f>
        <v>0</v>
      </c>
      <c r="K104">
        <f>IF(OR(الموظفون!$A$102="",'مصفوفة التدريب'!N$6=""),0,COUNTIFS(Plan_Role,الموظفون!$D$102,Plan_Course,'مصفوفة التدريب'!N$6)+COUNTIFS(Plan_Role,"جميع الموظفين",Plan_Course,'مصفوفة التدريب'!N$6))</f>
        <v>0</v>
      </c>
      <c r="L104">
        <f>IF(OR(الموظفون!$A$102="",'مصفوفة التدريب'!O$6=""),0,COUNTIFS(Plan_Role,الموظفون!$D$102,Plan_Course,'مصفوفة التدريب'!O$6)+COUNTIFS(Plan_Role,"جميع الموظفين",Plan_Course,'مصفوفة التدريب'!O$6))</f>
        <v>0</v>
      </c>
      <c r="M104">
        <f>IF(OR(الموظفون!$A$102="",'مصفوفة التدريب'!P$6=""),0,COUNTIFS(Plan_Role,الموظفون!$D$102,Plan_Course,'مصفوفة التدريب'!P$6)+COUNTIFS(Plan_Role,"جميع الموظفين",Plan_Course,'مصفوفة التدريب'!P$6))</f>
        <v>0</v>
      </c>
      <c r="N104">
        <f>IF(OR(الموظفون!$A$102="",'مصفوفة التدريب'!Q$6=""),0,COUNTIFS(Plan_Role,الموظفون!$D$102,Plan_Course,'مصفوفة التدريب'!Q$6)+COUNTIFS(Plan_Role,"جميع الموظفين",Plan_Course,'مصفوفة التدريب'!Q$6))</f>
        <v>0</v>
      </c>
      <c r="O104">
        <f>IF(OR(الموظفون!$A$102="",'مصفوفة التدريب'!R$6=""),0,COUNTIFS(Plan_Role,الموظفون!$D$102,Plan_Course,'مصفوفة التدريب'!R$6)+COUNTIFS(Plan_Role,"جميع الموظفين",Plan_Course,'مصفوفة التدريب'!R$6))</f>
        <v>0</v>
      </c>
      <c r="P104">
        <f>IF(OR(الموظفون!$A$102="",'مصفوفة التدريب'!S$6=""),0,COUNTIFS(Plan_Role,الموظفون!$D$102,Plan_Course,'مصفوفة التدريب'!S$6)+COUNTIFS(Plan_Role,"جميع الموظفين",Plan_Course,'مصفوفة التدريب'!S$6))</f>
        <v>0</v>
      </c>
      <c r="Q104">
        <f>IF(OR(الموظفون!$A$102="",'مصفوفة التدريب'!T$6=""),0,COUNTIFS(Plan_Role,الموظفون!$D$102,Plan_Course,'مصفوفة التدريب'!T$6)+COUNTIFS(Plan_Role,"جميع الموظفين",Plan_Course,'مصفوفة التدريب'!T$6))</f>
        <v>0</v>
      </c>
      <c r="R104">
        <f>IF(OR(الموظفون!$A$102="",'مصفوفة التدريب'!U$6=""),0,COUNTIFS(Plan_Role,الموظفون!$D$102,Plan_Course,'مصفوفة التدريب'!U$6)+COUNTIFS(Plan_Role,"جميع الموظفين",Plan_Course,'مصفوفة التدريب'!U$6))</f>
        <v>0</v>
      </c>
      <c r="S104">
        <f>IF(OR(الموظفون!$A$102="",'مصفوفة التدريب'!V$6=""),0,COUNTIFS(Plan_Role,الموظفون!$D$102,Plan_Course,'مصفوفة التدريب'!V$6)+COUNTIFS(Plan_Role,"جميع الموظفين",Plan_Course,'مصفوفة التدريب'!V$6))</f>
        <v>0</v>
      </c>
      <c r="T104">
        <f>IF(OR(الموظفون!$A$102="",'مصفوفة التدريب'!W$6=""),0,COUNTIFS(Plan_Role,الموظفون!$D$102,Plan_Course,'مصفوفة التدريب'!W$6)+COUNTIFS(Plan_Role,"جميع الموظفين",Plan_Course,'مصفوفة التدريب'!W$6))</f>
        <v>0</v>
      </c>
      <c r="U104">
        <f>IF(OR(الموظفون!$A$102="",'مصفوفة التدريب'!X$6=""),0,COUNTIFS(Plan_Role,الموظفون!$D$102,Plan_Course,'مصفوفة التدريب'!X$6)+COUNTIFS(Plan_Role,"جميع الموظفين",Plan_Course,'مصفوفة التدريب'!X$6))</f>
        <v>0</v>
      </c>
      <c r="V104">
        <f>IF(OR(الموظفون!$A$102="",'مصفوفة التدريب'!Y$6=""),0,COUNTIFS(Plan_Role,الموظفون!$D$102,Plan_Course,'مصفوفة التدريب'!Y$6)+COUNTIFS(Plan_Role,"جميع الموظفين",Plan_Course,'مصفوفة التدريب'!Y$6))</f>
        <v>0</v>
      </c>
      <c r="W104">
        <f>IF(OR(الموظفون!$A$102="",'مصفوفة التدريب'!Z$6=""),0,COUNTIFS(Plan_Role,الموظفون!$D$102,Plan_Course,'مصفوفة التدريب'!Z$6)+COUNTIFS(Plan_Role,"جميع الموظفين",Plan_Course,'مصفوفة التدريب'!Z$6))</f>
        <v>0</v>
      </c>
      <c r="X104">
        <f>IF(OR(الموظفون!$A$102="",'مصفوفة التدريب'!AA$6=""),0,COUNTIFS(Plan_Role,الموظفون!$D$102,Plan_Course,'مصفوفة التدريب'!AA$6)+COUNTIFS(Plan_Role,"جميع الموظفين",Plan_Course,'مصفوفة التدريب'!AA$6))</f>
        <v>0</v>
      </c>
      <c r="AA104">
        <f>IF(E104=0,0,COUNTIFS(Rec_Emp,الموظفون!$A$102,Rec_Course,'مصفوفة التدريب'!H$6,Rec_Done,1))</f>
        <v>0</v>
      </c>
      <c r="AB104">
        <f>IF(F104=0,0,COUNTIFS(Rec_Emp,الموظفون!$A$102,Rec_Course,'مصفوفة التدريب'!I$6,Rec_Done,1))</f>
        <v>0</v>
      </c>
      <c r="AC104">
        <f>IF(G104=0,0,COUNTIFS(Rec_Emp,الموظفون!$A$102,Rec_Course,'مصفوفة التدريب'!J$6,Rec_Done,1))</f>
        <v>0</v>
      </c>
      <c r="AD104">
        <f>IF(H104=0,0,COUNTIFS(Rec_Emp,الموظفون!$A$102,Rec_Course,'مصفوفة التدريب'!K$6,Rec_Done,1))</f>
        <v>0</v>
      </c>
      <c r="AE104">
        <f>IF(I104=0,0,COUNTIFS(Rec_Emp,الموظفون!$A$102,Rec_Course,'مصفوفة التدريب'!L$6,Rec_Done,1))</f>
        <v>0</v>
      </c>
      <c r="AF104">
        <f>IF(J104=0,0,COUNTIFS(Rec_Emp,الموظفون!$A$102,Rec_Course,'مصفوفة التدريب'!M$6,Rec_Done,1))</f>
        <v>0</v>
      </c>
      <c r="AG104">
        <f>IF(K104=0,0,COUNTIFS(Rec_Emp,الموظفون!$A$102,Rec_Course,'مصفوفة التدريب'!N$6,Rec_Done,1))</f>
        <v>0</v>
      </c>
      <c r="AH104">
        <f>IF(L104=0,0,COUNTIFS(Rec_Emp,الموظفون!$A$102,Rec_Course,'مصفوفة التدريب'!O$6,Rec_Done,1))</f>
        <v>0</v>
      </c>
      <c r="AI104">
        <f>IF(M104=0,0,COUNTIFS(Rec_Emp,الموظفون!$A$102,Rec_Course,'مصفوفة التدريب'!P$6,Rec_Done,1))</f>
        <v>0</v>
      </c>
      <c r="AJ104">
        <f>IF(N104=0,0,COUNTIFS(Rec_Emp,الموظفون!$A$102,Rec_Course,'مصفوفة التدريب'!Q$6,Rec_Done,1))</f>
        <v>0</v>
      </c>
      <c r="AK104">
        <f>IF(O104=0,0,COUNTIFS(Rec_Emp,الموظفون!$A$102,Rec_Course,'مصفوفة التدريب'!R$6,Rec_Done,1))</f>
        <v>0</v>
      </c>
      <c r="AL104">
        <f>IF(P104=0,0,COUNTIFS(Rec_Emp,الموظفون!$A$102,Rec_Course,'مصفوفة التدريب'!S$6,Rec_Done,1))</f>
        <v>0</v>
      </c>
      <c r="AM104">
        <f>IF(Q104=0,0,COUNTIFS(Rec_Emp,الموظفون!$A$102,Rec_Course,'مصفوفة التدريب'!T$6,Rec_Done,1))</f>
        <v>0</v>
      </c>
      <c r="AN104">
        <f>IF(R104=0,0,COUNTIFS(Rec_Emp,الموظفون!$A$102,Rec_Course,'مصفوفة التدريب'!U$6,Rec_Done,1))</f>
        <v>0</v>
      </c>
      <c r="AO104">
        <f>IF(S104=0,0,COUNTIFS(Rec_Emp,الموظفون!$A$102,Rec_Course,'مصفوفة التدريب'!V$6,Rec_Done,1))</f>
        <v>0</v>
      </c>
      <c r="AP104">
        <f>IF(T104=0,0,COUNTIFS(Rec_Emp,الموظفون!$A$102,Rec_Course,'مصفوفة التدريب'!W$6,Rec_Done,1))</f>
        <v>0</v>
      </c>
      <c r="AQ104">
        <f>IF(U104=0,0,COUNTIFS(Rec_Emp,الموظفون!$A$102,Rec_Course,'مصفوفة التدريب'!X$6,Rec_Done,1))</f>
        <v>0</v>
      </c>
      <c r="AR104">
        <f>IF(V104=0,0,COUNTIFS(Rec_Emp,الموظفون!$A$102,Rec_Course,'مصفوفة التدريب'!Y$6,Rec_Done,1))</f>
        <v>0</v>
      </c>
      <c r="AS104">
        <f>IF(W104=0,0,COUNTIFS(Rec_Emp,الموظفون!$A$102,Rec_Course,'مصفوفة التدريب'!Z$6,Rec_Done,1))</f>
        <v>0</v>
      </c>
      <c r="AT104">
        <f>IF(X104=0,0,COUNTIFS(Rec_Emp,الموظفون!$A$102,Rec_Course,'مصفوفة التدريب'!AA$6,Rec_Done,1))</f>
        <v>0</v>
      </c>
      <c r="AW104">
        <f ca="1">IF(AA104=0,0,COUNTIFS(Rec_Emp,الموظفون!$A$102,Rec_Course,'مصفوفة التدريب'!H$6,Rec_Done,1,Rec_Exp,"&gt;="&amp;TODAY()))</f>
        <v>0</v>
      </c>
      <c r="AX104">
        <f ca="1">IF(AB104=0,0,COUNTIFS(Rec_Emp,الموظفون!$A$102,Rec_Course,'مصفوفة التدريب'!I$6,Rec_Done,1,Rec_Exp,"&gt;="&amp;TODAY()))</f>
        <v>0</v>
      </c>
      <c r="AY104">
        <f ca="1">IF(AC104=0,0,COUNTIFS(Rec_Emp,الموظفون!$A$102,Rec_Course,'مصفوفة التدريب'!J$6,Rec_Done,1,Rec_Exp,"&gt;="&amp;TODAY()))</f>
        <v>0</v>
      </c>
      <c r="AZ104">
        <f ca="1">IF(AD104=0,0,COUNTIFS(Rec_Emp,الموظفون!$A$102,Rec_Course,'مصفوفة التدريب'!K$6,Rec_Done,1,Rec_Exp,"&gt;="&amp;TODAY()))</f>
        <v>0</v>
      </c>
      <c r="BA104">
        <f ca="1">IF(AE104=0,0,COUNTIFS(Rec_Emp,الموظفون!$A$102,Rec_Course,'مصفوفة التدريب'!L$6,Rec_Done,1,Rec_Exp,"&gt;="&amp;TODAY()))</f>
        <v>0</v>
      </c>
      <c r="BB104">
        <f ca="1">IF(AF104=0,0,COUNTIFS(Rec_Emp,الموظفون!$A$102,Rec_Course,'مصفوفة التدريب'!M$6,Rec_Done,1,Rec_Exp,"&gt;="&amp;TODAY()))</f>
        <v>0</v>
      </c>
      <c r="BC104">
        <f ca="1">IF(AG104=0,0,COUNTIFS(Rec_Emp,الموظفون!$A$102,Rec_Course,'مصفوفة التدريب'!N$6,Rec_Done,1,Rec_Exp,"&gt;="&amp;TODAY()))</f>
        <v>0</v>
      </c>
      <c r="BD104">
        <f ca="1">IF(AH104=0,0,COUNTIFS(Rec_Emp,الموظفون!$A$102,Rec_Course,'مصفوفة التدريب'!O$6,Rec_Done,1,Rec_Exp,"&gt;="&amp;TODAY()))</f>
        <v>0</v>
      </c>
      <c r="BE104">
        <f ca="1">IF(AI104=0,0,COUNTIFS(Rec_Emp,الموظفون!$A$102,Rec_Course,'مصفوفة التدريب'!P$6,Rec_Done,1,Rec_Exp,"&gt;="&amp;TODAY()))</f>
        <v>0</v>
      </c>
      <c r="BF104">
        <f ca="1">IF(AJ104=0,0,COUNTIFS(Rec_Emp,الموظفون!$A$102,Rec_Course,'مصفوفة التدريب'!Q$6,Rec_Done,1,Rec_Exp,"&gt;="&amp;TODAY()))</f>
        <v>0</v>
      </c>
      <c r="BG104">
        <f ca="1">IF(AK104=0,0,COUNTIFS(Rec_Emp,الموظفون!$A$102,Rec_Course,'مصفوفة التدريب'!R$6,Rec_Done,1,Rec_Exp,"&gt;="&amp;TODAY()))</f>
        <v>0</v>
      </c>
      <c r="BH104">
        <f ca="1">IF(AL104=0,0,COUNTIFS(Rec_Emp,الموظفون!$A$102,Rec_Course,'مصفوفة التدريب'!S$6,Rec_Done,1,Rec_Exp,"&gt;="&amp;TODAY()))</f>
        <v>0</v>
      </c>
      <c r="BI104">
        <f ca="1">IF(AM104=0,0,COUNTIFS(Rec_Emp,الموظفون!$A$102,Rec_Course,'مصفوفة التدريب'!T$6,Rec_Done,1,Rec_Exp,"&gt;="&amp;TODAY()))</f>
        <v>0</v>
      </c>
      <c r="BJ104">
        <f ca="1">IF(AN104=0,0,COUNTIFS(Rec_Emp,الموظفون!$A$102,Rec_Course,'مصفوفة التدريب'!U$6,Rec_Done,1,Rec_Exp,"&gt;="&amp;TODAY()))</f>
        <v>0</v>
      </c>
      <c r="BK104">
        <f ca="1">IF(AO104=0,0,COUNTIFS(Rec_Emp,الموظفون!$A$102,Rec_Course,'مصفوفة التدريب'!V$6,Rec_Done,1,Rec_Exp,"&gt;="&amp;TODAY()))</f>
        <v>0</v>
      </c>
      <c r="BL104">
        <f ca="1">IF(AP104=0,0,COUNTIFS(Rec_Emp,الموظفون!$A$102,Rec_Course,'مصفوفة التدريب'!W$6,Rec_Done,1,Rec_Exp,"&gt;="&amp;TODAY()))</f>
        <v>0</v>
      </c>
      <c r="BM104">
        <f ca="1">IF(AQ104=0,0,COUNTIFS(Rec_Emp,الموظفون!$A$102,Rec_Course,'مصفوفة التدريب'!X$6,Rec_Done,1,Rec_Exp,"&gt;="&amp;TODAY()))</f>
        <v>0</v>
      </c>
      <c r="BN104">
        <f ca="1">IF(AR104=0,0,COUNTIFS(Rec_Emp,الموظفون!$A$102,Rec_Course,'مصفوفة التدريب'!Y$6,Rec_Done,1,Rec_Exp,"&gt;="&amp;TODAY()))</f>
        <v>0</v>
      </c>
      <c r="BO104">
        <f ca="1">IF(AS104=0,0,COUNTIFS(Rec_Emp,الموظفون!$A$102,Rec_Course,'مصفوفة التدريب'!Z$6,Rec_Done,1,Rec_Exp,"&gt;="&amp;TODAY()))</f>
        <v>0</v>
      </c>
      <c r="BP104">
        <f ca="1">IF(AT104=0,0,COUNTIFS(Rec_Emp,الموظفون!$A$102,Rec_Course,'مصفوفة التدريب'!AA$6,Rec_Done,1,Rec_Exp,"&gt;="&amp;TODAY()))</f>
        <v>0</v>
      </c>
      <c r="BS104">
        <f ca="1">IF(AW104=0,0,COUNTIFS(Rec_Emp,الموظفون!$A$102,Rec_Course,'مصفوفة التدريب'!H$6,Rec_Done,1,Rec_Exp,"&gt;"&amp;(TODAY()+WarnDays)))</f>
        <v>0</v>
      </c>
      <c r="BT104">
        <f ca="1">IF(AX104=0,0,COUNTIFS(Rec_Emp,الموظفون!$A$102,Rec_Course,'مصفوفة التدريب'!I$6,Rec_Done,1,Rec_Exp,"&gt;"&amp;(TODAY()+WarnDays)))</f>
        <v>0</v>
      </c>
      <c r="BU104">
        <f ca="1">IF(AY104=0,0,COUNTIFS(Rec_Emp,الموظفون!$A$102,Rec_Course,'مصفوفة التدريب'!J$6,Rec_Done,1,Rec_Exp,"&gt;"&amp;(TODAY()+WarnDays)))</f>
        <v>0</v>
      </c>
      <c r="BV104">
        <f ca="1">IF(AZ104=0,0,COUNTIFS(Rec_Emp,الموظفون!$A$102,Rec_Course,'مصفوفة التدريب'!K$6,Rec_Done,1,Rec_Exp,"&gt;"&amp;(TODAY()+WarnDays)))</f>
        <v>0</v>
      </c>
      <c r="BW104">
        <f ca="1">IF(BA104=0,0,COUNTIFS(Rec_Emp,الموظفون!$A$102,Rec_Course,'مصفوفة التدريب'!L$6,Rec_Done,1,Rec_Exp,"&gt;"&amp;(TODAY()+WarnDays)))</f>
        <v>0</v>
      </c>
      <c r="BX104">
        <f ca="1">IF(BB104=0,0,COUNTIFS(Rec_Emp,الموظفون!$A$102,Rec_Course,'مصفوفة التدريب'!M$6,Rec_Done,1,Rec_Exp,"&gt;"&amp;(TODAY()+WarnDays)))</f>
        <v>0</v>
      </c>
      <c r="BY104">
        <f ca="1">IF(BC104=0,0,COUNTIFS(Rec_Emp,الموظفون!$A$102,Rec_Course,'مصفوفة التدريب'!N$6,Rec_Done,1,Rec_Exp,"&gt;"&amp;(TODAY()+WarnDays)))</f>
        <v>0</v>
      </c>
      <c r="BZ104">
        <f ca="1">IF(BD104=0,0,COUNTIFS(Rec_Emp,الموظفون!$A$102,Rec_Course,'مصفوفة التدريب'!O$6,Rec_Done,1,Rec_Exp,"&gt;"&amp;(TODAY()+WarnDays)))</f>
        <v>0</v>
      </c>
      <c r="CA104">
        <f ca="1">IF(BE104=0,0,COUNTIFS(Rec_Emp,الموظفون!$A$102,Rec_Course,'مصفوفة التدريب'!P$6,Rec_Done,1,Rec_Exp,"&gt;"&amp;(TODAY()+WarnDays)))</f>
        <v>0</v>
      </c>
      <c r="CB104">
        <f ca="1">IF(BF104=0,0,COUNTIFS(Rec_Emp,الموظفون!$A$102,Rec_Course,'مصفوفة التدريب'!Q$6,Rec_Done,1,Rec_Exp,"&gt;"&amp;(TODAY()+WarnDays)))</f>
        <v>0</v>
      </c>
      <c r="CC104">
        <f ca="1">IF(BG104=0,0,COUNTIFS(Rec_Emp,الموظفون!$A$102,Rec_Course,'مصفوفة التدريب'!R$6,Rec_Done,1,Rec_Exp,"&gt;"&amp;(TODAY()+WarnDays)))</f>
        <v>0</v>
      </c>
      <c r="CD104">
        <f ca="1">IF(BH104=0,0,COUNTIFS(Rec_Emp,الموظفون!$A$102,Rec_Course,'مصفوفة التدريب'!S$6,Rec_Done,1,Rec_Exp,"&gt;"&amp;(TODAY()+WarnDays)))</f>
        <v>0</v>
      </c>
      <c r="CE104">
        <f ca="1">IF(BI104=0,0,COUNTIFS(Rec_Emp,الموظفون!$A$102,Rec_Course,'مصفوفة التدريب'!T$6,Rec_Done,1,Rec_Exp,"&gt;"&amp;(TODAY()+WarnDays)))</f>
        <v>0</v>
      </c>
      <c r="CF104">
        <f ca="1">IF(BJ104=0,0,COUNTIFS(Rec_Emp,الموظفون!$A$102,Rec_Course,'مصفوفة التدريب'!U$6,Rec_Done,1,Rec_Exp,"&gt;"&amp;(TODAY()+WarnDays)))</f>
        <v>0</v>
      </c>
      <c r="CG104">
        <f ca="1">IF(BK104=0,0,COUNTIFS(Rec_Emp,الموظفون!$A$102,Rec_Course,'مصفوفة التدريب'!V$6,Rec_Done,1,Rec_Exp,"&gt;"&amp;(TODAY()+WarnDays)))</f>
        <v>0</v>
      </c>
      <c r="CH104">
        <f ca="1">IF(BL104=0,0,COUNTIFS(Rec_Emp,الموظفون!$A$102,Rec_Course,'مصفوفة التدريب'!W$6,Rec_Done,1,Rec_Exp,"&gt;"&amp;(TODAY()+WarnDays)))</f>
        <v>0</v>
      </c>
      <c r="CI104">
        <f ca="1">IF(BM104=0,0,COUNTIFS(Rec_Emp,الموظفون!$A$102,Rec_Course,'مصفوفة التدريب'!X$6,Rec_Done,1,Rec_Exp,"&gt;"&amp;(TODAY()+WarnDays)))</f>
        <v>0</v>
      </c>
      <c r="CJ104">
        <f ca="1">IF(BN104=0,0,COUNTIFS(Rec_Emp,الموظفون!$A$102,Rec_Course,'مصفوفة التدريب'!Y$6,Rec_Done,1,Rec_Exp,"&gt;"&amp;(TODAY()+WarnDays)))</f>
        <v>0</v>
      </c>
      <c r="CK104">
        <f ca="1">IF(BO104=0,0,COUNTIFS(Rec_Emp,الموظفون!$A$102,Rec_Course,'مصفوفة التدريب'!Z$6,Rec_Done,1,Rec_Exp,"&gt;"&amp;(TODAY()+WarnDays)))</f>
        <v>0</v>
      </c>
      <c r="CL104">
        <f ca="1">IF(BP104=0,0,COUNTIFS(Rec_Emp,الموظفون!$A$102,Rec_Course,'مصفوفة التدريب'!AA$6,Rec_Done,1,Rec_Exp,"&gt;"&amp;(TODAY()+WarnDays)))</f>
        <v>0</v>
      </c>
      <c r="CO104">
        <f>IF(OR(E104=0,AA104&gt;0),0,COUNTIFS(Rec_Emp,الموظفون!$A$102,Rec_Course,'مصفوفة التدريب'!H$6,Rec_Result,"راسب"))</f>
        <v>0</v>
      </c>
      <c r="CP104">
        <f>IF(OR(F104=0,AB104&gt;0),0,COUNTIFS(Rec_Emp,الموظفون!$A$102,Rec_Course,'مصفوفة التدريب'!I$6,Rec_Result,"راسب"))</f>
        <v>0</v>
      </c>
      <c r="CQ104">
        <f>IF(OR(G104=0,AC104&gt;0),0,COUNTIFS(Rec_Emp,الموظفون!$A$102,Rec_Course,'مصفوفة التدريب'!J$6,Rec_Result,"راسب"))</f>
        <v>0</v>
      </c>
      <c r="CR104">
        <f>IF(OR(H104=0,AD104&gt;0),0,COUNTIFS(Rec_Emp,الموظفون!$A$102,Rec_Course,'مصفوفة التدريب'!K$6,Rec_Result,"راسب"))</f>
        <v>0</v>
      </c>
      <c r="CS104">
        <f>IF(OR(I104=0,AE104&gt;0),0,COUNTIFS(Rec_Emp,الموظفون!$A$102,Rec_Course,'مصفوفة التدريب'!L$6,Rec_Result,"راسب"))</f>
        <v>0</v>
      </c>
      <c r="CT104">
        <f>IF(OR(J104=0,AF104&gt;0),0,COUNTIFS(Rec_Emp,الموظفون!$A$102,Rec_Course,'مصفوفة التدريب'!M$6,Rec_Result,"راسب"))</f>
        <v>0</v>
      </c>
      <c r="CU104">
        <f>IF(OR(K104=0,AG104&gt;0),0,COUNTIFS(Rec_Emp,الموظفون!$A$102,Rec_Course,'مصفوفة التدريب'!N$6,Rec_Result,"راسب"))</f>
        <v>0</v>
      </c>
      <c r="CV104">
        <f>IF(OR(L104=0,AH104&gt;0),0,COUNTIFS(Rec_Emp,الموظفون!$A$102,Rec_Course,'مصفوفة التدريب'!O$6,Rec_Result,"راسب"))</f>
        <v>0</v>
      </c>
      <c r="CW104">
        <f>IF(OR(M104=0,AI104&gt;0),0,COUNTIFS(Rec_Emp,الموظفون!$A$102,Rec_Course,'مصفوفة التدريب'!P$6,Rec_Result,"راسب"))</f>
        <v>0</v>
      </c>
      <c r="CX104">
        <f>IF(OR(N104=0,AJ104&gt;0),0,COUNTIFS(Rec_Emp,الموظفون!$A$102,Rec_Course,'مصفوفة التدريب'!Q$6,Rec_Result,"راسب"))</f>
        <v>0</v>
      </c>
      <c r="CY104">
        <f>IF(OR(O104=0,AK104&gt;0),0,COUNTIFS(Rec_Emp,الموظفون!$A$102,Rec_Course,'مصفوفة التدريب'!R$6,Rec_Result,"راسب"))</f>
        <v>0</v>
      </c>
      <c r="CZ104">
        <f>IF(OR(P104=0,AL104&gt;0),0,COUNTIFS(Rec_Emp,الموظفون!$A$102,Rec_Course,'مصفوفة التدريب'!S$6,Rec_Result,"راسب"))</f>
        <v>0</v>
      </c>
      <c r="DA104">
        <f>IF(OR(Q104=0,AM104&gt;0),0,COUNTIFS(Rec_Emp,الموظفون!$A$102,Rec_Course,'مصفوفة التدريب'!T$6,Rec_Result,"راسب"))</f>
        <v>0</v>
      </c>
      <c r="DB104">
        <f>IF(OR(R104=0,AN104&gt;0),0,COUNTIFS(Rec_Emp,الموظفون!$A$102,Rec_Course,'مصفوفة التدريب'!U$6,Rec_Result,"راسب"))</f>
        <v>0</v>
      </c>
      <c r="DC104">
        <f>IF(OR(S104=0,AO104&gt;0),0,COUNTIFS(Rec_Emp,الموظفون!$A$102,Rec_Course,'مصفوفة التدريب'!V$6,Rec_Result,"راسب"))</f>
        <v>0</v>
      </c>
      <c r="DD104">
        <f>IF(OR(T104=0,AP104&gt;0),0,COUNTIFS(Rec_Emp,الموظفون!$A$102,Rec_Course,'مصفوفة التدريب'!W$6,Rec_Result,"راسب"))</f>
        <v>0</v>
      </c>
      <c r="DE104">
        <f>IF(OR(U104=0,AQ104&gt;0),0,COUNTIFS(Rec_Emp,الموظفون!$A$102,Rec_Course,'مصفوفة التدريب'!X$6,Rec_Result,"راسب"))</f>
        <v>0</v>
      </c>
      <c r="DF104">
        <f>IF(OR(V104=0,AR104&gt;0),0,COUNTIFS(Rec_Emp,الموظفون!$A$102,Rec_Course,'مصفوفة التدريب'!Y$6,Rec_Result,"راسب"))</f>
        <v>0</v>
      </c>
      <c r="DG104">
        <f>IF(OR(W104=0,AS104&gt;0),0,COUNTIFS(Rec_Emp,الموظفون!$A$102,Rec_Course,'مصفوفة التدريب'!Z$6,Rec_Result,"راسب"))</f>
        <v>0</v>
      </c>
      <c r="DH104">
        <f>IF(OR(X104=0,AT104&gt;0),0,COUNTIFS(Rec_Emp,الموظفون!$A$102,Rec_Course,'مصفوفة التدريب'!AA$6,Rec_Result,"راسب"))</f>
        <v>0</v>
      </c>
      <c r="DK104">
        <f>IF(OR(E104=0,AA104&gt;0),0,IFERROR(AVERAGEIFS(Plan_End,Plan_Role,الموظفون!$D$102,Plan_Course,'مصفوفة التدريب'!H$6,Plan_Sched,"فترة محددة"),IFERROR(AVERAGEIFS(Plan_End,Plan_Role,"جميع الموظفين",Plan_Course,'مصفوفة التدريب'!H$6,Plan_Sched,"فترة محددة"),0)))</f>
        <v>0</v>
      </c>
      <c r="DL104">
        <f>IF(OR(F104=0,AB104&gt;0),0,IFERROR(AVERAGEIFS(Plan_End,Plan_Role,الموظفون!$D$102,Plan_Course,'مصفوفة التدريب'!I$6,Plan_Sched,"فترة محددة"),IFERROR(AVERAGEIFS(Plan_End,Plan_Role,"جميع الموظفين",Plan_Course,'مصفوفة التدريب'!I$6,Plan_Sched,"فترة محددة"),0)))</f>
        <v>0</v>
      </c>
      <c r="DM104">
        <f>IF(OR(G104=0,AC104&gt;0),0,IFERROR(AVERAGEIFS(Plan_End,Plan_Role,الموظفون!$D$102,Plan_Course,'مصفوفة التدريب'!J$6,Plan_Sched,"فترة محددة"),IFERROR(AVERAGEIFS(Plan_End,Plan_Role,"جميع الموظفين",Plan_Course,'مصفوفة التدريب'!J$6,Plan_Sched,"فترة محددة"),0)))</f>
        <v>0</v>
      </c>
      <c r="DN104">
        <f>IF(OR(H104=0,AD104&gt;0),0,IFERROR(AVERAGEIFS(Plan_End,Plan_Role,الموظفون!$D$102,Plan_Course,'مصفوفة التدريب'!K$6,Plan_Sched,"فترة محددة"),IFERROR(AVERAGEIFS(Plan_End,Plan_Role,"جميع الموظفين",Plan_Course,'مصفوفة التدريب'!K$6,Plan_Sched,"فترة محددة"),0)))</f>
        <v>0</v>
      </c>
      <c r="DO104">
        <f>IF(OR(I104=0,AE104&gt;0),0,IFERROR(AVERAGEIFS(Plan_End,Plan_Role,الموظفون!$D$102,Plan_Course,'مصفوفة التدريب'!L$6,Plan_Sched,"فترة محددة"),IFERROR(AVERAGEIFS(Plan_End,Plan_Role,"جميع الموظفين",Plan_Course,'مصفوفة التدريب'!L$6,Plan_Sched,"فترة محددة"),0)))</f>
        <v>0</v>
      </c>
      <c r="DP104">
        <f>IF(OR(J104=0,AF104&gt;0),0,IFERROR(AVERAGEIFS(Plan_End,Plan_Role,الموظفون!$D$102,Plan_Course,'مصفوفة التدريب'!M$6,Plan_Sched,"فترة محددة"),IFERROR(AVERAGEIFS(Plan_End,Plan_Role,"جميع الموظفين",Plan_Course,'مصفوفة التدريب'!M$6,Plan_Sched,"فترة محددة"),0)))</f>
        <v>0</v>
      </c>
      <c r="DQ104">
        <f>IF(OR(K104=0,AG104&gt;0),0,IFERROR(AVERAGEIFS(Plan_End,Plan_Role,الموظفون!$D$102,Plan_Course,'مصفوفة التدريب'!N$6,Plan_Sched,"فترة محددة"),IFERROR(AVERAGEIFS(Plan_End,Plan_Role,"جميع الموظفين",Plan_Course,'مصفوفة التدريب'!N$6,Plan_Sched,"فترة محددة"),0)))</f>
        <v>0</v>
      </c>
      <c r="DR104">
        <f>IF(OR(L104=0,AH104&gt;0),0,IFERROR(AVERAGEIFS(Plan_End,Plan_Role,الموظفون!$D$102,Plan_Course,'مصفوفة التدريب'!O$6,Plan_Sched,"فترة محددة"),IFERROR(AVERAGEIFS(Plan_End,Plan_Role,"جميع الموظفين",Plan_Course,'مصفوفة التدريب'!O$6,Plan_Sched,"فترة محددة"),0)))</f>
        <v>0</v>
      </c>
      <c r="DS104">
        <f>IF(OR(M104=0,AI104&gt;0),0,IFERROR(AVERAGEIFS(Plan_End,Plan_Role,الموظفون!$D$102,Plan_Course,'مصفوفة التدريب'!P$6,Plan_Sched,"فترة محددة"),IFERROR(AVERAGEIFS(Plan_End,Plan_Role,"جميع الموظفين",Plan_Course,'مصفوفة التدريب'!P$6,Plan_Sched,"فترة محددة"),0)))</f>
        <v>0</v>
      </c>
      <c r="DT104">
        <f>IF(OR(N104=0,AJ104&gt;0),0,IFERROR(AVERAGEIFS(Plan_End,Plan_Role,الموظفون!$D$102,Plan_Course,'مصفوفة التدريب'!Q$6,Plan_Sched,"فترة محددة"),IFERROR(AVERAGEIFS(Plan_End,Plan_Role,"جميع الموظفين",Plan_Course,'مصفوفة التدريب'!Q$6,Plan_Sched,"فترة محددة"),0)))</f>
        <v>0</v>
      </c>
      <c r="DU104">
        <f>IF(OR(O104=0,AK104&gt;0),0,IFERROR(AVERAGEIFS(Plan_End,Plan_Role,الموظفون!$D$102,Plan_Course,'مصفوفة التدريب'!R$6,Plan_Sched,"فترة محددة"),IFERROR(AVERAGEIFS(Plan_End,Plan_Role,"جميع الموظفين",Plan_Course,'مصفوفة التدريب'!R$6,Plan_Sched,"فترة محددة"),0)))</f>
        <v>0</v>
      </c>
      <c r="DV104">
        <f>IF(OR(P104=0,AL104&gt;0),0,IFERROR(AVERAGEIFS(Plan_End,Plan_Role,الموظفون!$D$102,Plan_Course,'مصفوفة التدريب'!S$6,Plan_Sched,"فترة محددة"),IFERROR(AVERAGEIFS(Plan_End,Plan_Role,"جميع الموظفين",Plan_Course,'مصفوفة التدريب'!S$6,Plan_Sched,"فترة محددة"),0)))</f>
        <v>0</v>
      </c>
      <c r="DW104">
        <f>IF(OR(Q104=0,AM104&gt;0),0,IFERROR(AVERAGEIFS(Plan_End,Plan_Role,الموظفون!$D$102,Plan_Course,'مصفوفة التدريب'!T$6,Plan_Sched,"فترة محددة"),IFERROR(AVERAGEIFS(Plan_End,Plan_Role,"جميع الموظفين",Plan_Course,'مصفوفة التدريب'!T$6,Plan_Sched,"فترة محددة"),0)))</f>
        <v>0</v>
      </c>
      <c r="DX104">
        <f>IF(OR(R104=0,AN104&gt;0),0,IFERROR(AVERAGEIFS(Plan_End,Plan_Role,الموظفون!$D$102,Plan_Course,'مصفوفة التدريب'!U$6,Plan_Sched,"فترة محددة"),IFERROR(AVERAGEIFS(Plan_End,Plan_Role,"جميع الموظفين",Plan_Course,'مصفوفة التدريب'!U$6,Plan_Sched,"فترة محددة"),0)))</f>
        <v>0</v>
      </c>
      <c r="DY104">
        <f>IF(OR(S104=0,AO104&gt;0),0,IFERROR(AVERAGEIFS(Plan_End,Plan_Role,الموظفون!$D$102,Plan_Course,'مصفوفة التدريب'!V$6,Plan_Sched,"فترة محددة"),IFERROR(AVERAGEIFS(Plan_End,Plan_Role,"جميع الموظفين",Plan_Course,'مصفوفة التدريب'!V$6,Plan_Sched,"فترة محددة"),0)))</f>
        <v>0</v>
      </c>
      <c r="DZ104">
        <f>IF(OR(T104=0,AP104&gt;0),0,IFERROR(AVERAGEIFS(Plan_End,Plan_Role,الموظفون!$D$102,Plan_Course,'مصفوفة التدريب'!W$6,Plan_Sched,"فترة محددة"),IFERROR(AVERAGEIFS(Plan_End,Plan_Role,"جميع الموظفين",Plan_Course,'مصفوفة التدريب'!W$6,Plan_Sched,"فترة محددة"),0)))</f>
        <v>0</v>
      </c>
      <c r="EA104">
        <f>IF(OR(U104=0,AQ104&gt;0),0,IFERROR(AVERAGEIFS(Plan_End,Plan_Role,الموظفون!$D$102,Plan_Course,'مصفوفة التدريب'!X$6,Plan_Sched,"فترة محددة"),IFERROR(AVERAGEIFS(Plan_End,Plan_Role,"جميع الموظفين",Plan_Course,'مصفوفة التدريب'!X$6,Plan_Sched,"فترة محددة"),0)))</f>
        <v>0</v>
      </c>
      <c r="EB104">
        <f>IF(OR(V104=0,AR104&gt;0),0,IFERROR(AVERAGEIFS(Plan_End,Plan_Role,الموظفون!$D$102,Plan_Course,'مصفوفة التدريب'!Y$6,Plan_Sched,"فترة محددة"),IFERROR(AVERAGEIFS(Plan_End,Plan_Role,"جميع الموظفين",Plan_Course,'مصفوفة التدريب'!Y$6,Plan_Sched,"فترة محددة"),0)))</f>
        <v>0</v>
      </c>
      <c r="EC104">
        <f>IF(OR(W104=0,AS104&gt;0),0,IFERROR(AVERAGEIFS(Plan_End,Plan_Role,الموظفون!$D$102,Plan_Course,'مصفوفة التدريب'!Z$6,Plan_Sched,"فترة محددة"),IFERROR(AVERAGEIFS(Plan_End,Plan_Role,"جميع الموظفين",Plan_Course,'مصفوفة التدريب'!Z$6,Plan_Sched,"فترة محددة"),0)))</f>
        <v>0</v>
      </c>
      <c r="ED104">
        <f>IF(OR(X104=0,AT104&gt;0),0,IFERROR(AVERAGEIFS(Plan_End,Plan_Role,الموظفون!$D$102,Plan_Course,'مصفوفة التدريب'!AA$6,Plan_Sched,"فترة محددة"),IFERROR(AVERAGEIFS(Plan_End,Plan_Role,"جميع الموظفين",Plan_Course,'مصفوفة التدريب'!AA$6,Plan_Sched,"فترة محددة"),0)))</f>
        <v>0</v>
      </c>
      <c r="EG104">
        <f>IF(OR(E104=0,AA104&gt;0),0,IFERROR(AVERAGEIFS(Plan_Days,Plan_Role,الموظفون!$D$102,Plan_Course,'مصفوفة التدريب'!H$6,Plan_Sched,"خلال أيام من التعيين"),IFERROR(AVERAGEIFS(Plan_Days,Plan_Role,"جميع الموظفين",Plan_Course,'مصفوفة التدريب'!H$6,Plan_Sched,"خلال أيام من التعيين"),0)))</f>
        <v>0</v>
      </c>
      <c r="EH104">
        <f>IF(OR(F104=0,AB104&gt;0),0,IFERROR(AVERAGEIFS(Plan_Days,Plan_Role,الموظفون!$D$102,Plan_Course,'مصفوفة التدريب'!I$6,Plan_Sched,"خلال أيام من التعيين"),IFERROR(AVERAGEIFS(Plan_Days,Plan_Role,"جميع الموظفين",Plan_Course,'مصفوفة التدريب'!I$6,Plan_Sched,"خلال أيام من التعيين"),0)))</f>
        <v>0</v>
      </c>
      <c r="EI104">
        <f>IF(OR(G104=0,AC104&gt;0),0,IFERROR(AVERAGEIFS(Plan_Days,Plan_Role,الموظفون!$D$102,Plan_Course,'مصفوفة التدريب'!J$6,Plan_Sched,"خلال أيام من التعيين"),IFERROR(AVERAGEIFS(Plan_Days,Plan_Role,"جميع الموظفين",Plan_Course,'مصفوفة التدريب'!J$6,Plan_Sched,"خلال أيام من التعيين"),0)))</f>
        <v>0</v>
      </c>
      <c r="EJ104">
        <f>IF(OR(H104=0,AD104&gt;0),0,IFERROR(AVERAGEIFS(Plan_Days,Plan_Role,الموظفون!$D$102,Plan_Course,'مصفوفة التدريب'!K$6,Plan_Sched,"خلال أيام من التعيين"),IFERROR(AVERAGEIFS(Plan_Days,Plan_Role,"جميع الموظفين",Plan_Course,'مصفوفة التدريب'!K$6,Plan_Sched,"خلال أيام من التعيين"),0)))</f>
        <v>0</v>
      </c>
      <c r="EK104">
        <f>IF(OR(I104=0,AE104&gt;0),0,IFERROR(AVERAGEIFS(Plan_Days,Plan_Role,الموظفون!$D$102,Plan_Course,'مصفوفة التدريب'!L$6,Plan_Sched,"خلال أيام من التعيين"),IFERROR(AVERAGEIFS(Plan_Days,Plan_Role,"جميع الموظفين",Plan_Course,'مصفوفة التدريب'!L$6,Plan_Sched,"خلال أيام من التعيين"),0)))</f>
        <v>0</v>
      </c>
      <c r="EL104">
        <f>IF(OR(J104=0,AF104&gt;0),0,IFERROR(AVERAGEIFS(Plan_Days,Plan_Role,الموظفون!$D$102,Plan_Course,'مصفوفة التدريب'!M$6,Plan_Sched,"خلال أيام من التعيين"),IFERROR(AVERAGEIFS(Plan_Days,Plan_Role,"جميع الموظفين",Plan_Course,'مصفوفة التدريب'!M$6,Plan_Sched,"خلال أيام من التعيين"),0)))</f>
        <v>0</v>
      </c>
      <c r="EM104">
        <f>IF(OR(K104=0,AG104&gt;0),0,IFERROR(AVERAGEIFS(Plan_Days,Plan_Role,الموظفون!$D$102,Plan_Course,'مصفوفة التدريب'!N$6,Plan_Sched,"خلال أيام من التعيين"),IFERROR(AVERAGEIFS(Plan_Days,Plan_Role,"جميع الموظفين",Plan_Course,'مصفوفة التدريب'!N$6,Plan_Sched,"خلال أيام من التعيين"),0)))</f>
        <v>0</v>
      </c>
      <c r="EN104">
        <f>IF(OR(L104=0,AH104&gt;0),0,IFERROR(AVERAGEIFS(Plan_Days,Plan_Role,الموظفون!$D$102,Plan_Course,'مصفوفة التدريب'!O$6,Plan_Sched,"خلال أيام من التعيين"),IFERROR(AVERAGEIFS(Plan_Days,Plan_Role,"جميع الموظفين",Plan_Course,'مصفوفة التدريب'!O$6,Plan_Sched,"خلال أيام من التعيين"),0)))</f>
        <v>0</v>
      </c>
      <c r="EO104">
        <f>IF(OR(M104=0,AI104&gt;0),0,IFERROR(AVERAGEIFS(Plan_Days,Plan_Role,الموظفون!$D$102,Plan_Course,'مصفوفة التدريب'!P$6,Plan_Sched,"خلال أيام من التعيين"),IFERROR(AVERAGEIFS(Plan_Days,Plan_Role,"جميع الموظفين",Plan_Course,'مصفوفة التدريب'!P$6,Plan_Sched,"خلال أيام من التعيين"),0)))</f>
        <v>0</v>
      </c>
      <c r="EP104">
        <f>IF(OR(N104=0,AJ104&gt;0),0,IFERROR(AVERAGEIFS(Plan_Days,Plan_Role,الموظفون!$D$102,Plan_Course,'مصفوفة التدريب'!Q$6,Plan_Sched,"خلال أيام من التعيين"),IFERROR(AVERAGEIFS(Plan_Days,Plan_Role,"جميع الموظفين",Plan_Course,'مصفوفة التدريب'!Q$6,Plan_Sched,"خلال أيام من التعيين"),0)))</f>
        <v>0</v>
      </c>
      <c r="EQ104">
        <f>IF(OR(O104=0,AK104&gt;0),0,IFERROR(AVERAGEIFS(Plan_Days,Plan_Role,الموظفون!$D$102,Plan_Course,'مصفوفة التدريب'!R$6,Plan_Sched,"خلال أيام من التعيين"),IFERROR(AVERAGEIFS(Plan_Days,Plan_Role,"جميع الموظفين",Plan_Course,'مصفوفة التدريب'!R$6,Plan_Sched,"خلال أيام من التعيين"),0)))</f>
        <v>0</v>
      </c>
      <c r="ER104">
        <f>IF(OR(P104=0,AL104&gt;0),0,IFERROR(AVERAGEIFS(Plan_Days,Plan_Role,الموظفون!$D$102,Plan_Course,'مصفوفة التدريب'!S$6,Plan_Sched,"خلال أيام من التعيين"),IFERROR(AVERAGEIFS(Plan_Days,Plan_Role,"جميع الموظفين",Plan_Course,'مصفوفة التدريب'!S$6,Plan_Sched,"خلال أيام من التعيين"),0)))</f>
        <v>0</v>
      </c>
      <c r="ES104">
        <f>IF(OR(Q104=0,AM104&gt;0),0,IFERROR(AVERAGEIFS(Plan_Days,Plan_Role,الموظفون!$D$102,Plan_Course,'مصفوفة التدريب'!T$6,Plan_Sched,"خلال أيام من التعيين"),IFERROR(AVERAGEIFS(Plan_Days,Plan_Role,"جميع الموظفين",Plan_Course,'مصفوفة التدريب'!T$6,Plan_Sched,"خلال أيام من التعيين"),0)))</f>
        <v>0</v>
      </c>
      <c r="ET104">
        <f>IF(OR(R104=0,AN104&gt;0),0,IFERROR(AVERAGEIFS(Plan_Days,Plan_Role,الموظفون!$D$102,Plan_Course,'مصفوفة التدريب'!U$6,Plan_Sched,"خلال أيام من التعيين"),IFERROR(AVERAGEIFS(Plan_Days,Plan_Role,"جميع الموظفين",Plan_Course,'مصفوفة التدريب'!U$6,Plan_Sched,"خلال أيام من التعيين"),0)))</f>
        <v>0</v>
      </c>
      <c r="EU104">
        <f>IF(OR(S104=0,AO104&gt;0),0,IFERROR(AVERAGEIFS(Plan_Days,Plan_Role,الموظفون!$D$102,Plan_Course,'مصفوفة التدريب'!V$6,Plan_Sched,"خلال أيام من التعيين"),IFERROR(AVERAGEIFS(Plan_Days,Plan_Role,"جميع الموظفين",Plan_Course,'مصفوفة التدريب'!V$6,Plan_Sched,"خلال أيام من التعيين"),0)))</f>
        <v>0</v>
      </c>
      <c r="EV104">
        <f>IF(OR(T104=0,AP104&gt;0),0,IFERROR(AVERAGEIFS(Plan_Days,Plan_Role,الموظفون!$D$102,Plan_Course,'مصفوفة التدريب'!W$6,Plan_Sched,"خلال أيام من التعيين"),IFERROR(AVERAGEIFS(Plan_Days,Plan_Role,"جميع الموظفين",Plan_Course,'مصفوفة التدريب'!W$6,Plan_Sched,"خلال أيام من التعيين"),0)))</f>
        <v>0</v>
      </c>
      <c r="EW104">
        <f>IF(OR(U104=0,AQ104&gt;0),0,IFERROR(AVERAGEIFS(Plan_Days,Plan_Role,الموظفون!$D$102,Plan_Course,'مصفوفة التدريب'!X$6,Plan_Sched,"خلال أيام من التعيين"),IFERROR(AVERAGEIFS(Plan_Days,Plan_Role,"جميع الموظفين",Plan_Course,'مصفوفة التدريب'!X$6,Plan_Sched,"خلال أيام من التعيين"),0)))</f>
        <v>0</v>
      </c>
      <c r="EX104">
        <f>IF(OR(V104=0,AR104&gt;0),0,IFERROR(AVERAGEIFS(Plan_Days,Plan_Role,الموظفون!$D$102,Plan_Course,'مصفوفة التدريب'!Y$6,Plan_Sched,"خلال أيام من التعيين"),IFERROR(AVERAGEIFS(Plan_Days,Plan_Role,"جميع الموظفين",Plan_Course,'مصفوفة التدريب'!Y$6,Plan_Sched,"خلال أيام من التعيين"),0)))</f>
        <v>0</v>
      </c>
      <c r="EY104">
        <f>IF(OR(W104=0,AS104&gt;0),0,IFERROR(AVERAGEIFS(Plan_Days,Plan_Role,الموظفون!$D$102,Plan_Course,'مصفوفة التدريب'!Z$6,Plan_Sched,"خلال أيام من التعيين"),IFERROR(AVERAGEIFS(Plan_Days,Plan_Role,"جميع الموظفين",Plan_Course,'مصفوفة التدريب'!Z$6,Plan_Sched,"خلال أيام من التعيين"),0)))</f>
        <v>0</v>
      </c>
      <c r="EZ104">
        <f>IF(OR(X104=0,AT104&gt;0),0,IFERROR(AVERAGEIFS(Plan_Days,Plan_Role,الموظفون!$D$102,Plan_Course,'مصفوفة التدريب'!AA$6,Plan_Sched,"خلال أيام من التعيين"),IFERROR(AVERAGEIFS(Plan_Days,Plan_Role,"جميع الموظفين",Plan_Course,'مصفوفة التدريب'!AA$6,Plan_Sched,"خلال أيام من التعيين"),0)))</f>
        <v>0</v>
      </c>
      <c r="FC104">
        <f>IF(OR(E104=0,AA104&gt;0),0,MAX(IF(AND(الموظفون!$F$102&lt;&gt;"",DK104&lt;الموظفون!$F$102),0,DK104),IF(AND(الموظفون!$F$102&lt;&gt;"",EG104&gt;0),الموظفون!$F$102+EG104,0)))</f>
        <v>0</v>
      </c>
      <c r="FD104">
        <f>IF(OR(F104=0,AB104&gt;0),0,MAX(IF(AND(الموظفون!$F$102&lt;&gt;"",DL104&lt;الموظفون!$F$102),0,DL104),IF(AND(الموظفون!$F$102&lt;&gt;"",EH104&gt;0),الموظفون!$F$102+EH104,0)))</f>
        <v>0</v>
      </c>
      <c r="FE104">
        <f>IF(OR(G104=0,AC104&gt;0),0,MAX(IF(AND(الموظفون!$F$102&lt;&gt;"",DM104&lt;الموظفون!$F$102),0,DM104),IF(AND(الموظفون!$F$102&lt;&gt;"",EI104&gt;0),الموظفون!$F$102+EI104,0)))</f>
        <v>0</v>
      </c>
      <c r="FF104">
        <f>IF(OR(H104=0,AD104&gt;0),0,MAX(IF(AND(الموظفون!$F$102&lt;&gt;"",DN104&lt;الموظفون!$F$102),0,DN104),IF(AND(الموظفون!$F$102&lt;&gt;"",EJ104&gt;0),الموظفون!$F$102+EJ104,0)))</f>
        <v>0</v>
      </c>
      <c r="FG104">
        <f>IF(OR(I104=0,AE104&gt;0),0,MAX(IF(AND(الموظفون!$F$102&lt;&gt;"",DO104&lt;الموظفون!$F$102),0,DO104),IF(AND(الموظفون!$F$102&lt;&gt;"",EK104&gt;0),الموظفون!$F$102+EK104,0)))</f>
        <v>0</v>
      </c>
      <c r="FH104">
        <f>IF(OR(J104=0,AF104&gt;0),0,MAX(IF(AND(الموظفون!$F$102&lt;&gt;"",DP104&lt;الموظفون!$F$102),0,DP104),IF(AND(الموظفون!$F$102&lt;&gt;"",EL104&gt;0),الموظفون!$F$102+EL104,0)))</f>
        <v>0</v>
      </c>
      <c r="FI104">
        <f>IF(OR(K104=0,AG104&gt;0),0,MAX(IF(AND(الموظفون!$F$102&lt;&gt;"",DQ104&lt;الموظفون!$F$102),0,DQ104),IF(AND(الموظفون!$F$102&lt;&gt;"",EM104&gt;0),الموظفون!$F$102+EM104,0)))</f>
        <v>0</v>
      </c>
      <c r="FJ104">
        <f>IF(OR(L104=0,AH104&gt;0),0,MAX(IF(AND(الموظفون!$F$102&lt;&gt;"",DR104&lt;الموظفون!$F$102),0,DR104),IF(AND(الموظفون!$F$102&lt;&gt;"",EN104&gt;0),الموظفون!$F$102+EN104,0)))</f>
        <v>0</v>
      </c>
      <c r="FK104">
        <f>IF(OR(M104=0,AI104&gt;0),0,MAX(IF(AND(الموظفون!$F$102&lt;&gt;"",DS104&lt;الموظفون!$F$102),0,DS104),IF(AND(الموظفون!$F$102&lt;&gt;"",EO104&gt;0),الموظفون!$F$102+EO104,0)))</f>
        <v>0</v>
      </c>
      <c r="FL104">
        <f>IF(OR(N104=0,AJ104&gt;0),0,MAX(IF(AND(الموظفون!$F$102&lt;&gt;"",DT104&lt;الموظفون!$F$102),0,DT104),IF(AND(الموظفون!$F$102&lt;&gt;"",EP104&gt;0),الموظفون!$F$102+EP104,0)))</f>
        <v>0</v>
      </c>
      <c r="FM104">
        <f>IF(OR(O104=0,AK104&gt;0),0,MAX(IF(AND(الموظفون!$F$102&lt;&gt;"",DU104&lt;الموظفون!$F$102),0,DU104),IF(AND(الموظفون!$F$102&lt;&gt;"",EQ104&gt;0),الموظفون!$F$102+EQ104,0)))</f>
        <v>0</v>
      </c>
      <c r="FN104">
        <f>IF(OR(P104=0,AL104&gt;0),0,MAX(IF(AND(الموظفون!$F$102&lt;&gt;"",DV104&lt;الموظفون!$F$102),0,DV104),IF(AND(الموظفون!$F$102&lt;&gt;"",ER104&gt;0),الموظفون!$F$102+ER104,0)))</f>
        <v>0</v>
      </c>
      <c r="FO104">
        <f>IF(OR(Q104=0,AM104&gt;0),0,MAX(IF(AND(الموظفون!$F$102&lt;&gt;"",DW104&lt;الموظفون!$F$102),0,DW104),IF(AND(الموظفون!$F$102&lt;&gt;"",ES104&gt;0),الموظفون!$F$102+ES104,0)))</f>
        <v>0</v>
      </c>
      <c r="FP104">
        <f>IF(OR(R104=0,AN104&gt;0),0,MAX(IF(AND(الموظفون!$F$102&lt;&gt;"",DX104&lt;الموظفون!$F$102),0,DX104),IF(AND(الموظفون!$F$102&lt;&gt;"",ET104&gt;0),الموظفون!$F$102+ET104,0)))</f>
        <v>0</v>
      </c>
      <c r="FQ104">
        <f>IF(OR(S104=0,AO104&gt;0),0,MAX(IF(AND(الموظفون!$F$102&lt;&gt;"",DY104&lt;الموظفون!$F$102),0,DY104),IF(AND(الموظفون!$F$102&lt;&gt;"",EU104&gt;0),الموظفون!$F$102+EU104,0)))</f>
        <v>0</v>
      </c>
      <c r="FR104">
        <f>IF(OR(T104=0,AP104&gt;0),0,MAX(IF(AND(الموظفون!$F$102&lt;&gt;"",DZ104&lt;الموظفون!$F$102),0,DZ104),IF(AND(الموظفون!$F$102&lt;&gt;"",EV104&gt;0),الموظفون!$F$102+EV104,0)))</f>
        <v>0</v>
      </c>
      <c r="FS104">
        <f>IF(OR(U104=0,AQ104&gt;0),0,MAX(IF(AND(الموظفون!$F$102&lt;&gt;"",EA104&lt;الموظفون!$F$102),0,EA104),IF(AND(الموظفون!$F$102&lt;&gt;"",EW104&gt;0),الموظفون!$F$102+EW104,0)))</f>
        <v>0</v>
      </c>
      <c r="FT104">
        <f>IF(OR(V104=0,AR104&gt;0),0,MAX(IF(AND(الموظفون!$F$102&lt;&gt;"",EB104&lt;الموظفون!$F$102),0,EB104),IF(AND(الموظفون!$F$102&lt;&gt;"",EX104&gt;0),الموظفون!$F$102+EX104,0)))</f>
        <v>0</v>
      </c>
      <c r="FU104">
        <f>IF(OR(W104=0,AS104&gt;0),0,MAX(IF(AND(الموظفون!$F$102&lt;&gt;"",EC104&lt;الموظفون!$F$102),0,EC104),IF(AND(الموظفون!$F$102&lt;&gt;"",EY104&gt;0),الموظفون!$F$102+EY104,0)))</f>
        <v>0</v>
      </c>
      <c r="FV104">
        <f>IF(OR(X104=0,AT104&gt;0),0,MAX(IF(AND(الموظفون!$F$102&lt;&gt;"",ED104&lt;الموظفون!$F$102),0,ED104),IF(AND(الموظفون!$F$102&lt;&gt;"",EZ104&gt;0),الموظفون!$F$102+EZ104,0)))</f>
        <v>0</v>
      </c>
    </row>
    <row r="105" spans="5:178" x14ac:dyDescent="0.3">
      <c r="E105">
        <f>IF(OR(الموظفون!$A$103="",'مصفوفة التدريب'!H$6=""),0,COUNTIFS(Plan_Role,الموظفون!$D$103,Plan_Course,'مصفوفة التدريب'!H$6)+COUNTIFS(Plan_Role,"جميع الموظفين",Plan_Course,'مصفوفة التدريب'!H$6))</f>
        <v>0</v>
      </c>
      <c r="F105">
        <f>IF(OR(الموظفون!$A$103="",'مصفوفة التدريب'!I$6=""),0,COUNTIFS(Plan_Role,الموظفون!$D$103,Plan_Course,'مصفوفة التدريب'!I$6)+COUNTIFS(Plan_Role,"جميع الموظفين",Plan_Course,'مصفوفة التدريب'!I$6))</f>
        <v>0</v>
      </c>
      <c r="G105">
        <f>IF(OR(الموظفون!$A$103="",'مصفوفة التدريب'!J$6=""),0,COUNTIFS(Plan_Role,الموظفون!$D$103,Plan_Course,'مصفوفة التدريب'!J$6)+COUNTIFS(Plan_Role,"جميع الموظفين",Plan_Course,'مصفوفة التدريب'!J$6))</f>
        <v>0</v>
      </c>
      <c r="H105">
        <f>IF(OR(الموظفون!$A$103="",'مصفوفة التدريب'!K$6=""),0,COUNTIFS(Plan_Role,الموظفون!$D$103,Plan_Course,'مصفوفة التدريب'!K$6)+COUNTIFS(Plan_Role,"جميع الموظفين",Plan_Course,'مصفوفة التدريب'!K$6))</f>
        <v>0</v>
      </c>
      <c r="I105">
        <f>IF(OR(الموظفون!$A$103="",'مصفوفة التدريب'!L$6=""),0,COUNTIFS(Plan_Role,الموظفون!$D$103,Plan_Course,'مصفوفة التدريب'!L$6)+COUNTIFS(Plan_Role,"جميع الموظفين",Plan_Course,'مصفوفة التدريب'!L$6))</f>
        <v>0</v>
      </c>
      <c r="J105">
        <f>IF(OR(الموظفون!$A$103="",'مصفوفة التدريب'!M$6=""),0,COUNTIFS(Plan_Role,الموظفون!$D$103,Plan_Course,'مصفوفة التدريب'!M$6)+COUNTIFS(Plan_Role,"جميع الموظفين",Plan_Course,'مصفوفة التدريب'!M$6))</f>
        <v>0</v>
      </c>
      <c r="K105">
        <f>IF(OR(الموظفون!$A$103="",'مصفوفة التدريب'!N$6=""),0,COUNTIFS(Plan_Role,الموظفون!$D$103,Plan_Course,'مصفوفة التدريب'!N$6)+COUNTIFS(Plan_Role,"جميع الموظفين",Plan_Course,'مصفوفة التدريب'!N$6))</f>
        <v>0</v>
      </c>
      <c r="L105">
        <f>IF(OR(الموظفون!$A$103="",'مصفوفة التدريب'!O$6=""),0,COUNTIFS(Plan_Role,الموظفون!$D$103,Plan_Course,'مصفوفة التدريب'!O$6)+COUNTIFS(Plan_Role,"جميع الموظفين",Plan_Course,'مصفوفة التدريب'!O$6))</f>
        <v>0</v>
      </c>
      <c r="M105">
        <f>IF(OR(الموظفون!$A$103="",'مصفوفة التدريب'!P$6=""),0,COUNTIFS(Plan_Role,الموظفون!$D$103,Plan_Course,'مصفوفة التدريب'!P$6)+COUNTIFS(Plan_Role,"جميع الموظفين",Plan_Course,'مصفوفة التدريب'!P$6))</f>
        <v>0</v>
      </c>
      <c r="N105">
        <f>IF(OR(الموظفون!$A$103="",'مصفوفة التدريب'!Q$6=""),0,COUNTIFS(Plan_Role,الموظفون!$D$103,Plan_Course,'مصفوفة التدريب'!Q$6)+COUNTIFS(Plan_Role,"جميع الموظفين",Plan_Course,'مصفوفة التدريب'!Q$6))</f>
        <v>0</v>
      </c>
      <c r="O105">
        <f>IF(OR(الموظفون!$A$103="",'مصفوفة التدريب'!R$6=""),0,COUNTIFS(Plan_Role,الموظفون!$D$103,Plan_Course,'مصفوفة التدريب'!R$6)+COUNTIFS(Plan_Role,"جميع الموظفين",Plan_Course,'مصفوفة التدريب'!R$6))</f>
        <v>0</v>
      </c>
      <c r="P105">
        <f>IF(OR(الموظفون!$A$103="",'مصفوفة التدريب'!S$6=""),0,COUNTIFS(Plan_Role,الموظفون!$D$103,Plan_Course,'مصفوفة التدريب'!S$6)+COUNTIFS(Plan_Role,"جميع الموظفين",Plan_Course,'مصفوفة التدريب'!S$6))</f>
        <v>0</v>
      </c>
      <c r="Q105">
        <f>IF(OR(الموظفون!$A$103="",'مصفوفة التدريب'!T$6=""),0,COUNTIFS(Plan_Role,الموظفون!$D$103,Plan_Course,'مصفوفة التدريب'!T$6)+COUNTIFS(Plan_Role,"جميع الموظفين",Plan_Course,'مصفوفة التدريب'!T$6))</f>
        <v>0</v>
      </c>
      <c r="R105">
        <f>IF(OR(الموظفون!$A$103="",'مصفوفة التدريب'!U$6=""),0,COUNTIFS(Plan_Role,الموظفون!$D$103,Plan_Course,'مصفوفة التدريب'!U$6)+COUNTIFS(Plan_Role,"جميع الموظفين",Plan_Course,'مصفوفة التدريب'!U$6))</f>
        <v>0</v>
      </c>
      <c r="S105">
        <f>IF(OR(الموظفون!$A$103="",'مصفوفة التدريب'!V$6=""),0,COUNTIFS(Plan_Role,الموظفون!$D$103,Plan_Course,'مصفوفة التدريب'!V$6)+COUNTIFS(Plan_Role,"جميع الموظفين",Plan_Course,'مصفوفة التدريب'!V$6))</f>
        <v>0</v>
      </c>
      <c r="T105">
        <f>IF(OR(الموظفون!$A$103="",'مصفوفة التدريب'!W$6=""),0,COUNTIFS(Plan_Role,الموظفون!$D$103,Plan_Course,'مصفوفة التدريب'!W$6)+COUNTIFS(Plan_Role,"جميع الموظفين",Plan_Course,'مصفوفة التدريب'!W$6))</f>
        <v>0</v>
      </c>
      <c r="U105">
        <f>IF(OR(الموظفون!$A$103="",'مصفوفة التدريب'!X$6=""),0,COUNTIFS(Plan_Role,الموظفون!$D$103,Plan_Course,'مصفوفة التدريب'!X$6)+COUNTIFS(Plan_Role,"جميع الموظفين",Plan_Course,'مصفوفة التدريب'!X$6))</f>
        <v>0</v>
      </c>
      <c r="V105">
        <f>IF(OR(الموظفون!$A$103="",'مصفوفة التدريب'!Y$6=""),0,COUNTIFS(Plan_Role,الموظفون!$D$103,Plan_Course,'مصفوفة التدريب'!Y$6)+COUNTIFS(Plan_Role,"جميع الموظفين",Plan_Course,'مصفوفة التدريب'!Y$6))</f>
        <v>0</v>
      </c>
      <c r="W105">
        <f>IF(OR(الموظفون!$A$103="",'مصفوفة التدريب'!Z$6=""),0,COUNTIFS(Plan_Role,الموظفون!$D$103,Plan_Course,'مصفوفة التدريب'!Z$6)+COUNTIFS(Plan_Role,"جميع الموظفين",Plan_Course,'مصفوفة التدريب'!Z$6))</f>
        <v>0</v>
      </c>
      <c r="X105">
        <f>IF(OR(الموظفون!$A$103="",'مصفوفة التدريب'!AA$6=""),0,COUNTIFS(Plan_Role,الموظفون!$D$103,Plan_Course,'مصفوفة التدريب'!AA$6)+COUNTIFS(Plan_Role,"جميع الموظفين",Plan_Course,'مصفوفة التدريب'!AA$6))</f>
        <v>0</v>
      </c>
      <c r="AA105">
        <f>IF(E105=0,0,COUNTIFS(Rec_Emp,الموظفون!$A$103,Rec_Course,'مصفوفة التدريب'!H$6,Rec_Done,1))</f>
        <v>0</v>
      </c>
      <c r="AB105">
        <f>IF(F105=0,0,COUNTIFS(Rec_Emp,الموظفون!$A$103,Rec_Course,'مصفوفة التدريب'!I$6,Rec_Done,1))</f>
        <v>0</v>
      </c>
      <c r="AC105">
        <f>IF(G105=0,0,COUNTIFS(Rec_Emp,الموظفون!$A$103,Rec_Course,'مصفوفة التدريب'!J$6,Rec_Done,1))</f>
        <v>0</v>
      </c>
      <c r="AD105">
        <f>IF(H105=0,0,COUNTIFS(Rec_Emp,الموظفون!$A$103,Rec_Course,'مصفوفة التدريب'!K$6,Rec_Done,1))</f>
        <v>0</v>
      </c>
      <c r="AE105">
        <f>IF(I105=0,0,COUNTIFS(Rec_Emp,الموظفون!$A$103,Rec_Course,'مصفوفة التدريب'!L$6,Rec_Done,1))</f>
        <v>0</v>
      </c>
      <c r="AF105">
        <f>IF(J105=0,0,COUNTIFS(Rec_Emp,الموظفون!$A$103,Rec_Course,'مصفوفة التدريب'!M$6,Rec_Done,1))</f>
        <v>0</v>
      </c>
      <c r="AG105">
        <f>IF(K105=0,0,COUNTIFS(Rec_Emp,الموظفون!$A$103,Rec_Course,'مصفوفة التدريب'!N$6,Rec_Done,1))</f>
        <v>0</v>
      </c>
      <c r="AH105">
        <f>IF(L105=0,0,COUNTIFS(Rec_Emp,الموظفون!$A$103,Rec_Course,'مصفوفة التدريب'!O$6,Rec_Done,1))</f>
        <v>0</v>
      </c>
      <c r="AI105">
        <f>IF(M105=0,0,COUNTIFS(Rec_Emp,الموظفون!$A$103,Rec_Course,'مصفوفة التدريب'!P$6,Rec_Done,1))</f>
        <v>0</v>
      </c>
      <c r="AJ105">
        <f>IF(N105=0,0,COUNTIFS(Rec_Emp,الموظفون!$A$103,Rec_Course,'مصفوفة التدريب'!Q$6,Rec_Done,1))</f>
        <v>0</v>
      </c>
      <c r="AK105">
        <f>IF(O105=0,0,COUNTIFS(Rec_Emp,الموظفون!$A$103,Rec_Course,'مصفوفة التدريب'!R$6,Rec_Done,1))</f>
        <v>0</v>
      </c>
      <c r="AL105">
        <f>IF(P105=0,0,COUNTIFS(Rec_Emp,الموظفون!$A$103,Rec_Course,'مصفوفة التدريب'!S$6,Rec_Done,1))</f>
        <v>0</v>
      </c>
      <c r="AM105">
        <f>IF(Q105=0,0,COUNTIFS(Rec_Emp,الموظفون!$A$103,Rec_Course,'مصفوفة التدريب'!T$6,Rec_Done,1))</f>
        <v>0</v>
      </c>
      <c r="AN105">
        <f>IF(R105=0,0,COUNTIFS(Rec_Emp,الموظفون!$A$103,Rec_Course,'مصفوفة التدريب'!U$6,Rec_Done,1))</f>
        <v>0</v>
      </c>
      <c r="AO105">
        <f>IF(S105=0,0,COUNTIFS(Rec_Emp,الموظفون!$A$103,Rec_Course,'مصفوفة التدريب'!V$6,Rec_Done,1))</f>
        <v>0</v>
      </c>
      <c r="AP105">
        <f>IF(T105=0,0,COUNTIFS(Rec_Emp,الموظفون!$A$103,Rec_Course,'مصفوفة التدريب'!W$6,Rec_Done,1))</f>
        <v>0</v>
      </c>
      <c r="AQ105">
        <f>IF(U105=0,0,COUNTIFS(Rec_Emp,الموظفون!$A$103,Rec_Course,'مصفوفة التدريب'!X$6,Rec_Done,1))</f>
        <v>0</v>
      </c>
      <c r="AR105">
        <f>IF(V105=0,0,COUNTIFS(Rec_Emp,الموظفون!$A$103,Rec_Course,'مصفوفة التدريب'!Y$6,Rec_Done,1))</f>
        <v>0</v>
      </c>
      <c r="AS105">
        <f>IF(W105=0,0,COUNTIFS(Rec_Emp,الموظفون!$A$103,Rec_Course,'مصفوفة التدريب'!Z$6,Rec_Done,1))</f>
        <v>0</v>
      </c>
      <c r="AT105">
        <f>IF(X105=0,0,COUNTIFS(Rec_Emp,الموظفون!$A$103,Rec_Course,'مصفوفة التدريب'!AA$6,Rec_Done,1))</f>
        <v>0</v>
      </c>
      <c r="AW105">
        <f ca="1">IF(AA105=0,0,COUNTIFS(Rec_Emp,الموظفون!$A$103,Rec_Course,'مصفوفة التدريب'!H$6,Rec_Done,1,Rec_Exp,"&gt;="&amp;TODAY()))</f>
        <v>0</v>
      </c>
      <c r="AX105">
        <f ca="1">IF(AB105=0,0,COUNTIFS(Rec_Emp,الموظفون!$A$103,Rec_Course,'مصفوفة التدريب'!I$6,Rec_Done,1,Rec_Exp,"&gt;="&amp;TODAY()))</f>
        <v>0</v>
      </c>
      <c r="AY105">
        <f ca="1">IF(AC105=0,0,COUNTIFS(Rec_Emp,الموظفون!$A$103,Rec_Course,'مصفوفة التدريب'!J$6,Rec_Done,1,Rec_Exp,"&gt;="&amp;TODAY()))</f>
        <v>0</v>
      </c>
      <c r="AZ105">
        <f ca="1">IF(AD105=0,0,COUNTIFS(Rec_Emp,الموظفون!$A$103,Rec_Course,'مصفوفة التدريب'!K$6,Rec_Done,1,Rec_Exp,"&gt;="&amp;TODAY()))</f>
        <v>0</v>
      </c>
      <c r="BA105">
        <f ca="1">IF(AE105=0,0,COUNTIFS(Rec_Emp,الموظفون!$A$103,Rec_Course,'مصفوفة التدريب'!L$6,Rec_Done,1,Rec_Exp,"&gt;="&amp;TODAY()))</f>
        <v>0</v>
      </c>
      <c r="BB105">
        <f ca="1">IF(AF105=0,0,COUNTIFS(Rec_Emp,الموظفون!$A$103,Rec_Course,'مصفوفة التدريب'!M$6,Rec_Done,1,Rec_Exp,"&gt;="&amp;TODAY()))</f>
        <v>0</v>
      </c>
      <c r="BC105">
        <f ca="1">IF(AG105=0,0,COUNTIFS(Rec_Emp,الموظفون!$A$103,Rec_Course,'مصفوفة التدريب'!N$6,Rec_Done,1,Rec_Exp,"&gt;="&amp;TODAY()))</f>
        <v>0</v>
      </c>
      <c r="BD105">
        <f ca="1">IF(AH105=0,0,COUNTIFS(Rec_Emp,الموظفون!$A$103,Rec_Course,'مصفوفة التدريب'!O$6,Rec_Done,1,Rec_Exp,"&gt;="&amp;TODAY()))</f>
        <v>0</v>
      </c>
      <c r="BE105">
        <f ca="1">IF(AI105=0,0,COUNTIFS(Rec_Emp,الموظفون!$A$103,Rec_Course,'مصفوفة التدريب'!P$6,Rec_Done,1,Rec_Exp,"&gt;="&amp;TODAY()))</f>
        <v>0</v>
      </c>
      <c r="BF105">
        <f ca="1">IF(AJ105=0,0,COUNTIFS(Rec_Emp,الموظفون!$A$103,Rec_Course,'مصفوفة التدريب'!Q$6,Rec_Done,1,Rec_Exp,"&gt;="&amp;TODAY()))</f>
        <v>0</v>
      </c>
      <c r="BG105">
        <f ca="1">IF(AK105=0,0,COUNTIFS(Rec_Emp,الموظفون!$A$103,Rec_Course,'مصفوفة التدريب'!R$6,Rec_Done,1,Rec_Exp,"&gt;="&amp;TODAY()))</f>
        <v>0</v>
      </c>
      <c r="BH105">
        <f ca="1">IF(AL105=0,0,COUNTIFS(Rec_Emp,الموظفون!$A$103,Rec_Course,'مصفوفة التدريب'!S$6,Rec_Done,1,Rec_Exp,"&gt;="&amp;TODAY()))</f>
        <v>0</v>
      </c>
      <c r="BI105">
        <f ca="1">IF(AM105=0,0,COUNTIFS(Rec_Emp,الموظفون!$A$103,Rec_Course,'مصفوفة التدريب'!T$6,Rec_Done,1,Rec_Exp,"&gt;="&amp;TODAY()))</f>
        <v>0</v>
      </c>
      <c r="BJ105">
        <f ca="1">IF(AN105=0,0,COUNTIFS(Rec_Emp,الموظفون!$A$103,Rec_Course,'مصفوفة التدريب'!U$6,Rec_Done,1,Rec_Exp,"&gt;="&amp;TODAY()))</f>
        <v>0</v>
      </c>
      <c r="BK105">
        <f ca="1">IF(AO105=0,0,COUNTIFS(Rec_Emp,الموظفون!$A$103,Rec_Course,'مصفوفة التدريب'!V$6,Rec_Done,1,Rec_Exp,"&gt;="&amp;TODAY()))</f>
        <v>0</v>
      </c>
      <c r="BL105">
        <f ca="1">IF(AP105=0,0,COUNTIFS(Rec_Emp,الموظفون!$A$103,Rec_Course,'مصفوفة التدريب'!W$6,Rec_Done,1,Rec_Exp,"&gt;="&amp;TODAY()))</f>
        <v>0</v>
      </c>
      <c r="BM105">
        <f ca="1">IF(AQ105=0,0,COUNTIFS(Rec_Emp,الموظفون!$A$103,Rec_Course,'مصفوفة التدريب'!X$6,Rec_Done,1,Rec_Exp,"&gt;="&amp;TODAY()))</f>
        <v>0</v>
      </c>
      <c r="BN105">
        <f ca="1">IF(AR105=0,0,COUNTIFS(Rec_Emp,الموظفون!$A$103,Rec_Course,'مصفوفة التدريب'!Y$6,Rec_Done,1,Rec_Exp,"&gt;="&amp;TODAY()))</f>
        <v>0</v>
      </c>
      <c r="BO105">
        <f ca="1">IF(AS105=0,0,COUNTIFS(Rec_Emp,الموظفون!$A$103,Rec_Course,'مصفوفة التدريب'!Z$6,Rec_Done,1,Rec_Exp,"&gt;="&amp;TODAY()))</f>
        <v>0</v>
      </c>
      <c r="BP105">
        <f ca="1">IF(AT105=0,0,COUNTIFS(Rec_Emp,الموظفون!$A$103,Rec_Course,'مصفوفة التدريب'!AA$6,Rec_Done,1,Rec_Exp,"&gt;="&amp;TODAY()))</f>
        <v>0</v>
      </c>
      <c r="BS105">
        <f ca="1">IF(AW105=0,0,COUNTIFS(Rec_Emp,الموظفون!$A$103,Rec_Course,'مصفوفة التدريب'!H$6,Rec_Done,1,Rec_Exp,"&gt;"&amp;(TODAY()+WarnDays)))</f>
        <v>0</v>
      </c>
      <c r="BT105">
        <f ca="1">IF(AX105=0,0,COUNTIFS(Rec_Emp,الموظفون!$A$103,Rec_Course,'مصفوفة التدريب'!I$6,Rec_Done,1,Rec_Exp,"&gt;"&amp;(TODAY()+WarnDays)))</f>
        <v>0</v>
      </c>
      <c r="BU105">
        <f ca="1">IF(AY105=0,0,COUNTIFS(Rec_Emp,الموظفون!$A$103,Rec_Course,'مصفوفة التدريب'!J$6,Rec_Done,1,Rec_Exp,"&gt;"&amp;(TODAY()+WarnDays)))</f>
        <v>0</v>
      </c>
      <c r="BV105">
        <f ca="1">IF(AZ105=0,0,COUNTIFS(Rec_Emp,الموظفون!$A$103,Rec_Course,'مصفوفة التدريب'!K$6,Rec_Done,1,Rec_Exp,"&gt;"&amp;(TODAY()+WarnDays)))</f>
        <v>0</v>
      </c>
      <c r="BW105">
        <f ca="1">IF(BA105=0,0,COUNTIFS(Rec_Emp,الموظفون!$A$103,Rec_Course,'مصفوفة التدريب'!L$6,Rec_Done,1,Rec_Exp,"&gt;"&amp;(TODAY()+WarnDays)))</f>
        <v>0</v>
      </c>
      <c r="BX105">
        <f ca="1">IF(BB105=0,0,COUNTIFS(Rec_Emp,الموظفون!$A$103,Rec_Course,'مصفوفة التدريب'!M$6,Rec_Done,1,Rec_Exp,"&gt;"&amp;(TODAY()+WarnDays)))</f>
        <v>0</v>
      </c>
      <c r="BY105">
        <f ca="1">IF(BC105=0,0,COUNTIFS(Rec_Emp,الموظفون!$A$103,Rec_Course,'مصفوفة التدريب'!N$6,Rec_Done,1,Rec_Exp,"&gt;"&amp;(TODAY()+WarnDays)))</f>
        <v>0</v>
      </c>
      <c r="BZ105">
        <f ca="1">IF(BD105=0,0,COUNTIFS(Rec_Emp,الموظفون!$A$103,Rec_Course,'مصفوفة التدريب'!O$6,Rec_Done,1,Rec_Exp,"&gt;"&amp;(TODAY()+WarnDays)))</f>
        <v>0</v>
      </c>
      <c r="CA105">
        <f ca="1">IF(BE105=0,0,COUNTIFS(Rec_Emp,الموظفون!$A$103,Rec_Course,'مصفوفة التدريب'!P$6,Rec_Done,1,Rec_Exp,"&gt;"&amp;(TODAY()+WarnDays)))</f>
        <v>0</v>
      </c>
      <c r="CB105">
        <f ca="1">IF(BF105=0,0,COUNTIFS(Rec_Emp,الموظفون!$A$103,Rec_Course,'مصفوفة التدريب'!Q$6,Rec_Done,1,Rec_Exp,"&gt;"&amp;(TODAY()+WarnDays)))</f>
        <v>0</v>
      </c>
      <c r="CC105">
        <f ca="1">IF(BG105=0,0,COUNTIFS(Rec_Emp,الموظفون!$A$103,Rec_Course,'مصفوفة التدريب'!R$6,Rec_Done,1,Rec_Exp,"&gt;"&amp;(TODAY()+WarnDays)))</f>
        <v>0</v>
      </c>
      <c r="CD105">
        <f ca="1">IF(BH105=0,0,COUNTIFS(Rec_Emp,الموظفون!$A$103,Rec_Course,'مصفوفة التدريب'!S$6,Rec_Done,1,Rec_Exp,"&gt;"&amp;(TODAY()+WarnDays)))</f>
        <v>0</v>
      </c>
      <c r="CE105">
        <f ca="1">IF(BI105=0,0,COUNTIFS(Rec_Emp,الموظفون!$A$103,Rec_Course,'مصفوفة التدريب'!T$6,Rec_Done,1,Rec_Exp,"&gt;"&amp;(TODAY()+WarnDays)))</f>
        <v>0</v>
      </c>
      <c r="CF105">
        <f ca="1">IF(BJ105=0,0,COUNTIFS(Rec_Emp,الموظفون!$A$103,Rec_Course,'مصفوفة التدريب'!U$6,Rec_Done,1,Rec_Exp,"&gt;"&amp;(TODAY()+WarnDays)))</f>
        <v>0</v>
      </c>
      <c r="CG105">
        <f ca="1">IF(BK105=0,0,COUNTIFS(Rec_Emp,الموظفون!$A$103,Rec_Course,'مصفوفة التدريب'!V$6,Rec_Done,1,Rec_Exp,"&gt;"&amp;(TODAY()+WarnDays)))</f>
        <v>0</v>
      </c>
      <c r="CH105">
        <f ca="1">IF(BL105=0,0,COUNTIFS(Rec_Emp,الموظفون!$A$103,Rec_Course,'مصفوفة التدريب'!W$6,Rec_Done,1,Rec_Exp,"&gt;"&amp;(TODAY()+WarnDays)))</f>
        <v>0</v>
      </c>
      <c r="CI105">
        <f ca="1">IF(BM105=0,0,COUNTIFS(Rec_Emp,الموظفون!$A$103,Rec_Course,'مصفوفة التدريب'!X$6,Rec_Done,1,Rec_Exp,"&gt;"&amp;(TODAY()+WarnDays)))</f>
        <v>0</v>
      </c>
      <c r="CJ105">
        <f ca="1">IF(BN105=0,0,COUNTIFS(Rec_Emp,الموظفون!$A$103,Rec_Course,'مصفوفة التدريب'!Y$6,Rec_Done,1,Rec_Exp,"&gt;"&amp;(TODAY()+WarnDays)))</f>
        <v>0</v>
      </c>
      <c r="CK105">
        <f ca="1">IF(BO105=0,0,COUNTIFS(Rec_Emp,الموظفون!$A$103,Rec_Course,'مصفوفة التدريب'!Z$6,Rec_Done,1,Rec_Exp,"&gt;"&amp;(TODAY()+WarnDays)))</f>
        <v>0</v>
      </c>
      <c r="CL105">
        <f ca="1">IF(BP105=0,0,COUNTIFS(Rec_Emp,الموظفون!$A$103,Rec_Course,'مصفوفة التدريب'!AA$6,Rec_Done,1,Rec_Exp,"&gt;"&amp;(TODAY()+WarnDays)))</f>
        <v>0</v>
      </c>
      <c r="CO105">
        <f>IF(OR(E105=0,AA105&gt;0),0,COUNTIFS(Rec_Emp,الموظفون!$A$103,Rec_Course,'مصفوفة التدريب'!H$6,Rec_Result,"راسب"))</f>
        <v>0</v>
      </c>
      <c r="CP105">
        <f>IF(OR(F105=0,AB105&gt;0),0,COUNTIFS(Rec_Emp,الموظفون!$A$103,Rec_Course,'مصفوفة التدريب'!I$6,Rec_Result,"راسب"))</f>
        <v>0</v>
      </c>
      <c r="CQ105">
        <f>IF(OR(G105=0,AC105&gt;0),0,COUNTIFS(Rec_Emp,الموظفون!$A$103,Rec_Course,'مصفوفة التدريب'!J$6,Rec_Result,"راسب"))</f>
        <v>0</v>
      </c>
      <c r="CR105">
        <f>IF(OR(H105=0,AD105&gt;0),0,COUNTIFS(Rec_Emp,الموظفون!$A$103,Rec_Course,'مصفوفة التدريب'!K$6,Rec_Result,"راسب"))</f>
        <v>0</v>
      </c>
      <c r="CS105">
        <f>IF(OR(I105=0,AE105&gt;0),0,COUNTIFS(Rec_Emp,الموظفون!$A$103,Rec_Course,'مصفوفة التدريب'!L$6,Rec_Result,"راسب"))</f>
        <v>0</v>
      </c>
      <c r="CT105">
        <f>IF(OR(J105=0,AF105&gt;0),0,COUNTIFS(Rec_Emp,الموظفون!$A$103,Rec_Course,'مصفوفة التدريب'!M$6,Rec_Result,"راسب"))</f>
        <v>0</v>
      </c>
      <c r="CU105">
        <f>IF(OR(K105=0,AG105&gt;0),0,COUNTIFS(Rec_Emp,الموظفون!$A$103,Rec_Course,'مصفوفة التدريب'!N$6,Rec_Result,"راسب"))</f>
        <v>0</v>
      </c>
      <c r="CV105">
        <f>IF(OR(L105=0,AH105&gt;0),0,COUNTIFS(Rec_Emp,الموظفون!$A$103,Rec_Course,'مصفوفة التدريب'!O$6,Rec_Result,"راسب"))</f>
        <v>0</v>
      </c>
      <c r="CW105">
        <f>IF(OR(M105=0,AI105&gt;0),0,COUNTIFS(Rec_Emp,الموظفون!$A$103,Rec_Course,'مصفوفة التدريب'!P$6,Rec_Result,"راسب"))</f>
        <v>0</v>
      </c>
      <c r="CX105">
        <f>IF(OR(N105=0,AJ105&gt;0),0,COUNTIFS(Rec_Emp,الموظفون!$A$103,Rec_Course,'مصفوفة التدريب'!Q$6,Rec_Result,"راسب"))</f>
        <v>0</v>
      </c>
      <c r="CY105">
        <f>IF(OR(O105=0,AK105&gt;0),0,COUNTIFS(Rec_Emp,الموظفون!$A$103,Rec_Course,'مصفوفة التدريب'!R$6,Rec_Result,"راسب"))</f>
        <v>0</v>
      </c>
      <c r="CZ105">
        <f>IF(OR(P105=0,AL105&gt;0),0,COUNTIFS(Rec_Emp,الموظفون!$A$103,Rec_Course,'مصفوفة التدريب'!S$6,Rec_Result,"راسب"))</f>
        <v>0</v>
      </c>
      <c r="DA105">
        <f>IF(OR(Q105=0,AM105&gt;0),0,COUNTIFS(Rec_Emp,الموظفون!$A$103,Rec_Course,'مصفوفة التدريب'!T$6,Rec_Result,"راسب"))</f>
        <v>0</v>
      </c>
      <c r="DB105">
        <f>IF(OR(R105=0,AN105&gt;0),0,COUNTIFS(Rec_Emp,الموظفون!$A$103,Rec_Course,'مصفوفة التدريب'!U$6,Rec_Result,"راسب"))</f>
        <v>0</v>
      </c>
      <c r="DC105">
        <f>IF(OR(S105=0,AO105&gt;0),0,COUNTIFS(Rec_Emp,الموظفون!$A$103,Rec_Course,'مصفوفة التدريب'!V$6,Rec_Result,"راسب"))</f>
        <v>0</v>
      </c>
      <c r="DD105">
        <f>IF(OR(T105=0,AP105&gt;0),0,COUNTIFS(Rec_Emp,الموظفون!$A$103,Rec_Course,'مصفوفة التدريب'!W$6,Rec_Result,"راسب"))</f>
        <v>0</v>
      </c>
      <c r="DE105">
        <f>IF(OR(U105=0,AQ105&gt;0),0,COUNTIFS(Rec_Emp,الموظفون!$A$103,Rec_Course,'مصفوفة التدريب'!X$6,Rec_Result,"راسب"))</f>
        <v>0</v>
      </c>
      <c r="DF105">
        <f>IF(OR(V105=0,AR105&gt;0),0,COUNTIFS(Rec_Emp,الموظفون!$A$103,Rec_Course,'مصفوفة التدريب'!Y$6,Rec_Result,"راسب"))</f>
        <v>0</v>
      </c>
      <c r="DG105">
        <f>IF(OR(W105=0,AS105&gt;0),0,COUNTIFS(Rec_Emp,الموظفون!$A$103,Rec_Course,'مصفوفة التدريب'!Z$6,Rec_Result,"راسب"))</f>
        <v>0</v>
      </c>
      <c r="DH105">
        <f>IF(OR(X105=0,AT105&gt;0),0,COUNTIFS(Rec_Emp,الموظفون!$A$103,Rec_Course,'مصفوفة التدريب'!AA$6,Rec_Result,"راسب"))</f>
        <v>0</v>
      </c>
      <c r="DK105">
        <f>IF(OR(E105=0,AA105&gt;0),0,IFERROR(AVERAGEIFS(Plan_End,Plan_Role,الموظفون!$D$103,Plan_Course,'مصفوفة التدريب'!H$6,Plan_Sched,"فترة محددة"),IFERROR(AVERAGEIFS(Plan_End,Plan_Role,"جميع الموظفين",Plan_Course,'مصفوفة التدريب'!H$6,Plan_Sched,"فترة محددة"),0)))</f>
        <v>0</v>
      </c>
      <c r="DL105">
        <f>IF(OR(F105=0,AB105&gt;0),0,IFERROR(AVERAGEIFS(Plan_End,Plan_Role,الموظفون!$D$103,Plan_Course,'مصفوفة التدريب'!I$6,Plan_Sched,"فترة محددة"),IFERROR(AVERAGEIFS(Plan_End,Plan_Role,"جميع الموظفين",Plan_Course,'مصفوفة التدريب'!I$6,Plan_Sched,"فترة محددة"),0)))</f>
        <v>0</v>
      </c>
      <c r="DM105">
        <f>IF(OR(G105=0,AC105&gt;0),0,IFERROR(AVERAGEIFS(Plan_End,Plan_Role,الموظفون!$D$103,Plan_Course,'مصفوفة التدريب'!J$6,Plan_Sched,"فترة محددة"),IFERROR(AVERAGEIFS(Plan_End,Plan_Role,"جميع الموظفين",Plan_Course,'مصفوفة التدريب'!J$6,Plan_Sched,"فترة محددة"),0)))</f>
        <v>0</v>
      </c>
      <c r="DN105">
        <f>IF(OR(H105=0,AD105&gt;0),0,IFERROR(AVERAGEIFS(Plan_End,Plan_Role,الموظفون!$D$103,Plan_Course,'مصفوفة التدريب'!K$6,Plan_Sched,"فترة محددة"),IFERROR(AVERAGEIFS(Plan_End,Plan_Role,"جميع الموظفين",Plan_Course,'مصفوفة التدريب'!K$6,Plan_Sched,"فترة محددة"),0)))</f>
        <v>0</v>
      </c>
      <c r="DO105">
        <f>IF(OR(I105=0,AE105&gt;0),0,IFERROR(AVERAGEIFS(Plan_End,Plan_Role,الموظفون!$D$103,Plan_Course,'مصفوفة التدريب'!L$6,Plan_Sched,"فترة محددة"),IFERROR(AVERAGEIFS(Plan_End,Plan_Role,"جميع الموظفين",Plan_Course,'مصفوفة التدريب'!L$6,Plan_Sched,"فترة محددة"),0)))</f>
        <v>0</v>
      </c>
      <c r="DP105">
        <f>IF(OR(J105=0,AF105&gt;0),0,IFERROR(AVERAGEIFS(Plan_End,Plan_Role,الموظفون!$D$103,Plan_Course,'مصفوفة التدريب'!M$6,Plan_Sched,"فترة محددة"),IFERROR(AVERAGEIFS(Plan_End,Plan_Role,"جميع الموظفين",Plan_Course,'مصفوفة التدريب'!M$6,Plan_Sched,"فترة محددة"),0)))</f>
        <v>0</v>
      </c>
      <c r="DQ105">
        <f>IF(OR(K105=0,AG105&gt;0),0,IFERROR(AVERAGEIFS(Plan_End,Plan_Role,الموظفون!$D$103,Plan_Course,'مصفوفة التدريب'!N$6,Plan_Sched,"فترة محددة"),IFERROR(AVERAGEIFS(Plan_End,Plan_Role,"جميع الموظفين",Plan_Course,'مصفوفة التدريب'!N$6,Plan_Sched,"فترة محددة"),0)))</f>
        <v>0</v>
      </c>
      <c r="DR105">
        <f>IF(OR(L105=0,AH105&gt;0),0,IFERROR(AVERAGEIFS(Plan_End,Plan_Role,الموظفون!$D$103,Plan_Course,'مصفوفة التدريب'!O$6,Plan_Sched,"فترة محددة"),IFERROR(AVERAGEIFS(Plan_End,Plan_Role,"جميع الموظفين",Plan_Course,'مصفوفة التدريب'!O$6,Plan_Sched,"فترة محددة"),0)))</f>
        <v>0</v>
      </c>
      <c r="DS105">
        <f>IF(OR(M105=0,AI105&gt;0),0,IFERROR(AVERAGEIFS(Plan_End,Plan_Role,الموظفون!$D$103,Plan_Course,'مصفوفة التدريب'!P$6,Plan_Sched,"فترة محددة"),IFERROR(AVERAGEIFS(Plan_End,Plan_Role,"جميع الموظفين",Plan_Course,'مصفوفة التدريب'!P$6,Plan_Sched,"فترة محددة"),0)))</f>
        <v>0</v>
      </c>
      <c r="DT105">
        <f>IF(OR(N105=0,AJ105&gt;0),0,IFERROR(AVERAGEIFS(Plan_End,Plan_Role,الموظفون!$D$103,Plan_Course,'مصفوفة التدريب'!Q$6,Plan_Sched,"فترة محددة"),IFERROR(AVERAGEIFS(Plan_End,Plan_Role,"جميع الموظفين",Plan_Course,'مصفوفة التدريب'!Q$6,Plan_Sched,"فترة محددة"),0)))</f>
        <v>0</v>
      </c>
      <c r="DU105">
        <f>IF(OR(O105=0,AK105&gt;0),0,IFERROR(AVERAGEIFS(Plan_End,Plan_Role,الموظفون!$D$103,Plan_Course,'مصفوفة التدريب'!R$6,Plan_Sched,"فترة محددة"),IFERROR(AVERAGEIFS(Plan_End,Plan_Role,"جميع الموظفين",Plan_Course,'مصفوفة التدريب'!R$6,Plan_Sched,"فترة محددة"),0)))</f>
        <v>0</v>
      </c>
      <c r="DV105">
        <f>IF(OR(P105=0,AL105&gt;0),0,IFERROR(AVERAGEIFS(Plan_End,Plan_Role,الموظفون!$D$103,Plan_Course,'مصفوفة التدريب'!S$6,Plan_Sched,"فترة محددة"),IFERROR(AVERAGEIFS(Plan_End,Plan_Role,"جميع الموظفين",Plan_Course,'مصفوفة التدريب'!S$6,Plan_Sched,"فترة محددة"),0)))</f>
        <v>0</v>
      </c>
      <c r="DW105">
        <f>IF(OR(Q105=0,AM105&gt;0),0,IFERROR(AVERAGEIFS(Plan_End,Plan_Role,الموظفون!$D$103,Plan_Course,'مصفوفة التدريب'!T$6,Plan_Sched,"فترة محددة"),IFERROR(AVERAGEIFS(Plan_End,Plan_Role,"جميع الموظفين",Plan_Course,'مصفوفة التدريب'!T$6,Plan_Sched,"فترة محددة"),0)))</f>
        <v>0</v>
      </c>
      <c r="DX105">
        <f>IF(OR(R105=0,AN105&gt;0),0,IFERROR(AVERAGEIFS(Plan_End,Plan_Role,الموظفون!$D$103,Plan_Course,'مصفوفة التدريب'!U$6,Plan_Sched,"فترة محددة"),IFERROR(AVERAGEIFS(Plan_End,Plan_Role,"جميع الموظفين",Plan_Course,'مصفوفة التدريب'!U$6,Plan_Sched,"فترة محددة"),0)))</f>
        <v>0</v>
      </c>
      <c r="DY105">
        <f>IF(OR(S105=0,AO105&gt;0),0,IFERROR(AVERAGEIFS(Plan_End,Plan_Role,الموظفون!$D$103,Plan_Course,'مصفوفة التدريب'!V$6,Plan_Sched,"فترة محددة"),IFERROR(AVERAGEIFS(Plan_End,Plan_Role,"جميع الموظفين",Plan_Course,'مصفوفة التدريب'!V$6,Plan_Sched,"فترة محددة"),0)))</f>
        <v>0</v>
      </c>
      <c r="DZ105">
        <f>IF(OR(T105=0,AP105&gt;0),0,IFERROR(AVERAGEIFS(Plan_End,Plan_Role,الموظفون!$D$103,Plan_Course,'مصفوفة التدريب'!W$6,Plan_Sched,"فترة محددة"),IFERROR(AVERAGEIFS(Plan_End,Plan_Role,"جميع الموظفين",Plan_Course,'مصفوفة التدريب'!W$6,Plan_Sched,"فترة محددة"),0)))</f>
        <v>0</v>
      </c>
      <c r="EA105">
        <f>IF(OR(U105=0,AQ105&gt;0),0,IFERROR(AVERAGEIFS(Plan_End,Plan_Role,الموظفون!$D$103,Plan_Course,'مصفوفة التدريب'!X$6,Plan_Sched,"فترة محددة"),IFERROR(AVERAGEIFS(Plan_End,Plan_Role,"جميع الموظفين",Plan_Course,'مصفوفة التدريب'!X$6,Plan_Sched,"فترة محددة"),0)))</f>
        <v>0</v>
      </c>
      <c r="EB105">
        <f>IF(OR(V105=0,AR105&gt;0),0,IFERROR(AVERAGEIFS(Plan_End,Plan_Role,الموظفون!$D$103,Plan_Course,'مصفوفة التدريب'!Y$6,Plan_Sched,"فترة محددة"),IFERROR(AVERAGEIFS(Plan_End,Plan_Role,"جميع الموظفين",Plan_Course,'مصفوفة التدريب'!Y$6,Plan_Sched,"فترة محددة"),0)))</f>
        <v>0</v>
      </c>
      <c r="EC105">
        <f>IF(OR(W105=0,AS105&gt;0),0,IFERROR(AVERAGEIFS(Plan_End,Plan_Role,الموظفون!$D$103,Plan_Course,'مصفوفة التدريب'!Z$6,Plan_Sched,"فترة محددة"),IFERROR(AVERAGEIFS(Plan_End,Plan_Role,"جميع الموظفين",Plan_Course,'مصفوفة التدريب'!Z$6,Plan_Sched,"فترة محددة"),0)))</f>
        <v>0</v>
      </c>
      <c r="ED105">
        <f>IF(OR(X105=0,AT105&gt;0),0,IFERROR(AVERAGEIFS(Plan_End,Plan_Role,الموظفون!$D$103,Plan_Course,'مصفوفة التدريب'!AA$6,Plan_Sched,"فترة محددة"),IFERROR(AVERAGEIFS(Plan_End,Plan_Role,"جميع الموظفين",Plan_Course,'مصفوفة التدريب'!AA$6,Plan_Sched,"فترة محددة"),0)))</f>
        <v>0</v>
      </c>
      <c r="EG105">
        <f>IF(OR(E105=0,AA105&gt;0),0,IFERROR(AVERAGEIFS(Plan_Days,Plan_Role,الموظفون!$D$103,Plan_Course,'مصفوفة التدريب'!H$6,Plan_Sched,"خلال أيام من التعيين"),IFERROR(AVERAGEIFS(Plan_Days,Plan_Role,"جميع الموظفين",Plan_Course,'مصفوفة التدريب'!H$6,Plan_Sched,"خلال أيام من التعيين"),0)))</f>
        <v>0</v>
      </c>
      <c r="EH105">
        <f>IF(OR(F105=0,AB105&gt;0),0,IFERROR(AVERAGEIFS(Plan_Days,Plan_Role,الموظفون!$D$103,Plan_Course,'مصفوفة التدريب'!I$6,Plan_Sched,"خلال أيام من التعيين"),IFERROR(AVERAGEIFS(Plan_Days,Plan_Role,"جميع الموظفين",Plan_Course,'مصفوفة التدريب'!I$6,Plan_Sched,"خلال أيام من التعيين"),0)))</f>
        <v>0</v>
      </c>
      <c r="EI105">
        <f>IF(OR(G105=0,AC105&gt;0),0,IFERROR(AVERAGEIFS(Plan_Days,Plan_Role,الموظفون!$D$103,Plan_Course,'مصفوفة التدريب'!J$6,Plan_Sched,"خلال أيام من التعيين"),IFERROR(AVERAGEIFS(Plan_Days,Plan_Role,"جميع الموظفين",Plan_Course,'مصفوفة التدريب'!J$6,Plan_Sched,"خلال أيام من التعيين"),0)))</f>
        <v>0</v>
      </c>
      <c r="EJ105">
        <f>IF(OR(H105=0,AD105&gt;0),0,IFERROR(AVERAGEIFS(Plan_Days,Plan_Role,الموظفون!$D$103,Plan_Course,'مصفوفة التدريب'!K$6,Plan_Sched,"خلال أيام من التعيين"),IFERROR(AVERAGEIFS(Plan_Days,Plan_Role,"جميع الموظفين",Plan_Course,'مصفوفة التدريب'!K$6,Plan_Sched,"خلال أيام من التعيين"),0)))</f>
        <v>0</v>
      </c>
      <c r="EK105">
        <f>IF(OR(I105=0,AE105&gt;0),0,IFERROR(AVERAGEIFS(Plan_Days,Plan_Role,الموظفون!$D$103,Plan_Course,'مصفوفة التدريب'!L$6,Plan_Sched,"خلال أيام من التعيين"),IFERROR(AVERAGEIFS(Plan_Days,Plan_Role,"جميع الموظفين",Plan_Course,'مصفوفة التدريب'!L$6,Plan_Sched,"خلال أيام من التعيين"),0)))</f>
        <v>0</v>
      </c>
      <c r="EL105">
        <f>IF(OR(J105=0,AF105&gt;0),0,IFERROR(AVERAGEIFS(Plan_Days,Plan_Role,الموظفون!$D$103,Plan_Course,'مصفوفة التدريب'!M$6,Plan_Sched,"خلال أيام من التعيين"),IFERROR(AVERAGEIFS(Plan_Days,Plan_Role,"جميع الموظفين",Plan_Course,'مصفوفة التدريب'!M$6,Plan_Sched,"خلال أيام من التعيين"),0)))</f>
        <v>0</v>
      </c>
      <c r="EM105">
        <f>IF(OR(K105=0,AG105&gt;0),0,IFERROR(AVERAGEIFS(Plan_Days,Plan_Role,الموظفون!$D$103,Plan_Course,'مصفوفة التدريب'!N$6,Plan_Sched,"خلال أيام من التعيين"),IFERROR(AVERAGEIFS(Plan_Days,Plan_Role,"جميع الموظفين",Plan_Course,'مصفوفة التدريب'!N$6,Plan_Sched,"خلال أيام من التعيين"),0)))</f>
        <v>0</v>
      </c>
      <c r="EN105">
        <f>IF(OR(L105=0,AH105&gt;0),0,IFERROR(AVERAGEIFS(Plan_Days,Plan_Role,الموظفون!$D$103,Plan_Course,'مصفوفة التدريب'!O$6,Plan_Sched,"خلال أيام من التعيين"),IFERROR(AVERAGEIFS(Plan_Days,Plan_Role,"جميع الموظفين",Plan_Course,'مصفوفة التدريب'!O$6,Plan_Sched,"خلال أيام من التعيين"),0)))</f>
        <v>0</v>
      </c>
      <c r="EO105">
        <f>IF(OR(M105=0,AI105&gt;0),0,IFERROR(AVERAGEIFS(Plan_Days,Plan_Role,الموظفون!$D$103,Plan_Course,'مصفوفة التدريب'!P$6,Plan_Sched,"خلال أيام من التعيين"),IFERROR(AVERAGEIFS(Plan_Days,Plan_Role,"جميع الموظفين",Plan_Course,'مصفوفة التدريب'!P$6,Plan_Sched,"خلال أيام من التعيين"),0)))</f>
        <v>0</v>
      </c>
      <c r="EP105">
        <f>IF(OR(N105=0,AJ105&gt;0),0,IFERROR(AVERAGEIFS(Plan_Days,Plan_Role,الموظفون!$D$103,Plan_Course,'مصفوفة التدريب'!Q$6,Plan_Sched,"خلال أيام من التعيين"),IFERROR(AVERAGEIFS(Plan_Days,Plan_Role,"جميع الموظفين",Plan_Course,'مصفوفة التدريب'!Q$6,Plan_Sched,"خلال أيام من التعيين"),0)))</f>
        <v>0</v>
      </c>
      <c r="EQ105">
        <f>IF(OR(O105=0,AK105&gt;0),0,IFERROR(AVERAGEIFS(Plan_Days,Plan_Role,الموظفون!$D$103,Plan_Course,'مصفوفة التدريب'!R$6,Plan_Sched,"خلال أيام من التعيين"),IFERROR(AVERAGEIFS(Plan_Days,Plan_Role,"جميع الموظفين",Plan_Course,'مصفوفة التدريب'!R$6,Plan_Sched,"خلال أيام من التعيين"),0)))</f>
        <v>0</v>
      </c>
      <c r="ER105">
        <f>IF(OR(P105=0,AL105&gt;0),0,IFERROR(AVERAGEIFS(Plan_Days,Plan_Role,الموظفون!$D$103,Plan_Course,'مصفوفة التدريب'!S$6,Plan_Sched,"خلال أيام من التعيين"),IFERROR(AVERAGEIFS(Plan_Days,Plan_Role,"جميع الموظفين",Plan_Course,'مصفوفة التدريب'!S$6,Plan_Sched,"خلال أيام من التعيين"),0)))</f>
        <v>0</v>
      </c>
      <c r="ES105">
        <f>IF(OR(Q105=0,AM105&gt;0),0,IFERROR(AVERAGEIFS(Plan_Days,Plan_Role,الموظفون!$D$103,Plan_Course,'مصفوفة التدريب'!T$6,Plan_Sched,"خلال أيام من التعيين"),IFERROR(AVERAGEIFS(Plan_Days,Plan_Role,"جميع الموظفين",Plan_Course,'مصفوفة التدريب'!T$6,Plan_Sched,"خلال أيام من التعيين"),0)))</f>
        <v>0</v>
      </c>
      <c r="ET105">
        <f>IF(OR(R105=0,AN105&gt;0),0,IFERROR(AVERAGEIFS(Plan_Days,Plan_Role,الموظفون!$D$103,Plan_Course,'مصفوفة التدريب'!U$6,Plan_Sched,"خلال أيام من التعيين"),IFERROR(AVERAGEIFS(Plan_Days,Plan_Role,"جميع الموظفين",Plan_Course,'مصفوفة التدريب'!U$6,Plan_Sched,"خلال أيام من التعيين"),0)))</f>
        <v>0</v>
      </c>
      <c r="EU105">
        <f>IF(OR(S105=0,AO105&gt;0),0,IFERROR(AVERAGEIFS(Plan_Days,Plan_Role,الموظفون!$D$103,Plan_Course,'مصفوفة التدريب'!V$6,Plan_Sched,"خلال أيام من التعيين"),IFERROR(AVERAGEIFS(Plan_Days,Plan_Role,"جميع الموظفين",Plan_Course,'مصفوفة التدريب'!V$6,Plan_Sched,"خلال أيام من التعيين"),0)))</f>
        <v>0</v>
      </c>
      <c r="EV105">
        <f>IF(OR(T105=0,AP105&gt;0),0,IFERROR(AVERAGEIFS(Plan_Days,Plan_Role,الموظفون!$D$103,Plan_Course,'مصفوفة التدريب'!W$6,Plan_Sched,"خلال أيام من التعيين"),IFERROR(AVERAGEIFS(Plan_Days,Plan_Role,"جميع الموظفين",Plan_Course,'مصفوفة التدريب'!W$6,Plan_Sched,"خلال أيام من التعيين"),0)))</f>
        <v>0</v>
      </c>
      <c r="EW105">
        <f>IF(OR(U105=0,AQ105&gt;0),0,IFERROR(AVERAGEIFS(Plan_Days,Plan_Role,الموظفون!$D$103,Plan_Course,'مصفوفة التدريب'!X$6,Plan_Sched,"خلال أيام من التعيين"),IFERROR(AVERAGEIFS(Plan_Days,Plan_Role,"جميع الموظفين",Plan_Course,'مصفوفة التدريب'!X$6,Plan_Sched,"خلال أيام من التعيين"),0)))</f>
        <v>0</v>
      </c>
      <c r="EX105">
        <f>IF(OR(V105=0,AR105&gt;0),0,IFERROR(AVERAGEIFS(Plan_Days,Plan_Role,الموظفون!$D$103,Plan_Course,'مصفوفة التدريب'!Y$6,Plan_Sched,"خلال أيام من التعيين"),IFERROR(AVERAGEIFS(Plan_Days,Plan_Role,"جميع الموظفين",Plan_Course,'مصفوفة التدريب'!Y$6,Plan_Sched,"خلال أيام من التعيين"),0)))</f>
        <v>0</v>
      </c>
      <c r="EY105">
        <f>IF(OR(W105=0,AS105&gt;0),0,IFERROR(AVERAGEIFS(Plan_Days,Plan_Role,الموظفون!$D$103,Plan_Course,'مصفوفة التدريب'!Z$6,Plan_Sched,"خلال أيام من التعيين"),IFERROR(AVERAGEIFS(Plan_Days,Plan_Role,"جميع الموظفين",Plan_Course,'مصفوفة التدريب'!Z$6,Plan_Sched,"خلال أيام من التعيين"),0)))</f>
        <v>0</v>
      </c>
      <c r="EZ105">
        <f>IF(OR(X105=0,AT105&gt;0),0,IFERROR(AVERAGEIFS(Plan_Days,Plan_Role,الموظفون!$D$103,Plan_Course,'مصفوفة التدريب'!AA$6,Plan_Sched,"خلال أيام من التعيين"),IFERROR(AVERAGEIFS(Plan_Days,Plan_Role,"جميع الموظفين",Plan_Course,'مصفوفة التدريب'!AA$6,Plan_Sched,"خلال أيام من التعيين"),0)))</f>
        <v>0</v>
      </c>
      <c r="FC105">
        <f>IF(OR(E105=0,AA105&gt;0),0,MAX(IF(AND(الموظفون!$F$103&lt;&gt;"",DK105&lt;الموظفون!$F$103),0,DK105),IF(AND(الموظفون!$F$103&lt;&gt;"",EG105&gt;0),الموظفون!$F$103+EG105,0)))</f>
        <v>0</v>
      </c>
      <c r="FD105">
        <f>IF(OR(F105=0,AB105&gt;0),0,MAX(IF(AND(الموظفون!$F$103&lt;&gt;"",DL105&lt;الموظفون!$F$103),0,DL105),IF(AND(الموظفون!$F$103&lt;&gt;"",EH105&gt;0),الموظفون!$F$103+EH105,0)))</f>
        <v>0</v>
      </c>
      <c r="FE105">
        <f>IF(OR(G105=0,AC105&gt;0),0,MAX(IF(AND(الموظفون!$F$103&lt;&gt;"",DM105&lt;الموظفون!$F$103),0,DM105),IF(AND(الموظفون!$F$103&lt;&gt;"",EI105&gt;0),الموظفون!$F$103+EI105,0)))</f>
        <v>0</v>
      </c>
      <c r="FF105">
        <f>IF(OR(H105=0,AD105&gt;0),0,MAX(IF(AND(الموظفون!$F$103&lt;&gt;"",DN105&lt;الموظفون!$F$103),0,DN105),IF(AND(الموظفون!$F$103&lt;&gt;"",EJ105&gt;0),الموظفون!$F$103+EJ105,0)))</f>
        <v>0</v>
      </c>
      <c r="FG105">
        <f>IF(OR(I105=0,AE105&gt;0),0,MAX(IF(AND(الموظفون!$F$103&lt;&gt;"",DO105&lt;الموظفون!$F$103),0,DO105),IF(AND(الموظفون!$F$103&lt;&gt;"",EK105&gt;0),الموظفون!$F$103+EK105,0)))</f>
        <v>0</v>
      </c>
      <c r="FH105">
        <f>IF(OR(J105=0,AF105&gt;0),0,MAX(IF(AND(الموظفون!$F$103&lt;&gt;"",DP105&lt;الموظفون!$F$103),0,DP105),IF(AND(الموظفون!$F$103&lt;&gt;"",EL105&gt;0),الموظفون!$F$103+EL105,0)))</f>
        <v>0</v>
      </c>
      <c r="FI105">
        <f>IF(OR(K105=0,AG105&gt;0),0,MAX(IF(AND(الموظفون!$F$103&lt;&gt;"",DQ105&lt;الموظفون!$F$103),0,DQ105),IF(AND(الموظفون!$F$103&lt;&gt;"",EM105&gt;0),الموظفون!$F$103+EM105,0)))</f>
        <v>0</v>
      </c>
      <c r="FJ105">
        <f>IF(OR(L105=0,AH105&gt;0),0,MAX(IF(AND(الموظفون!$F$103&lt;&gt;"",DR105&lt;الموظفون!$F$103),0,DR105),IF(AND(الموظفون!$F$103&lt;&gt;"",EN105&gt;0),الموظفون!$F$103+EN105,0)))</f>
        <v>0</v>
      </c>
      <c r="FK105">
        <f>IF(OR(M105=0,AI105&gt;0),0,MAX(IF(AND(الموظفون!$F$103&lt;&gt;"",DS105&lt;الموظفون!$F$103),0,DS105),IF(AND(الموظفون!$F$103&lt;&gt;"",EO105&gt;0),الموظفون!$F$103+EO105,0)))</f>
        <v>0</v>
      </c>
      <c r="FL105">
        <f>IF(OR(N105=0,AJ105&gt;0),0,MAX(IF(AND(الموظفون!$F$103&lt;&gt;"",DT105&lt;الموظفون!$F$103),0,DT105),IF(AND(الموظفون!$F$103&lt;&gt;"",EP105&gt;0),الموظفون!$F$103+EP105,0)))</f>
        <v>0</v>
      </c>
      <c r="FM105">
        <f>IF(OR(O105=0,AK105&gt;0),0,MAX(IF(AND(الموظفون!$F$103&lt;&gt;"",DU105&lt;الموظفون!$F$103),0,DU105),IF(AND(الموظفون!$F$103&lt;&gt;"",EQ105&gt;0),الموظفون!$F$103+EQ105,0)))</f>
        <v>0</v>
      </c>
      <c r="FN105">
        <f>IF(OR(P105=0,AL105&gt;0),0,MAX(IF(AND(الموظفون!$F$103&lt;&gt;"",DV105&lt;الموظفون!$F$103),0,DV105),IF(AND(الموظفون!$F$103&lt;&gt;"",ER105&gt;0),الموظفون!$F$103+ER105,0)))</f>
        <v>0</v>
      </c>
      <c r="FO105">
        <f>IF(OR(Q105=0,AM105&gt;0),0,MAX(IF(AND(الموظفون!$F$103&lt;&gt;"",DW105&lt;الموظفون!$F$103),0,DW105),IF(AND(الموظفون!$F$103&lt;&gt;"",ES105&gt;0),الموظفون!$F$103+ES105,0)))</f>
        <v>0</v>
      </c>
      <c r="FP105">
        <f>IF(OR(R105=0,AN105&gt;0),0,MAX(IF(AND(الموظفون!$F$103&lt;&gt;"",DX105&lt;الموظفون!$F$103),0,DX105),IF(AND(الموظفون!$F$103&lt;&gt;"",ET105&gt;0),الموظفون!$F$103+ET105,0)))</f>
        <v>0</v>
      </c>
      <c r="FQ105">
        <f>IF(OR(S105=0,AO105&gt;0),0,MAX(IF(AND(الموظفون!$F$103&lt;&gt;"",DY105&lt;الموظفون!$F$103),0,DY105),IF(AND(الموظفون!$F$103&lt;&gt;"",EU105&gt;0),الموظفون!$F$103+EU105,0)))</f>
        <v>0</v>
      </c>
      <c r="FR105">
        <f>IF(OR(T105=0,AP105&gt;0),0,MAX(IF(AND(الموظفون!$F$103&lt;&gt;"",DZ105&lt;الموظفون!$F$103),0,DZ105),IF(AND(الموظفون!$F$103&lt;&gt;"",EV105&gt;0),الموظفون!$F$103+EV105,0)))</f>
        <v>0</v>
      </c>
      <c r="FS105">
        <f>IF(OR(U105=0,AQ105&gt;0),0,MAX(IF(AND(الموظفون!$F$103&lt;&gt;"",EA105&lt;الموظفون!$F$103),0,EA105),IF(AND(الموظفون!$F$103&lt;&gt;"",EW105&gt;0),الموظفون!$F$103+EW105,0)))</f>
        <v>0</v>
      </c>
      <c r="FT105">
        <f>IF(OR(V105=0,AR105&gt;0),0,MAX(IF(AND(الموظفون!$F$103&lt;&gt;"",EB105&lt;الموظفون!$F$103),0,EB105),IF(AND(الموظفون!$F$103&lt;&gt;"",EX105&gt;0),الموظفون!$F$103+EX105,0)))</f>
        <v>0</v>
      </c>
      <c r="FU105">
        <f>IF(OR(W105=0,AS105&gt;0),0,MAX(IF(AND(الموظفون!$F$103&lt;&gt;"",EC105&lt;الموظفون!$F$103),0,EC105),IF(AND(الموظفون!$F$103&lt;&gt;"",EY105&gt;0),الموظفون!$F$103+EY105,0)))</f>
        <v>0</v>
      </c>
      <c r="FV105">
        <f>IF(OR(X105=0,AT105&gt;0),0,MAX(IF(AND(الموظفون!$F$103&lt;&gt;"",ED105&lt;الموظفون!$F$103),0,ED105),IF(AND(الموظفون!$F$103&lt;&gt;"",EZ105&gt;0),الموظفون!$F$103+EZ105,0)))</f>
        <v>0</v>
      </c>
    </row>
    <row r="106" spans="5:178" x14ac:dyDescent="0.3">
      <c r="E106">
        <f>IF(OR(الموظفون!$A$104="",'مصفوفة التدريب'!H$6=""),0,COUNTIFS(Plan_Role,الموظفون!$D$104,Plan_Course,'مصفوفة التدريب'!H$6)+COUNTIFS(Plan_Role,"جميع الموظفين",Plan_Course,'مصفوفة التدريب'!H$6))</f>
        <v>0</v>
      </c>
      <c r="F106">
        <f>IF(OR(الموظفون!$A$104="",'مصفوفة التدريب'!I$6=""),0,COUNTIFS(Plan_Role,الموظفون!$D$104,Plan_Course,'مصفوفة التدريب'!I$6)+COUNTIFS(Plan_Role,"جميع الموظفين",Plan_Course,'مصفوفة التدريب'!I$6))</f>
        <v>0</v>
      </c>
      <c r="G106">
        <f>IF(OR(الموظفون!$A$104="",'مصفوفة التدريب'!J$6=""),0,COUNTIFS(Plan_Role,الموظفون!$D$104,Plan_Course,'مصفوفة التدريب'!J$6)+COUNTIFS(Plan_Role,"جميع الموظفين",Plan_Course,'مصفوفة التدريب'!J$6))</f>
        <v>0</v>
      </c>
      <c r="H106">
        <f>IF(OR(الموظفون!$A$104="",'مصفوفة التدريب'!K$6=""),0,COUNTIFS(Plan_Role,الموظفون!$D$104,Plan_Course,'مصفوفة التدريب'!K$6)+COUNTIFS(Plan_Role,"جميع الموظفين",Plan_Course,'مصفوفة التدريب'!K$6))</f>
        <v>0</v>
      </c>
      <c r="I106">
        <f>IF(OR(الموظفون!$A$104="",'مصفوفة التدريب'!L$6=""),0,COUNTIFS(Plan_Role,الموظفون!$D$104,Plan_Course,'مصفوفة التدريب'!L$6)+COUNTIFS(Plan_Role,"جميع الموظفين",Plan_Course,'مصفوفة التدريب'!L$6))</f>
        <v>0</v>
      </c>
      <c r="J106">
        <f>IF(OR(الموظفون!$A$104="",'مصفوفة التدريب'!M$6=""),0,COUNTIFS(Plan_Role,الموظفون!$D$104,Plan_Course,'مصفوفة التدريب'!M$6)+COUNTIFS(Plan_Role,"جميع الموظفين",Plan_Course,'مصفوفة التدريب'!M$6))</f>
        <v>0</v>
      </c>
      <c r="K106">
        <f>IF(OR(الموظفون!$A$104="",'مصفوفة التدريب'!N$6=""),0,COUNTIFS(Plan_Role,الموظفون!$D$104,Plan_Course,'مصفوفة التدريب'!N$6)+COUNTIFS(Plan_Role,"جميع الموظفين",Plan_Course,'مصفوفة التدريب'!N$6))</f>
        <v>0</v>
      </c>
      <c r="L106">
        <f>IF(OR(الموظفون!$A$104="",'مصفوفة التدريب'!O$6=""),0,COUNTIFS(Plan_Role,الموظفون!$D$104,Plan_Course,'مصفوفة التدريب'!O$6)+COUNTIFS(Plan_Role,"جميع الموظفين",Plan_Course,'مصفوفة التدريب'!O$6))</f>
        <v>0</v>
      </c>
      <c r="M106">
        <f>IF(OR(الموظفون!$A$104="",'مصفوفة التدريب'!P$6=""),0,COUNTIFS(Plan_Role,الموظفون!$D$104,Plan_Course,'مصفوفة التدريب'!P$6)+COUNTIFS(Plan_Role,"جميع الموظفين",Plan_Course,'مصفوفة التدريب'!P$6))</f>
        <v>0</v>
      </c>
      <c r="N106">
        <f>IF(OR(الموظفون!$A$104="",'مصفوفة التدريب'!Q$6=""),0,COUNTIFS(Plan_Role,الموظفون!$D$104,Plan_Course,'مصفوفة التدريب'!Q$6)+COUNTIFS(Plan_Role,"جميع الموظفين",Plan_Course,'مصفوفة التدريب'!Q$6))</f>
        <v>0</v>
      </c>
      <c r="O106">
        <f>IF(OR(الموظفون!$A$104="",'مصفوفة التدريب'!R$6=""),0,COUNTIFS(Plan_Role,الموظفون!$D$104,Plan_Course,'مصفوفة التدريب'!R$6)+COUNTIFS(Plan_Role,"جميع الموظفين",Plan_Course,'مصفوفة التدريب'!R$6))</f>
        <v>0</v>
      </c>
      <c r="P106">
        <f>IF(OR(الموظفون!$A$104="",'مصفوفة التدريب'!S$6=""),0,COUNTIFS(Plan_Role,الموظفون!$D$104,Plan_Course,'مصفوفة التدريب'!S$6)+COUNTIFS(Plan_Role,"جميع الموظفين",Plan_Course,'مصفوفة التدريب'!S$6))</f>
        <v>0</v>
      </c>
      <c r="Q106">
        <f>IF(OR(الموظفون!$A$104="",'مصفوفة التدريب'!T$6=""),0,COUNTIFS(Plan_Role,الموظفون!$D$104,Plan_Course,'مصفوفة التدريب'!T$6)+COUNTIFS(Plan_Role,"جميع الموظفين",Plan_Course,'مصفوفة التدريب'!T$6))</f>
        <v>0</v>
      </c>
      <c r="R106">
        <f>IF(OR(الموظفون!$A$104="",'مصفوفة التدريب'!U$6=""),0,COUNTIFS(Plan_Role,الموظفون!$D$104,Plan_Course,'مصفوفة التدريب'!U$6)+COUNTIFS(Plan_Role,"جميع الموظفين",Plan_Course,'مصفوفة التدريب'!U$6))</f>
        <v>0</v>
      </c>
      <c r="S106">
        <f>IF(OR(الموظفون!$A$104="",'مصفوفة التدريب'!V$6=""),0,COUNTIFS(Plan_Role,الموظفون!$D$104,Plan_Course,'مصفوفة التدريب'!V$6)+COUNTIFS(Plan_Role,"جميع الموظفين",Plan_Course,'مصفوفة التدريب'!V$6))</f>
        <v>0</v>
      </c>
      <c r="T106">
        <f>IF(OR(الموظفون!$A$104="",'مصفوفة التدريب'!W$6=""),0,COUNTIFS(Plan_Role,الموظفون!$D$104,Plan_Course,'مصفوفة التدريب'!W$6)+COUNTIFS(Plan_Role,"جميع الموظفين",Plan_Course,'مصفوفة التدريب'!W$6))</f>
        <v>0</v>
      </c>
      <c r="U106">
        <f>IF(OR(الموظفون!$A$104="",'مصفوفة التدريب'!X$6=""),0,COUNTIFS(Plan_Role,الموظفون!$D$104,Plan_Course,'مصفوفة التدريب'!X$6)+COUNTIFS(Plan_Role,"جميع الموظفين",Plan_Course,'مصفوفة التدريب'!X$6))</f>
        <v>0</v>
      </c>
      <c r="V106">
        <f>IF(OR(الموظفون!$A$104="",'مصفوفة التدريب'!Y$6=""),0,COUNTIFS(Plan_Role,الموظفون!$D$104,Plan_Course,'مصفوفة التدريب'!Y$6)+COUNTIFS(Plan_Role,"جميع الموظفين",Plan_Course,'مصفوفة التدريب'!Y$6))</f>
        <v>0</v>
      </c>
      <c r="W106">
        <f>IF(OR(الموظفون!$A$104="",'مصفوفة التدريب'!Z$6=""),0,COUNTIFS(Plan_Role,الموظفون!$D$104,Plan_Course,'مصفوفة التدريب'!Z$6)+COUNTIFS(Plan_Role,"جميع الموظفين",Plan_Course,'مصفوفة التدريب'!Z$6))</f>
        <v>0</v>
      </c>
      <c r="X106">
        <f>IF(OR(الموظفون!$A$104="",'مصفوفة التدريب'!AA$6=""),0,COUNTIFS(Plan_Role,الموظفون!$D$104,Plan_Course,'مصفوفة التدريب'!AA$6)+COUNTIFS(Plan_Role,"جميع الموظفين",Plan_Course,'مصفوفة التدريب'!AA$6))</f>
        <v>0</v>
      </c>
      <c r="AA106">
        <f>IF(E106=0,0,COUNTIFS(Rec_Emp,الموظفون!$A$104,Rec_Course,'مصفوفة التدريب'!H$6,Rec_Done,1))</f>
        <v>0</v>
      </c>
      <c r="AB106">
        <f>IF(F106=0,0,COUNTIFS(Rec_Emp,الموظفون!$A$104,Rec_Course,'مصفوفة التدريب'!I$6,Rec_Done,1))</f>
        <v>0</v>
      </c>
      <c r="AC106">
        <f>IF(G106=0,0,COUNTIFS(Rec_Emp,الموظفون!$A$104,Rec_Course,'مصفوفة التدريب'!J$6,Rec_Done,1))</f>
        <v>0</v>
      </c>
      <c r="AD106">
        <f>IF(H106=0,0,COUNTIFS(Rec_Emp,الموظفون!$A$104,Rec_Course,'مصفوفة التدريب'!K$6,Rec_Done,1))</f>
        <v>0</v>
      </c>
      <c r="AE106">
        <f>IF(I106=0,0,COUNTIFS(Rec_Emp,الموظفون!$A$104,Rec_Course,'مصفوفة التدريب'!L$6,Rec_Done,1))</f>
        <v>0</v>
      </c>
      <c r="AF106">
        <f>IF(J106=0,0,COUNTIFS(Rec_Emp,الموظفون!$A$104,Rec_Course,'مصفوفة التدريب'!M$6,Rec_Done,1))</f>
        <v>0</v>
      </c>
      <c r="AG106">
        <f>IF(K106=0,0,COUNTIFS(Rec_Emp,الموظفون!$A$104,Rec_Course,'مصفوفة التدريب'!N$6,Rec_Done,1))</f>
        <v>0</v>
      </c>
      <c r="AH106">
        <f>IF(L106=0,0,COUNTIFS(Rec_Emp,الموظفون!$A$104,Rec_Course,'مصفوفة التدريب'!O$6,Rec_Done,1))</f>
        <v>0</v>
      </c>
      <c r="AI106">
        <f>IF(M106=0,0,COUNTIFS(Rec_Emp,الموظفون!$A$104,Rec_Course,'مصفوفة التدريب'!P$6,Rec_Done,1))</f>
        <v>0</v>
      </c>
      <c r="AJ106">
        <f>IF(N106=0,0,COUNTIFS(Rec_Emp,الموظفون!$A$104,Rec_Course,'مصفوفة التدريب'!Q$6,Rec_Done,1))</f>
        <v>0</v>
      </c>
      <c r="AK106">
        <f>IF(O106=0,0,COUNTIFS(Rec_Emp,الموظفون!$A$104,Rec_Course,'مصفوفة التدريب'!R$6,Rec_Done,1))</f>
        <v>0</v>
      </c>
      <c r="AL106">
        <f>IF(P106=0,0,COUNTIFS(Rec_Emp,الموظفون!$A$104,Rec_Course,'مصفوفة التدريب'!S$6,Rec_Done,1))</f>
        <v>0</v>
      </c>
      <c r="AM106">
        <f>IF(Q106=0,0,COUNTIFS(Rec_Emp,الموظفون!$A$104,Rec_Course,'مصفوفة التدريب'!T$6,Rec_Done,1))</f>
        <v>0</v>
      </c>
      <c r="AN106">
        <f>IF(R106=0,0,COUNTIFS(Rec_Emp,الموظفون!$A$104,Rec_Course,'مصفوفة التدريب'!U$6,Rec_Done,1))</f>
        <v>0</v>
      </c>
      <c r="AO106">
        <f>IF(S106=0,0,COUNTIFS(Rec_Emp,الموظفون!$A$104,Rec_Course,'مصفوفة التدريب'!V$6,Rec_Done,1))</f>
        <v>0</v>
      </c>
      <c r="AP106">
        <f>IF(T106=0,0,COUNTIFS(Rec_Emp,الموظفون!$A$104,Rec_Course,'مصفوفة التدريب'!W$6,Rec_Done,1))</f>
        <v>0</v>
      </c>
      <c r="AQ106">
        <f>IF(U106=0,0,COUNTIFS(Rec_Emp,الموظفون!$A$104,Rec_Course,'مصفوفة التدريب'!X$6,Rec_Done,1))</f>
        <v>0</v>
      </c>
      <c r="AR106">
        <f>IF(V106=0,0,COUNTIFS(Rec_Emp,الموظفون!$A$104,Rec_Course,'مصفوفة التدريب'!Y$6,Rec_Done,1))</f>
        <v>0</v>
      </c>
      <c r="AS106">
        <f>IF(W106=0,0,COUNTIFS(Rec_Emp,الموظفون!$A$104,Rec_Course,'مصفوفة التدريب'!Z$6,Rec_Done,1))</f>
        <v>0</v>
      </c>
      <c r="AT106">
        <f>IF(X106=0,0,COUNTIFS(Rec_Emp,الموظفون!$A$104,Rec_Course,'مصفوفة التدريب'!AA$6,Rec_Done,1))</f>
        <v>0</v>
      </c>
      <c r="AW106">
        <f ca="1">IF(AA106=0,0,COUNTIFS(Rec_Emp,الموظفون!$A$104,Rec_Course,'مصفوفة التدريب'!H$6,Rec_Done,1,Rec_Exp,"&gt;="&amp;TODAY()))</f>
        <v>0</v>
      </c>
      <c r="AX106">
        <f ca="1">IF(AB106=0,0,COUNTIFS(Rec_Emp,الموظفون!$A$104,Rec_Course,'مصفوفة التدريب'!I$6,Rec_Done,1,Rec_Exp,"&gt;="&amp;TODAY()))</f>
        <v>0</v>
      </c>
      <c r="AY106">
        <f ca="1">IF(AC106=0,0,COUNTIFS(Rec_Emp,الموظفون!$A$104,Rec_Course,'مصفوفة التدريب'!J$6,Rec_Done,1,Rec_Exp,"&gt;="&amp;TODAY()))</f>
        <v>0</v>
      </c>
      <c r="AZ106">
        <f ca="1">IF(AD106=0,0,COUNTIFS(Rec_Emp,الموظفون!$A$104,Rec_Course,'مصفوفة التدريب'!K$6,Rec_Done,1,Rec_Exp,"&gt;="&amp;TODAY()))</f>
        <v>0</v>
      </c>
      <c r="BA106">
        <f ca="1">IF(AE106=0,0,COUNTIFS(Rec_Emp,الموظفون!$A$104,Rec_Course,'مصفوفة التدريب'!L$6,Rec_Done,1,Rec_Exp,"&gt;="&amp;TODAY()))</f>
        <v>0</v>
      </c>
      <c r="BB106">
        <f ca="1">IF(AF106=0,0,COUNTIFS(Rec_Emp,الموظفون!$A$104,Rec_Course,'مصفوفة التدريب'!M$6,Rec_Done,1,Rec_Exp,"&gt;="&amp;TODAY()))</f>
        <v>0</v>
      </c>
      <c r="BC106">
        <f ca="1">IF(AG106=0,0,COUNTIFS(Rec_Emp,الموظفون!$A$104,Rec_Course,'مصفوفة التدريب'!N$6,Rec_Done,1,Rec_Exp,"&gt;="&amp;TODAY()))</f>
        <v>0</v>
      </c>
      <c r="BD106">
        <f ca="1">IF(AH106=0,0,COUNTIFS(Rec_Emp,الموظفون!$A$104,Rec_Course,'مصفوفة التدريب'!O$6,Rec_Done,1,Rec_Exp,"&gt;="&amp;TODAY()))</f>
        <v>0</v>
      </c>
      <c r="BE106">
        <f ca="1">IF(AI106=0,0,COUNTIFS(Rec_Emp,الموظفون!$A$104,Rec_Course,'مصفوفة التدريب'!P$6,Rec_Done,1,Rec_Exp,"&gt;="&amp;TODAY()))</f>
        <v>0</v>
      </c>
      <c r="BF106">
        <f ca="1">IF(AJ106=0,0,COUNTIFS(Rec_Emp,الموظفون!$A$104,Rec_Course,'مصفوفة التدريب'!Q$6,Rec_Done,1,Rec_Exp,"&gt;="&amp;TODAY()))</f>
        <v>0</v>
      </c>
      <c r="BG106">
        <f ca="1">IF(AK106=0,0,COUNTIFS(Rec_Emp,الموظفون!$A$104,Rec_Course,'مصفوفة التدريب'!R$6,Rec_Done,1,Rec_Exp,"&gt;="&amp;TODAY()))</f>
        <v>0</v>
      </c>
      <c r="BH106">
        <f ca="1">IF(AL106=0,0,COUNTIFS(Rec_Emp,الموظفون!$A$104,Rec_Course,'مصفوفة التدريب'!S$6,Rec_Done,1,Rec_Exp,"&gt;="&amp;TODAY()))</f>
        <v>0</v>
      </c>
      <c r="BI106">
        <f ca="1">IF(AM106=0,0,COUNTIFS(Rec_Emp,الموظفون!$A$104,Rec_Course,'مصفوفة التدريب'!T$6,Rec_Done,1,Rec_Exp,"&gt;="&amp;TODAY()))</f>
        <v>0</v>
      </c>
      <c r="BJ106">
        <f ca="1">IF(AN106=0,0,COUNTIFS(Rec_Emp,الموظفون!$A$104,Rec_Course,'مصفوفة التدريب'!U$6,Rec_Done,1,Rec_Exp,"&gt;="&amp;TODAY()))</f>
        <v>0</v>
      </c>
      <c r="BK106">
        <f ca="1">IF(AO106=0,0,COUNTIFS(Rec_Emp,الموظفون!$A$104,Rec_Course,'مصفوفة التدريب'!V$6,Rec_Done,1,Rec_Exp,"&gt;="&amp;TODAY()))</f>
        <v>0</v>
      </c>
      <c r="BL106">
        <f ca="1">IF(AP106=0,0,COUNTIFS(Rec_Emp,الموظفون!$A$104,Rec_Course,'مصفوفة التدريب'!W$6,Rec_Done,1,Rec_Exp,"&gt;="&amp;TODAY()))</f>
        <v>0</v>
      </c>
      <c r="BM106">
        <f ca="1">IF(AQ106=0,0,COUNTIFS(Rec_Emp,الموظفون!$A$104,Rec_Course,'مصفوفة التدريب'!X$6,Rec_Done,1,Rec_Exp,"&gt;="&amp;TODAY()))</f>
        <v>0</v>
      </c>
      <c r="BN106">
        <f ca="1">IF(AR106=0,0,COUNTIFS(Rec_Emp,الموظفون!$A$104,Rec_Course,'مصفوفة التدريب'!Y$6,Rec_Done,1,Rec_Exp,"&gt;="&amp;TODAY()))</f>
        <v>0</v>
      </c>
      <c r="BO106">
        <f ca="1">IF(AS106=0,0,COUNTIFS(Rec_Emp,الموظفون!$A$104,Rec_Course,'مصفوفة التدريب'!Z$6,Rec_Done,1,Rec_Exp,"&gt;="&amp;TODAY()))</f>
        <v>0</v>
      </c>
      <c r="BP106">
        <f ca="1">IF(AT106=0,0,COUNTIFS(Rec_Emp,الموظفون!$A$104,Rec_Course,'مصفوفة التدريب'!AA$6,Rec_Done,1,Rec_Exp,"&gt;="&amp;TODAY()))</f>
        <v>0</v>
      </c>
      <c r="BS106">
        <f ca="1">IF(AW106=0,0,COUNTIFS(Rec_Emp,الموظفون!$A$104,Rec_Course,'مصفوفة التدريب'!H$6,Rec_Done,1,Rec_Exp,"&gt;"&amp;(TODAY()+WarnDays)))</f>
        <v>0</v>
      </c>
      <c r="BT106">
        <f ca="1">IF(AX106=0,0,COUNTIFS(Rec_Emp,الموظفون!$A$104,Rec_Course,'مصفوفة التدريب'!I$6,Rec_Done,1,Rec_Exp,"&gt;"&amp;(TODAY()+WarnDays)))</f>
        <v>0</v>
      </c>
      <c r="BU106">
        <f ca="1">IF(AY106=0,0,COUNTIFS(Rec_Emp,الموظفون!$A$104,Rec_Course,'مصفوفة التدريب'!J$6,Rec_Done,1,Rec_Exp,"&gt;"&amp;(TODAY()+WarnDays)))</f>
        <v>0</v>
      </c>
      <c r="BV106">
        <f ca="1">IF(AZ106=0,0,COUNTIFS(Rec_Emp,الموظفون!$A$104,Rec_Course,'مصفوفة التدريب'!K$6,Rec_Done,1,Rec_Exp,"&gt;"&amp;(TODAY()+WarnDays)))</f>
        <v>0</v>
      </c>
      <c r="BW106">
        <f ca="1">IF(BA106=0,0,COUNTIFS(Rec_Emp,الموظفون!$A$104,Rec_Course,'مصفوفة التدريب'!L$6,Rec_Done,1,Rec_Exp,"&gt;"&amp;(TODAY()+WarnDays)))</f>
        <v>0</v>
      </c>
      <c r="BX106">
        <f ca="1">IF(BB106=0,0,COUNTIFS(Rec_Emp,الموظفون!$A$104,Rec_Course,'مصفوفة التدريب'!M$6,Rec_Done,1,Rec_Exp,"&gt;"&amp;(TODAY()+WarnDays)))</f>
        <v>0</v>
      </c>
      <c r="BY106">
        <f ca="1">IF(BC106=0,0,COUNTIFS(Rec_Emp,الموظفون!$A$104,Rec_Course,'مصفوفة التدريب'!N$6,Rec_Done,1,Rec_Exp,"&gt;"&amp;(TODAY()+WarnDays)))</f>
        <v>0</v>
      </c>
      <c r="BZ106">
        <f ca="1">IF(BD106=0,0,COUNTIFS(Rec_Emp,الموظفون!$A$104,Rec_Course,'مصفوفة التدريب'!O$6,Rec_Done,1,Rec_Exp,"&gt;"&amp;(TODAY()+WarnDays)))</f>
        <v>0</v>
      </c>
      <c r="CA106">
        <f ca="1">IF(BE106=0,0,COUNTIFS(Rec_Emp,الموظفون!$A$104,Rec_Course,'مصفوفة التدريب'!P$6,Rec_Done,1,Rec_Exp,"&gt;"&amp;(TODAY()+WarnDays)))</f>
        <v>0</v>
      </c>
      <c r="CB106">
        <f ca="1">IF(BF106=0,0,COUNTIFS(Rec_Emp,الموظفون!$A$104,Rec_Course,'مصفوفة التدريب'!Q$6,Rec_Done,1,Rec_Exp,"&gt;"&amp;(TODAY()+WarnDays)))</f>
        <v>0</v>
      </c>
      <c r="CC106">
        <f ca="1">IF(BG106=0,0,COUNTIFS(Rec_Emp,الموظفون!$A$104,Rec_Course,'مصفوفة التدريب'!R$6,Rec_Done,1,Rec_Exp,"&gt;"&amp;(TODAY()+WarnDays)))</f>
        <v>0</v>
      </c>
      <c r="CD106">
        <f ca="1">IF(BH106=0,0,COUNTIFS(Rec_Emp,الموظفون!$A$104,Rec_Course,'مصفوفة التدريب'!S$6,Rec_Done,1,Rec_Exp,"&gt;"&amp;(TODAY()+WarnDays)))</f>
        <v>0</v>
      </c>
      <c r="CE106">
        <f ca="1">IF(BI106=0,0,COUNTIFS(Rec_Emp,الموظفون!$A$104,Rec_Course,'مصفوفة التدريب'!T$6,Rec_Done,1,Rec_Exp,"&gt;"&amp;(TODAY()+WarnDays)))</f>
        <v>0</v>
      </c>
      <c r="CF106">
        <f ca="1">IF(BJ106=0,0,COUNTIFS(Rec_Emp,الموظفون!$A$104,Rec_Course,'مصفوفة التدريب'!U$6,Rec_Done,1,Rec_Exp,"&gt;"&amp;(TODAY()+WarnDays)))</f>
        <v>0</v>
      </c>
      <c r="CG106">
        <f ca="1">IF(BK106=0,0,COUNTIFS(Rec_Emp,الموظفون!$A$104,Rec_Course,'مصفوفة التدريب'!V$6,Rec_Done,1,Rec_Exp,"&gt;"&amp;(TODAY()+WarnDays)))</f>
        <v>0</v>
      </c>
      <c r="CH106">
        <f ca="1">IF(BL106=0,0,COUNTIFS(Rec_Emp,الموظفون!$A$104,Rec_Course,'مصفوفة التدريب'!W$6,Rec_Done,1,Rec_Exp,"&gt;"&amp;(TODAY()+WarnDays)))</f>
        <v>0</v>
      </c>
      <c r="CI106">
        <f ca="1">IF(BM106=0,0,COUNTIFS(Rec_Emp,الموظفون!$A$104,Rec_Course,'مصفوفة التدريب'!X$6,Rec_Done,1,Rec_Exp,"&gt;"&amp;(TODAY()+WarnDays)))</f>
        <v>0</v>
      </c>
      <c r="CJ106">
        <f ca="1">IF(BN106=0,0,COUNTIFS(Rec_Emp,الموظفون!$A$104,Rec_Course,'مصفوفة التدريب'!Y$6,Rec_Done,1,Rec_Exp,"&gt;"&amp;(TODAY()+WarnDays)))</f>
        <v>0</v>
      </c>
      <c r="CK106">
        <f ca="1">IF(BO106=0,0,COUNTIFS(Rec_Emp,الموظفون!$A$104,Rec_Course,'مصفوفة التدريب'!Z$6,Rec_Done,1,Rec_Exp,"&gt;"&amp;(TODAY()+WarnDays)))</f>
        <v>0</v>
      </c>
      <c r="CL106">
        <f ca="1">IF(BP106=0,0,COUNTIFS(Rec_Emp,الموظفون!$A$104,Rec_Course,'مصفوفة التدريب'!AA$6,Rec_Done,1,Rec_Exp,"&gt;"&amp;(TODAY()+WarnDays)))</f>
        <v>0</v>
      </c>
      <c r="CO106">
        <f>IF(OR(E106=0,AA106&gt;0),0,COUNTIFS(Rec_Emp,الموظفون!$A$104,Rec_Course,'مصفوفة التدريب'!H$6,Rec_Result,"راسب"))</f>
        <v>0</v>
      </c>
      <c r="CP106">
        <f>IF(OR(F106=0,AB106&gt;0),0,COUNTIFS(Rec_Emp,الموظفون!$A$104,Rec_Course,'مصفوفة التدريب'!I$6,Rec_Result,"راسب"))</f>
        <v>0</v>
      </c>
      <c r="CQ106">
        <f>IF(OR(G106=0,AC106&gt;0),0,COUNTIFS(Rec_Emp,الموظفون!$A$104,Rec_Course,'مصفوفة التدريب'!J$6,Rec_Result,"راسب"))</f>
        <v>0</v>
      </c>
      <c r="CR106">
        <f>IF(OR(H106=0,AD106&gt;0),0,COUNTIFS(Rec_Emp,الموظفون!$A$104,Rec_Course,'مصفوفة التدريب'!K$6,Rec_Result,"راسب"))</f>
        <v>0</v>
      </c>
      <c r="CS106">
        <f>IF(OR(I106=0,AE106&gt;0),0,COUNTIFS(Rec_Emp,الموظفون!$A$104,Rec_Course,'مصفوفة التدريب'!L$6,Rec_Result,"راسب"))</f>
        <v>0</v>
      </c>
      <c r="CT106">
        <f>IF(OR(J106=0,AF106&gt;0),0,COUNTIFS(Rec_Emp,الموظفون!$A$104,Rec_Course,'مصفوفة التدريب'!M$6,Rec_Result,"راسب"))</f>
        <v>0</v>
      </c>
      <c r="CU106">
        <f>IF(OR(K106=0,AG106&gt;0),0,COUNTIFS(Rec_Emp,الموظفون!$A$104,Rec_Course,'مصفوفة التدريب'!N$6,Rec_Result,"راسب"))</f>
        <v>0</v>
      </c>
      <c r="CV106">
        <f>IF(OR(L106=0,AH106&gt;0),0,COUNTIFS(Rec_Emp,الموظفون!$A$104,Rec_Course,'مصفوفة التدريب'!O$6,Rec_Result,"راسب"))</f>
        <v>0</v>
      </c>
      <c r="CW106">
        <f>IF(OR(M106=0,AI106&gt;0),0,COUNTIFS(Rec_Emp,الموظفون!$A$104,Rec_Course,'مصفوفة التدريب'!P$6,Rec_Result,"راسب"))</f>
        <v>0</v>
      </c>
      <c r="CX106">
        <f>IF(OR(N106=0,AJ106&gt;0),0,COUNTIFS(Rec_Emp,الموظفون!$A$104,Rec_Course,'مصفوفة التدريب'!Q$6,Rec_Result,"راسب"))</f>
        <v>0</v>
      </c>
      <c r="CY106">
        <f>IF(OR(O106=0,AK106&gt;0),0,COUNTIFS(Rec_Emp,الموظفون!$A$104,Rec_Course,'مصفوفة التدريب'!R$6,Rec_Result,"راسب"))</f>
        <v>0</v>
      </c>
      <c r="CZ106">
        <f>IF(OR(P106=0,AL106&gt;0),0,COUNTIFS(Rec_Emp,الموظفون!$A$104,Rec_Course,'مصفوفة التدريب'!S$6,Rec_Result,"راسب"))</f>
        <v>0</v>
      </c>
      <c r="DA106">
        <f>IF(OR(Q106=0,AM106&gt;0),0,COUNTIFS(Rec_Emp,الموظفون!$A$104,Rec_Course,'مصفوفة التدريب'!T$6,Rec_Result,"راسب"))</f>
        <v>0</v>
      </c>
      <c r="DB106">
        <f>IF(OR(R106=0,AN106&gt;0),0,COUNTIFS(Rec_Emp,الموظفون!$A$104,Rec_Course,'مصفوفة التدريب'!U$6,Rec_Result,"راسب"))</f>
        <v>0</v>
      </c>
      <c r="DC106">
        <f>IF(OR(S106=0,AO106&gt;0),0,COUNTIFS(Rec_Emp,الموظفون!$A$104,Rec_Course,'مصفوفة التدريب'!V$6,Rec_Result,"راسب"))</f>
        <v>0</v>
      </c>
      <c r="DD106">
        <f>IF(OR(T106=0,AP106&gt;0),0,COUNTIFS(Rec_Emp,الموظفون!$A$104,Rec_Course,'مصفوفة التدريب'!W$6,Rec_Result,"راسب"))</f>
        <v>0</v>
      </c>
      <c r="DE106">
        <f>IF(OR(U106=0,AQ106&gt;0),0,COUNTIFS(Rec_Emp,الموظفون!$A$104,Rec_Course,'مصفوفة التدريب'!X$6,Rec_Result,"راسب"))</f>
        <v>0</v>
      </c>
      <c r="DF106">
        <f>IF(OR(V106=0,AR106&gt;0),0,COUNTIFS(Rec_Emp,الموظفون!$A$104,Rec_Course,'مصفوفة التدريب'!Y$6,Rec_Result,"راسب"))</f>
        <v>0</v>
      </c>
      <c r="DG106">
        <f>IF(OR(W106=0,AS106&gt;0),0,COUNTIFS(Rec_Emp,الموظفون!$A$104,Rec_Course,'مصفوفة التدريب'!Z$6,Rec_Result,"راسب"))</f>
        <v>0</v>
      </c>
      <c r="DH106">
        <f>IF(OR(X106=0,AT106&gt;0),0,COUNTIFS(Rec_Emp,الموظفون!$A$104,Rec_Course,'مصفوفة التدريب'!AA$6,Rec_Result,"راسب"))</f>
        <v>0</v>
      </c>
      <c r="DK106">
        <f>IF(OR(E106=0,AA106&gt;0),0,IFERROR(AVERAGEIFS(Plan_End,Plan_Role,الموظفون!$D$104,Plan_Course,'مصفوفة التدريب'!H$6,Plan_Sched,"فترة محددة"),IFERROR(AVERAGEIFS(Plan_End,Plan_Role,"جميع الموظفين",Plan_Course,'مصفوفة التدريب'!H$6,Plan_Sched,"فترة محددة"),0)))</f>
        <v>0</v>
      </c>
      <c r="DL106">
        <f>IF(OR(F106=0,AB106&gt;0),0,IFERROR(AVERAGEIFS(Plan_End,Plan_Role,الموظفون!$D$104,Plan_Course,'مصفوفة التدريب'!I$6,Plan_Sched,"فترة محددة"),IFERROR(AVERAGEIFS(Plan_End,Plan_Role,"جميع الموظفين",Plan_Course,'مصفوفة التدريب'!I$6,Plan_Sched,"فترة محددة"),0)))</f>
        <v>0</v>
      </c>
      <c r="DM106">
        <f>IF(OR(G106=0,AC106&gt;0),0,IFERROR(AVERAGEIFS(Plan_End,Plan_Role,الموظفون!$D$104,Plan_Course,'مصفوفة التدريب'!J$6,Plan_Sched,"فترة محددة"),IFERROR(AVERAGEIFS(Plan_End,Plan_Role,"جميع الموظفين",Plan_Course,'مصفوفة التدريب'!J$6,Plan_Sched,"فترة محددة"),0)))</f>
        <v>0</v>
      </c>
      <c r="DN106">
        <f>IF(OR(H106=0,AD106&gt;0),0,IFERROR(AVERAGEIFS(Plan_End,Plan_Role,الموظفون!$D$104,Plan_Course,'مصفوفة التدريب'!K$6,Plan_Sched,"فترة محددة"),IFERROR(AVERAGEIFS(Plan_End,Plan_Role,"جميع الموظفين",Plan_Course,'مصفوفة التدريب'!K$6,Plan_Sched,"فترة محددة"),0)))</f>
        <v>0</v>
      </c>
      <c r="DO106">
        <f>IF(OR(I106=0,AE106&gt;0),0,IFERROR(AVERAGEIFS(Plan_End,Plan_Role,الموظفون!$D$104,Plan_Course,'مصفوفة التدريب'!L$6,Plan_Sched,"فترة محددة"),IFERROR(AVERAGEIFS(Plan_End,Plan_Role,"جميع الموظفين",Plan_Course,'مصفوفة التدريب'!L$6,Plan_Sched,"فترة محددة"),0)))</f>
        <v>0</v>
      </c>
      <c r="DP106">
        <f>IF(OR(J106=0,AF106&gt;0),0,IFERROR(AVERAGEIFS(Plan_End,Plan_Role,الموظفون!$D$104,Plan_Course,'مصفوفة التدريب'!M$6,Plan_Sched,"فترة محددة"),IFERROR(AVERAGEIFS(Plan_End,Plan_Role,"جميع الموظفين",Plan_Course,'مصفوفة التدريب'!M$6,Plan_Sched,"فترة محددة"),0)))</f>
        <v>0</v>
      </c>
      <c r="DQ106">
        <f>IF(OR(K106=0,AG106&gt;0),0,IFERROR(AVERAGEIFS(Plan_End,Plan_Role,الموظفون!$D$104,Plan_Course,'مصفوفة التدريب'!N$6,Plan_Sched,"فترة محددة"),IFERROR(AVERAGEIFS(Plan_End,Plan_Role,"جميع الموظفين",Plan_Course,'مصفوفة التدريب'!N$6,Plan_Sched,"فترة محددة"),0)))</f>
        <v>0</v>
      </c>
      <c r="DR106">
        <f>IF(OR(L106=0,AH106&gt;0),0,IFERROR(AVERAGEIFS(Plan_End,Plan_Role,الموظفون!$D$104,Plan_Course,'مصفوفة التدريب'!O$6,Plan_Sched,"فترة محددة"),IFERROR(AVERAGEIFS(Plan_End,Plan_Role,"جميع الموظفين",Plan_Course,'مصفوفة التدريب'!O$6,Plan_Sched,"فترة محددة"),0)))</f>
        <v>0</v>
      </c>
      <c r="DS106">
        <f>IF(OR(M106=0,AI106&gt;0),0,IFERROR(AVERAGEIFS(Plan_End,Plan_Role,الموظفون!$D$104,Plan_Course,'مصفوفة التدريب'!P$6,Plan_Sched,"فترة محددة"),IFERROR(AVERAGEIFS(Plan_End,Plan_Role,"جميع الموظفين",Plan_Course,'مصفوفة التدريب'!P$6,Plan_Sched,"فترة محددة"),0)))</f>
        <v>0</v>
      </c>
      <c r="DT106">
        <f>IF(OR(N106=0,AJ106&gt;0),0,IFERROR(AVERAGEIFS(Plan_End,Plan_Role,الموظفون!$D$104,Plan_Course,'مصفوفة التدريب'!Q$6,Plan_Sched,"فترة محددة"),IFERROR(AVERAGEIFS(Plan_End,Plan_Role,"جميع الموظفين",Plan_Course,'مصفوفة التدريب'!Q$6,Plan_Sched,"فترة محددة"),0)))</f>
        <v>0</v>
      </c>
      <c r="DU106">
        <f>IF(OR(O106=0,AK106&gt;0),0,IFERROR(AVERAGEIFS(Plan_End,Plan_Role,الموظفون!$D$104,Plan_Course,'مصفوفة التدريب'!R$6,Plan_Sched,"فترة محددة"),IFERROR(AVERAGEIFS(Plan_End,Plan_Role,"جميع الموظفين",Plan_Course,'مصفوفة التدريب'!R$6,Plan_Sched,"فترة محددة"),0)))</f>
        <v>0</v>
      </c>
      <c r="DV106">
        <f>IF(OR(P106=0,AL106&gt;0),0,IFERROR(AVERAGEIFS(Plan_End,Plan_Role,الموظفون!$D$104,Plan_Course,'مصفوفة التدريب'!S$6,Plan_Sched,"فترة محددة"),IFERROR(AVERAGEIFS(Plan_End,Plan_Role,"جميع الموظفين",Plan_Course,'مصفوفة التدريب'!S$6,Plan_Sched,"فترة محددة"),0)))</f>
        <v>0</v>
      </c>
      <c r="DW106">
        <f>IF(OR(Q106=0,AM106&gt;0),0,IFERROR(AVERAGEIFS(Plan_End,Plan_Role,الموظفون!$D$104,Plan_Course,'مصفوفة التدريب'!T$6,Plan_Sched,"فترة محددة"),IFERROR(AVERAGEIFS(Plan_End,Plan_Role,"جميع الموظفين",Plan_Course,'مصفوفة التدريب'!T$6,Plan_Sched,"فترة محددة"),0)))</f>
        <v>0</v>
      </c>
      <c r="DX106">
        <f>IF(OR(R106=0,AN106&gt;0),0,IFERROR(AVERAGEIFS(Plan_End,Plan_Role,الموظفون!$D$104,Plan_Course,'مصفوفة التدريب'!U$6,Plan_Sched,"فترة محددة"),IFERROR(AVERAGEIFS(Plan_End,Plan_Role,"جميع الموظفين",Plan_Course,'مصفوفة التدريب'!U$6,Plan_Sched,"فترة محددة"),0)))</f>
        <v>0</v>
      </c>
      <c r="DY106">
        <f>IF(OR(S106=0,AO106&gt;0),0,IFERROR(AVERAGEIFS(Plan_End,Plan_Role,الموظفون!$D$104,Plan_Course,'مصفوفة التدريب'!V$6,Plan_Sched,"فترة محددة"),IFERROR(AVERAGEIFS(Plan_End,Plan_Role,"جميع الموظفين",Plan_Course,'مصفوفة التدريب'!V$6,Plan_Sched,"فترة محددة"),0)))</f>
        <v>0</v>
      </c>
      <c r="DZ106">
        <f>IF(OR(T106=0,AP106&gt;0),0,IFERROR(AVERAGEIFS(Plan_End,Plan_Role,الموظفون!$D$104,Plan_Course,'مصفوفة التدريب'!W$6,Plan_Sched,"فترة محددة"),IFERROR(AVERAGEIFS(Plan_End,Plan_Role,"جميع الموظفين",Plan_Course,'مصفوفة التدريب'!W$6,Plan_Sched,"فترة محددة"),0)))</f>
        <v>0</v>
      </c>
      <c r="EA106">
        <f>IF(OR(U106=0,AQ106&gt;0),0,IFERROR(AVERAGEIFS(Plan_End,Plan_Role,الموظفون!$D$104,Plan_Course,'مصفوفة التدريب'!X$6,Plan_Sched,"فترة محددة"),IFERROR(AVERAGEIFS(Plan_End,Plan_Role,"جميع الموظفين",Plan_Course,'مصفوفة التدريب'!X$6,Plan_Sched,"فترة محددة"),0)))</f>
        <v>0</v>
      </c>
      <c r="EB106">
        <f>IF(OR(V106=0,AR106&gt;0),0,IFERROR(AVERAGEIFS(Plan_End,Plan_Role,الموظفون!$D$104,Plan_Course,'مصفوفة التدريب'!Y$6,Plan_Sched,"فترة محددة"),IFERROR(AVERAGEIFS(Plan_End,Plan_Role,"جميع الموظفين",Plan_Course,'مصفوفة التدريب'!Y$6,Plan_Sched,"فترة محددة"),0)))</f>
        <v>0</v>
      </c>
      <c r="EC106">
        <f>IF(OR(W106=0,AS106&gt;0),0,IFERROR(AVERAGEIFS(Plan_End,Plan_Role,الموظفون!$D$104,Plan_Course,'مصفوفة التدريب'!Z$6,Plan_Sched,"فترة محددة"),IFERROR(AVERAGEIFS(Plan_End,Plan_Role,"جميع الموظفين",Plan_Course,'مصفوفة التدريب'!Z$6,Plan_Sched,"فترة محددة"),0)))</f>
        <v>0</v>
      </c>
      <c r="ED106">
        <f>IF(OR(X106=0,AT106&gt;0),0,IFERROR(AVERAGEIFS(Plan_End,Plan_Role,الموظفون!$D$104,Plan_Course,'مصفوفة التدريب'!AA$6,Plan_Sched,"فترة محددة"),IFERROR(AVERAGEIFS(Plan_End,Plan_Role,"جميع الموظفين",Plan_Course,'مصفوفة التدريب'!AA$6,Plan_Sched,"فترة محددة"),0)))</f>
        <v>0</v>
      </c>
      <c r="EG106">
        <f>IF(OR(E106=0,AA106&gt;0),0,IFERROR(AVERAGEIFS(Plan_Days,Plan_Role,الموظفون!$D$104,Plan_Course,'مصفوفة التدريب'!H$6,Plan_Sched,"خلال أيام من التعيين"),IFERROR(AVERAGEIFS(Plan_Days,Plan_Role,"جميع الموظفين",Plan_Course,'مصفوفة التدريب'!H$6,Plan_Sched,"خلال أيام من التعيين"),0)))</f>
        <v>0</v>
      </c>
      <c r="EH106">
        <f>IF(OR(F106=0,AB106&gt;0),0,IFERROR(AVERAGEIFS(Plan_Days,Plan_Role,الموظفون!$D$104,Plan_Course,'مصفوفة التدريب'!I$6,Plan_Sched,"خلال أيام من التعيين"),IFERROR(AVERAGEIFS(Plan_Days,Plan_Role,"جميع الموظفين",Plan_Course,'مصفوفة التدريب'!I$6,Plan_Sched,"خلال أيام من التعيين"),0)))</f>
        <v>0</v>
      </c>
      <c r="EI106">
        <f>IF(OR(G106=0,AC106&gt;0),0,IFERROR(AVERAGEIFS(Plan_Days,Plan_Role,الموظفون!$D$104,Plan_Course,'مصفوفة التدريب'!J$6,Plan_Sched,"خلال أيام من التعيين"),IFERROR(AVERAGEIFS(Plan_Days,Plan_Role,"جميع الموظفين",Plan_Course,'مصفوفة التدريب'!J$6,Plan_Sched,"خلال أيام من التعيين"),0)))</f>
        <v>0</v>
      </c>
      <c r="EJ106">
        <f>IF(OR(H106=0,AD106&gt;0),0,IFERROR(AVERAGEIFS(Plan_Days,Plan_Role,الموظفون!$D$104,Plan_Course,'مصفوفة التدريب'!K$6,Plan_Sched,"خلال أيام من التعيين"),IFERROR(AVERAGEIFS(Plan_Days,Plan_Role,"جميع الموظفين",Plan_Course,'مصفوفة التدريب'!K$6,Plan_Sched,"خلال أيام من التعيين"),0)))</f>
        <v>0</v>
      </c>
      <c r="EK106">
        <f>IF(OR(I106=0,AE106&gt;0),0,IFERROR(AVERAGEIFS(Plan_Days,Plan_Role,الموظفون!$D$104,Plan_Course,'مصفوفة التدريب'!L$6,Plan_Sched,"خلال أيام من التعيين"),IFERROR(AVERAGEIFS(Plan_Days,Plan_Role,"جميع الموظفين",Plan_Course,'مصفوفة التدريب'!L$6,Plan_Sched,"خلال أيام من التعيين"),0)))</f>
        <v>0</v>
      </c>
      <c r="EL106">
        <f>IF(OR(J106=0,AF106&gt;0),0,IFERROR(AVERAGEIFS(Plan_Days,Plan_Role,الموظفون!$D$104,Plan_Course,'مصفوفة التدريب'!M$6,Plan_Sched,"خلال أيام من التعيين"),IFERROR(AVERAGEIFS(Plan_Days,Plan_Role,"جميع الموظفين",Plan_Course,'مصفوفة التدريب'!M$6,Plan_Sched,"خلال أيام من التعيين"),0)))</f>
        <v>0</v>
      </c>
      <c r="EM106">
        <f>IF(OR(K106=0,AG106&gt;0),0,IFERROR(AVERAGEIFS(Plan_Days,Plan_Role,الموظفون!$D$104,Plan_Course,'مصفوفة التدريب'!N$6,Plan_Sched,"خلال أيام من التعيين"),IFERROR(AVERAGEIFS(Plan_Days,Plan_Role,"جميع الموظفين",Plan_Course,'مصفوفة التدريب'!N$6,Plan_Sched,"خلال أيام من التعيين"),0)))</f>
        <v>0</v>
      </c>
      <c r="EN106">
        <f>IF(OR(L106=0,AH106&gt;0),0,IFERROR(AVERAGEIFS(Plan_Days,Plan_Role,الموظفون!$D$104,Plan_Course,'مصفوفة التدريب'!O$6,Plan_Sched,"خلال أيام من التعيين"),IFERROR(AVERAGEIFS(Plan_Days,Plan_Role,"جميع الموظفين",Plan_Course,'مصفوفة التدريب'!O$6,Plan_Sched,"خلال أيام من التعيين"),0)))</f>
        <v>0</v>
      </c>
      <c r="EO106">
        <f>IF(OR(M106=0,AI106&gt;0),0,IFERROR(AVERAGEIFS(Plan_Days,Plan_Role,الموظفون!$D$104,Plan_Course,'مصفوفة التدريب'!P$6,Plan_Sched,"خلال أيام من التعيين"),IFERROR(AVERAGEIFS(Plan_Days,Plan_Role,"جميع الموظفين",Plan_Course,'مصفوفة التدريب'!P$6,Plan_Sched,"خلال أيام من التعيين"),0)))</f>
        <v>0</v>
      </c>
      <c r="EP106">
        <f>IF(OR(N106=0,AJ106&gt;0),0,IFERROR(AVERAGEIFS(Plan_Days,Plan_Role,الموظفون!$D$104,Plan_Course,'مصفوفة التدريب'!Q$6,Plan_Sched,"خلال أيام من التعيين"),IFERROR(AVERAGEIFS(Plan_Days,Plan_Role,"جميع الموظفين",Plan_Course,'مصفوفة التدريب'!Q$6,Plan_Sched,"خلال أيام من التعيين"),0)))</f>
        <v>0</v>
      </c>
      <c r="EQ106">
        <f>IF(OR(O106=0,AK106&gt;0),0,IFERROR(AVERAGEIFS(Plan_Days,Plan_Role,الموظفون!$D$104,Plan_Course,'مصفوفة التدريب'!R$6,Plan_Sched,"خلال أيام من التعيين"),IFERROR(AVERAGEIFS(Plan_Days,Plan_Role,"جميع الموظفين",Plan_Course,'مصفوفة التدريب'!R$6,Plan_Sched,"خلال أيام من التعيين"),0)))</f>
        <v>0</v>
      </c>
      <c r="ER106">
        <f>IF(OR(P106=0,AL106&gt;0),0,IFERROR(AVERAGEIFS(Plan_Days,Plan_Role,الموظفون!$D$104,Plan_Course,'مصفوفة التدريب'!S$6,Plan_Sched,"خلال أيام من التعيين"),IFERROR(AVERAGEIFS(Plan_Days,Plan_Role,"جميع الموظفين",Plan_Course,'مصفوفة التدريب'!S$6,Plan_Sched,"خلال أيام من التعيين"),0)))</f>
        <v>0</v>
      </c>
      <c r="ES106">
        <f>IF(OR(Q106=0,AM106&gt;0),0,IFERROR(AVERAGEIFS(Plan_Days,Plan_Role,الموظفون!$D$104,Plan_Course,'مصفوفة التدريب'!T$6,Plan_Sched,"خلال أيام من التعيين"),IFERROR(AVERAGEIFS(Plan_Days,Plan_Role,"جميع الموظفين",Plan_Course,'مصفوفة التدريب'!T$6,Plan_Sched,"خلال أيام من التعيين"),0)))</f>
        <v>0</v>
      </c>
      <c r="ET106">
        <f>IF(OR(R106=0,AN106&gt;0),0,IFERROR(AVERAGEIFS(Plan_Days,Plan_Role,الموظفون!$D$104,Plan_Course,'مصفوفة التدريب'!U$6,Plan_Sched,"خلال أيام من التعيين"),IFERROR(AVERAGEIFS(Plan_Days,Plan_Role,"جميع الموظفين",Plan_Course,'مصفوفة التدريب'!U$6,Plan_Sched,"خلال أيام من التعيين"),0)))</f>
        <v>0</v>
      </c>
      <c r="EU106">
        <f>IF(OR(S106=0,AO106&gt;0),0,IFERROR(AVERAGEIFS(Plan_Days,Plan_Role,الموظفون!$D$104,Plan_Course,'مصفوفة التدريب'!V$6,Plan_Sched,"خلال أيام من التعيين"),IFERROR(AVERAGEIFS(Plan_Days,Plan_Role,"جميع الموظفين",Plan_Course,'مصفوفة التدريب'!V$6,Plan_Sched,"خلال أيام من التعيين"),0)))</f>
        <v>0</v>
      </c>
      <c r="EV106">
        <f>IF(OR(T106=0,AP106&gt;0),0,IFERROR(AVERAGEIFS(Plan_Days,Plan_Role,الموظفون!$D$104,Plan_Course,'مصفوفة التدريب'!W$6,Plan_Sched,"خلال أيام من التعيين"),IFERROR(AVERAGEIFS(Plan_Days,Plan_Role,"جميع الموظفين",Plan_Course,'مصفوفة التدريب'!W$6,Plan_Sched,"خلال أيام من التعيين"),0)))</f>
        <v>0</v>
      </c>
      <c r="EW106">
        <f>IF(OR(U106=0,AQ106&gt;0),0,IFERROR(AVERAGEIFS(Plan_Days,Plan_Role,الموظفون!$D$104,Plan_Course,'مصفوفة التدريب'!X$6,Plan_Sched,"خلال أيام من التعيين"),IFERROR(AVERAGEIFS(Plan_Days,Plan_Role,"جميع الموظفين",Plan_Course,'مصفوفة التدريب'!X$6,Plan_Sched,"خلال أيام من التعيين"),0)))</f>
        <v>0</v>
      </c>
      <c r="EX106">
        <f>IF(OR(V106=0,AR106&gt;0),0,IFERROR(AVERAGEIFS(Plan_Days,Plan_Role,الموظفون!$D$104,Plan_Course,'مصفوفة التدريب'!Y$6,Plan_Sched,"خلال أيام من التعيين"),IFERROR(AVERAGEIFS(Plan_Days,Plan_Role,"جميع الموظفين",Plan_Course,'مصفوفة التدريب'!Y$6,Plan_Sched,"خلال أيام من التعيين"),0)))</f>
        <v>0</v>
      </c>
      <c r="EY106">
        <f>IF(OR(W106=0,AS106&gt;0),0,IFERROR(AVERAGEIFS(Plan_Days,Plan_Role,الموظفون!$D$104,Plan_Course,'مصفوفة التدريب'!Z$6,Plan_Sched,"خلال أيام من التعيين"),IFERROR(AVERAGEIFS(Plan_Days,Plan_Role,"جميع الموظفين",Plan_Course,'مصفوفة التدريب'!Z$6,Plan_Sched,"خلال أيام من التعيين"),0)))</f>
        <v>0</v>
      </c>
      <c r="EZ106">
        <f>IF(OR(X106=0,AT106&gt;0),0,IFERROR(AVERAGEIFS(Plan_Days,Plan_Role,الموظفون!$D$104,Plan_Course,'مصفوفة التدريب'!AA$6,Plan_Sched,"خلال أيام من التعيين"),IFERROR(AVERAGEIFS(Plan_Days,Plan_Role,"جميع الموظفين",Plan_Course,'مصفوفة التدريب'!AA$6,Plan_Sched,"خلال أيام من التعيين"),0)))</f>
        <v>0</v>
      </c>
      <c r="FC106">
        <f>IF(OR(E106=0,AA106&gt;0),0,MAX(IF(AND(الموظفون!$F$104&lt;&gt;"",DK106&lt;الموظفون!$F$104),0,DK106),IF(AND(الموظفون!$F$104&lt;&gt;"",EG106&gt;0),الموظفون!$F$104+EG106,0)))</f>
        <v>0</v>
      </c>
      <c r="FD106">
        <f>IF(OR(F106=0,AB106&gt;0),0,MAX(IF(AND(الموظفون!$F$104&lt;&gt;"",DL106&lt;الموظفون!$F$104),0,DL106),IF(AND(الموظفون!$F$104&lt;&gt;"",EH106&gt;0),الموظفون!$F$104+EH106,0)))</f>
        <v>0</v>
      </c>
      <c r="FE106">
        <f>IF(OR(G106=0,AC106&gt;0),0,MAX(IF(AND(الموظفون!$F$104&lt;&gt;"",DM106&lt;الموظفون!$F$104),0,DM106),IF(AND(الموظفون!$F$104&lt;&gt;"",EI106&gt;0),الموظفون!$F$104+EI106,0)))</f>
        <v>0</v>
      </c>
      <c r="FF106">
        <f>IF(OR(H106=0,AD106&gt;0),0,MAX(IF(AND(الموظفون!$F$104&lt;&gt;"",DN106&lt;الموظفون!$F$104),0,DN106),IF(AND(الموظفون!$F$104&lt;&gt;"",EJ106&gt;0),الموظفون!$F$104+EJ106,0)))</f>
        <v>0</v>
      </c>
      <c r="FG106">
        <f>IF(OR(I106=0,AE106&gt;0),0,MAX(IF(AND(الموظفون!$F$104&lt;&gt;"",DO106&lt;الموظفون!$F$104),0,DO106),IF(AND(الموظفون!$F$104&lt;&gt;"",EK106&gt;0),الموظفون!$F$104+EK106,0)))</f>
        <v>0</v>
      </c>
      <c r="FH106">
        <f>IF(OR(J106=0,AF106&gt;0),0,MAX(IF(AND(الموظفون!$F$104&lt;&gt;"",DP106&lt;الموظفون!$F$104),0,DP106),IF(AND(الموظفون!$F$104&lt;&gt;"",EL106&gt;0),الموظفون!$F$104+EL106,0)))</f>
        <v>0</v>
      </c>
      <c r="FI106">
        <f>IF(OR(K106=0,AG106&gt;0),0,MAX(IF(AND(الموظفون!$F$104&lt;&gt;"",DQ106&lt;الموظفون!$F$104),0,DQ106),IF(AND(الموظفون!$F$104&lt;&gt;"",EM106&gt;0),الموظفون!$F$104+EM106,0)))</f>
        <v>0</v>
      </c>
      <c r="FJ106">
        <f>IF(OR(L106=0,AH106&gt;0),0,MAX(IF(AND(الموظفون!$F$104&lt;&gt;"",DR106&lt;الموظفون!$F$104),0,DR106),IF(AND(الموظفون!$F$104&lt;&gt;"",EN106&gt;0),الموظفون!$F$104+EN106,0)))</f>
        <v>0</v>
      </c>
      <c r="FK106">
        <f>IF(OR(M106=0,AI106&gt;0),0,MAX(IF(AND(الموظفون!$F$104&lt;&gt;"",DS106&lt;الموظفون!$F$104),0,DS106),IF(AND(الموظفون!$F$104&lt;&gt;"",EO106&gt;0),الموظفون!$F$104+EO106,0)))</f>
        <v>0</v>
      </c>
      <c r="FL106">
        <f>IF(OR(N106=0,AJ106&gt;0),0,MAX(IF(AND(الموظفون!$F$104&lt;&gt;"",DT106&lt;الموظفون!$F$104),0,DT106),IF(AND(الموظفون!$F$104&lt;&gt;"",EP106&gt;0),الموظفون!$F$104+EP106,0)))</f>
        <v>0</v>
      </c>
      <c r="FM106">
        <f>IF(OR(O106=0,AK106&gt;0),0,MAX(IF(AND(الموظفون!$F$104&lt;&gt;"",DU106&lt;الموظفون!$F$104),0,DU106),IF(AND(الموظفون!$F$104&lt;&gt;"",EQ106&gt;0),الموظفون!$F$104+EQ106,0)))</f>
        <v>0</v>
      </c>
      <c r="FN106">
        <f>IF(OR(P106=0,AL106&gt;0),0,MAX(IF(AND(الموظفون!$F$104&lt;&gt;"",DV106&lt;الموظفون!$F$104),0,DV106),IF(AND(الموظفون!$F$104&lt;&gt;"",ER106&gt;0),الموظفون!$F$104+ER106,0)))</f>
        <v>0</v>
      </c>
      <c r="FO106">
        <f>IF(OR(Q106=0,AM106&gt;0),0,MAX(IF(AND(الموظفون!$F$104&lt;&gt;"",DW106&lt;الموظفون!$F$104),0,DW106),IF(AND(الموظفون!$F$104&lt;&gt;"",ES106&gt;0),الموظفون!$F$104+ES106,0)))</f>
        <v>0</v>
      </c>
      <c r="FP106">
        <f>IF(OR(R106=0,AN106&gt;0),0,MAX(IF(AND(الموظفون!$F$104&lt;&gt;"",DX106&lt;الموظفون!$F$104),0,DX106),IF(AND(الموظفون!$F$104&lt;&gt;"",ET106&gt;0),الموظفون!$F$104+ET106,0)))</f>
        <v>0</v>
      </c>
      <c r="FQ106">
        <f>IF(OR(S106=0,AO106&gt;0),0,MAX(IF(AND(الموظفون!$F$104&lt;&gt;"",DY106&lt;الموظفون!$F$104),0,DY106),IF(AND(الموظفون!$F$104&lt;&gt;"",EU106&gt;0),الموظفون!$F$104+EU106,0)))</f>
        <v>0</v>
      </c>
      <c r="FR106">
        <f>IF(OR(T106=0,AP106&gt;0),0,MAX(IF(AND(الموظفون!$F$104&lt;&gt;"",DZ106&lt;الموظفون!$F$104),0,DZ106),IF(AND(الموظفون!$F$104&lt;&gt;"",EV106&gt;0),الموظفون!$F$104+EV106,0)))</f>
        <v>0</v>
      </c>
      <c r="FS106">
        <f>IF(OR(U106=0,AQ106&gt;0),0,MAX(IF(AND(الموظفون!$F$104&lt;&gt;"",EA106&lt;الموظفون!$F$104),0,EA106),IF(AND(الموظفون!$F$104&lt;&gt;"",EW106&gt;0),الموظفون!$F$104+EW106,0)))</f>
        <v>0</v>
      </c>
      <c r="FT106">
        <f>IF(OR(V106=0,AR106&gt;0),0,MAX(IF(AND(الموظفون!$F$104&lt;&gt;"",EB106&lt;الموظفون!$F$104),0,EB106),IF(AND(الموظفون!$F$104&lt;&gt;"",EX106&gt;0),الموظفون!$F$104+EX106,0)))</f>
        <v>0</v>
      </c>
      <c r="FU106">
        <f>IF(OR(W106=0,AS106&gt;0),0,MAX(IF(AND(الموظفون!$F$104&lt;&gt;"",EC106&lt;الموظفون!$F$104),0,EC106),IF(AND(الموظفون!$F$104&lt;&gt;"",EY106&gt;0),الموظفون!$F$104+EY106,0)))</f>
        <v>0</v>
      </c>
      <c r="FV106">
        <f>IF(OR(X106=0,AT106&gt;0),0,MAX(IF(AND(الموظفون!$F$104&lt;&gt;"",ED106&lt;الموظفون!$F$104),0,ED106),IF(AND(الموظفون!$F$104&lt;&gt;"",EZ106&gt;0),الموظفون!$F$104+EZ106,0)))</f>
        <v>0</v>
      </c>
    </row>
    <row r="107" spans="5:178" x14ac:dyDescent="0.3">
      <c r="E107">
        <f>IF(OR(الموظفون!$A$105="",'مصفوفة التدريب'!H$6=""),0,COUNTIFS(Plan_Role,الموظفون!$D$105,Plan_Course,'مصفوفة التدريب'!H$6)+COUNTIFS(Plan_Role,"جميع الموظفين",Plan_Course,'مصفوفة التدريب'!H$6))</f>
        <v>0</v>
      </c>
      <c r="F107">
        <f>IF(OR(الموظفون!$A$105="",'مصفوفة التدريب'!I$6=""),0,COUNTIFS(Plan_Role,الموظفون!$D$105,Plan_Course,'مصفوفة التدريب'!I$6)+COUNTIFS(Plan_Role,"جميع الموظفين",Plan_Course,'مصفوفة التدريب'!I$6))</f>
        <v>0</v>
      </c>
      <c r="G107">
        <f>IF(OR(الموظفون!$A$105="",'مصفوفة التدريب'!J$6=""),0,COUNTIFS(Plan_Role,الموظفون!$D$105,Plan_Course,'مصفوفة التدريب'!J$6)+COUNTIFS(Plan_Role,"جميع الموظفين",Plan_Course,'مصفوفة التدريب'!J$6))</f>
        <v>0</v>
      </c>
      <c r="H107">
        <f>IF(OR(الموظفون!$A$105="",'مصفوفة التدريب'!K$6=""),0,COUNTIFS(Plan_Role,الموظفون!$D$105,Plan_Course,'مصفوفة التدريب'!K$6)+COUNTIFS(Plan_Role,"جميع الموظفين",Plan_Course,'مصفوفة التدريب'!K$6))</f>
        <v>0</v>
      </c>
      <c r="I107">
        <f>IF(OR(الموظفون!$A$105="",'مصفوفة التدريب'!L$6=""),0,COUNTIFS(Plan_Role,الموظفون!$D$105,Plan_Course,'مصفوفة التدريب'!L$6)+COUNTIFS(Plan_Role,"جميع الموظفين",Plan_Course,'مصفوفة التدريب'!L$6))</f>
        <v>0</v>
      </c>
      <c r="J107">
        <f>IF(OR(الموظفون!$A$105="",'مصفوفة التدريب'!M$6=""),0,COUNTIFS(Plan_Role,الموظفون!$D$105,Plan_Course,'مصفوفة التدريب'!M$6)+COUNTIFS(Plan_Role,"جميع الموظفين",Plan_Course,'مصفوفة التدريب'!M$6))</f>
        <v>0</v>
      </c>
      <c r="K107">
        <f>IF(OR(الموظفون!$A$105="",'مصفوفة التدريب'!N$6=""),0,COUNTIFS(Plan_Role,الموظفون!$D$105,Plan_Course,'مصفوفة التدريب'!N$6)+COUNTIFS(Plan_Role,"جميع الموظفين",Plan_Course,'مصفوفة التدريب'!N$6))</f>
        <v>0</v>
      </c>
      <c r="L107">
        <f>IF(OR(الموظفون!$A$105="",'مصفوفة التدريب'!O$6=""),0,COUNTIFS(Plan_Role,الموظفون!$D$105,Plan_Course,'مصفوفة التدريب'!O$6)+COUNTIFS(Plan_Role,"جميع الموظفين",Plan_Course,'مصفوفة التدريب'!O$6))</f>
        <v>0</v>
      </c>
      <c r="M107">
        <f>IF(OR(الموظفون!$A$105="",'مصفوفة التدريب'!P$6=""),0,COUNTIFS(Plan_Role,الموظفون!$D$105,Plan_Course,'مصفوفة التدريب'!P$6)+COUNTIFS(Plan_Role,"جميع الموظفين",Plan_Course,'مصفوفة التدريب'!P$6))</f>
        <v>0</v>
      </c>
      <c r="N107">
        <f>IF(OR(الموظفون!$A$105="",'مصفوفة التدريب'!Q$6=""),0,COUNTIFS(Plan_Role,الموظفون!$D$105,Plan_Course,'مصفوفة التدريب'!Q$6)+COUNTIFS(Plan_Role,"جميع الموظفين",Plan_Course,'مصفوفة التدريب'!Q$6))</f>
        <v>0</v>
      </c>
      <c r="O107">
        <f>IF(OR(الموظفون!$A$105="",'مصفوفة التدريب'!R$6=""),0,COUNTIFS(Plan_Role,الموظفون!$D$105,Plan_Course,'مصفوفة التدريب'!R$6)+COUNTIFS(Plan_Role,"جميع الموظفين",Plan_Course,'مصفوفة التدريب'!R$6))</f>
        <v>0</v>
      </c>
      <c r="P107">
        <f>IF(OR(الموظفون!$A$105="",'مصفوفة التدريب'!S$6=""),0,COUNTIFS(Plan_Role,الموظفون!$D$105,Plan_Course,'مصفوفة التدريب'!S$6)+COUNTIFS(Plan_Role,"جميع الموظفين",Plan_Course,'مصفوفة التدريب'!S$6))</f>
        <v>0</v>
      </c>
      <c r="Q107">
        <f>IF(OR(الموظفون!$A$105="",'مصفوفة التدريب'!T$6=""),0,COUNTIFS(Plan_Role,الموظفون!$D$105,Plan_Course,'مصفوفة التدريب'!T$6)+COUNTIFS(Plan_Role,"جميع الموظفين",Plan_Course,'مصفوفة التدريب'!T$6))</f>
        <v>0</v>
      </c>
      <c r="R107">
        <f>IF(OR(الموظفون!$A$105="",'مصفوفة التدريب'!U$6=""),0,COUNTIFS(Plan_Role,الموظفون!$D$105,Plan_Course,'مصفوفة التدريب'!U$6)+COUNTIFS(Plan_Role,"جميع الموظفين",Plan_Course,'مصفوفة التدريب'!U$6))</f>
        <v>0</v>
      </c>
      <c r="S107">
        <f>IF(OR(الموظفون!$A$105="",'مصفوفة التدريب'!V$6=""),0,COUNTIFS(Plan_Role,الموظفون!$D$105,Plan_Course,'مصفوفة التدريب'!V$6)+COUNTIFS(Plan_Role,"جميع الموظفين",Plan_Course,'مصفوفة التدريب'!V$6))</f>
        <v>0</v>
      </c>
      <c r="T107">
        <f>IF(OR(الموظفون!$A$105="",'مصفوفة التدريب'!W$6=""),0,COUNTIFS(Plan_Role,الموظفون!$D$105,Plan_Course,'مصفوفة التدريب'!W$6)+COUNTIFS(Plan_Role,"جميع الموظفين",Plan_Course,'مصفوفة التدريب'!W$6))</f>
        <v>0</v>
      </c>
      <c r="U107">
        <f>IF(OR(الموظفون!$A$105="",'مصفوفة التدريب'!X$6=""),0,COUNTIFS(Plan_Role,الموظفون!$D$105,Plan_Course,'مصفوفة التدريب'!X$6)+COUNTIFS(Plan_Role,"جميع الموظفين",Plan_Course,'مصفوفة التدريب'!X$6))</f>
        <v>0</v>
      </c>
      <c r="V107">
        <f>IF(OR(الموظفون!$A$105="",'مصفوفة التدريب'!Y$6=""),0,COUNTIFS(Plan_Role,الموظفون!$D$105,Plan_Course,'مصفوفة التدريب'!Y$6)+COUNTIFS(Plan_Role,"جميع الموظفين",Plan_Course,'مصفوفة التدريب'!Y$6))</f>
        <v>0</v>
      </c>
      <c r="W107">
        <f>IF(OR(الموظفون!$A$105="",'مصفوفة التدريب'!Z$6=""),0,COUNTIFS(Plan_Role,الموظفون!$D$105,Plan_Course,'مصفوفة التدريب'!Z$6)+COUNTIFS(Plan_Role,"جميع الموظفين",Plan_Course,'مصفوفة التدريب'!Z$6))</f>
        <v>0</v>
      </c>
      <c r="X107">
        <f>IF(OR(الموظفون!$A$105="",'مصفوفة التدريب'!AA$6=""),0,COUNTIFS(Plan_Role,الموظفون!$D$105,Plan_Course,'مصفوفة التدريب'!AA$6)+COUNTIFS(Plan_Role,"جميع الموظفين",Plan_Course,'مصفوفة التدريب'!AA$6))</f>
        <v>0</v>
      </c>
      <c r="AA107">
        <f>IF(E107=0,0,COUNTIFS(Rec_Emp,الموظفون!$A$105,Rec_Course,'مصفوفة التدريب'!H$6,Rec_Done,1))</f>
        <v>0</v>
      </c>
      <c r="AB107">
        <f>IF(F107=0,0,COUNTIFS(Rec_Emp,الموظفون!$A$105,Rec_Course,'مصفوفة التدريب'!I$6,Rec_Done,1))</f>
        <v>0</v>
      </c>
      <c r="AC107">
        <f>IF(G107=0,0,COUNTIFS(Rec_Emp,الموظفون!$A$105,Rec_Course,'مصفوفة التدريب'!J$6,Rec_Done,1))</f>
        <v>0</v>
      </c>
      <c r="AD107">
        <f>IF(H107=0,0,COUNTIFS(Rec_Emp,الموظفون!$A$105,Rec_Course,'مصفوفة التدريب'!K$6,Rec_Done,1))</f>
        <v>0</v>
      </c>
      <c r="AE107">
        <f>IF(I107=0,0,COUNTIFS(Rec_Emp,الموظفون!$A$105,Rec_Course,'مصفوفة التدريب'!L$6,Rec_Done,1))</f>
        <v>0</v>
      </c>
      <c r="AF107">
        <f>IF(J107=0,0,COUNTIFS(Rec_Emp,الموظفون!$A$105,Rec_Course,'مصفوفة التدريب'!M$6,Rec_Done,1))</f>
        <v>0</v>
      </c>
      <c r="AG107">
        <f>IF(K107=0,0,COUNTIFS(Rec_Emp,الموظفون!$A$105,Rec_Course,'مصفوفة التدريب'!N$6,Rec_Done,1))</f>
        <v>0</v>
      </c>
      <c r="AH107">
        <f>IF(L107=0,0,COUNTIFS(Rec_Emp,الموظفون!$A$105,Rec_Course,'مصفوفة التدريب'!O$6,Rec_Done,1))</f>
        <v>0</v>
      </c>
      <c r="AI107">
        <f>IF(M107=0,0,COUNTIFS(Rec_Emp,الموظفون!$A$105,Rec_Course,'مصفوفة التدريب'!P$6,Rec_Done,1))</f>
        <v>0</v>
      </c>
      <c r="AJ107">
        <f>IF(N107=0,0,COUNTIFS(Rec_Emp,الموظفون!$A$105,Rec_Course,'مصفوفة التدريب'!Q$6,Rec_Done,1))</f>
        <v>0</v>
      </c>
      <c r="AK107">
        <f>IF(O107=0,0,COUNTIFS(Rec_Emp,الموظفون!$A$105,Rec_Course,'مصفوفة التدريب'!R$6,Rec_Done,1))</f>
        <v>0</v>
      </c>
      <c r="AL107">
        <f>IF(P107=0,0,COUNTIFS(Rec_Emp,الموظفون!$A$105,Rec_Course,'مصفوفة التدريب'!S$6,Rec_Done,1))</f>
        <v>0</v>
      </c>
      <c r="AM107">
        <f>IF(Q107=0,0,COUNTIFS(Rec_Emp,الموظفون!$A$105,Rec_Course,'مصفوفة التدريب'!T$6,Rec_Done,1))</f>
        <v>0</v>
      </c>
      <c r="AN107">
        <f>IF(R107=0,0,COUNTIFS(Rec_Emp,الموظفون!$A$105,Rec_Course,'مصفوفة التدريب'!U$6,Rec_Done,1))</f>
        <v>0</v>
      </c>
      <c r="AO107">
        <f>IF(S107=0,0,COUNTIFS(Rec_Emp,الموظفون!$A$105,Rec_Course,'مصفوفة التدريب'!V$6,Rec_Done,1))</f>
        <v>0</v>
      </c>
      <c r="AP107">
        <f>IF(T107=0,0,COUNTIFS(Rec_Emp,الموظفون!$A$105,Rec_Course,'مصفوفة التدريب'!W$6,Rec_Done,1))</f>
        <v>0</v>
      </c>
      <c r="AQ107">
        <f>IF(U107=0,0,COUNTIFS(Rec_Emp,الموظفون!$A$105,Rec_Course,'مصفوفة التدريب'!X$6,Rec_Done,1))</f>
        <v>0</v>
      </c>
      <c r="AR107">
        <f>IF(V107=0,0,COUNTIFS(Rec_Emp,الموظفون!$A$105,Rec_Course,'مصفوفة التدريب'!Y$6,Rec_Done,1))</f>
        <v>0</v>
      </c>
      <c r="AS107">
        <f>IF(W107=0,0,COUNTIFS(Rec_Emp,الموظفون!$A$105,Rec_Course,'مصفوفة التدريب'!Z$6,Rec_Done,1))</f>
        <v>0</v>
      </c>
      <c r="AT107">
        <f>IF(X107=0,0,COUNTIFS(Rec_Emp,الموظفون!$A$105,Rec_Course,'مصفوفة التدريب'!AA$6,Rec_Done,1))</f>
        <v>0</v>
      </c>
      <c r="AW107">
        <f ca="1">IF(AA107=0,0,COUNTIFS(Rec_Emp,الموظفون!$A$105,Rec_Course,'مصفوفة التدريب'!H$6,Rec_Done,1,Rec_Exp,"&gt;="&amp;TODAY()))</f>
        <v>0</v>
      </c>
      <c r="AX107">
        <f ca="1">IF(AB107=0,0,COUNTIFS(Rec_Emp,الموظفون!$A$105,Rec_Course,'مصفوفة التدريب'!I$6,Rec_Done,1,Rec_Exp,"&gt;="&amp;TODAY()))</f>
        <v>0</v>
      </c>
      <c r="AY107">
        <f ca="1">IF(AC107=0,0,COUNTIFS(Rec_Emp,الموظفون!$A$105,Rec_Course,'مصفوفة التدريب'!J$6,Rec_Done,1,Rec_Exp,"&gt;="&amp;TODAY()))</f>
        <v>0</v>
      </c>
      <c r="AZ107">
        <f ca="1">IF(AD107=0,0,COUNTIFS(Rec_Emp,الموظفون!$A$105,Rec_Course,'مصفوفة التدريب'!K$6,Rec_Done,1,Rec_Exp,"&gt;="&amp;TODAY()))</f>
        <v>0</v>
      </c>
      <c r="BA107">
        <f ca="1">IF(AE107=0,0,COUNTIFS(Rec_Emp,الموظفون!$A$105,Rec_Course,'مصفوفة التدريب'!L$6,Rec_Done,1,Rec_Exp,"&gt;="&amp;TODAY()))</f>
        <v>0</v>
      </c>
      <c r="BB107">
        <f ca="1">IF(AF107=0,0,COUNTIFS(Rec_Emp,الموظفون!$A$105,Rec_Course,'مصفوفة التدريب'!M$6,Rec_Done,1,Rec_Exp,"&gt;="&amp;TODAY()))</f>
        <v>0</v>
      </c>
      <c r="BC107">
        <f ca="1">IF(AG107=0,0,COUNTIFS(Rec_Emp,الموظفون!$A$105,Rec_Course,'مصفوفة التدريب'!N$6,Rec_Done,1,Rec_Exp,"&gt;="&amp;TODAY()))</f>
        <v>0</v>
      </c>
      <c r="BD107">
        <f ca="1">IF(AH107=0,0,COUNTIFS(Rec_Emp,الموظفون!$A$105,Rec_Course,'مصفوفة التدريب'!O$6,Rec_Done,1,Rec_Exp,"&gt;="&amp;TODAY()))</f>
        <v>0</v>
      </c>
      <c r="BE107">
        <f ca="1">IF(AI107=0,0,COUNTIFS(Rec_Emp,الموظفون!$A$105,Rec_Course,'مصفوفة التدريب'!P$6,Rec_Done,1,Rec_Exp,"&gt;="&amp;TODAY()))</f>
        <v>0</v>
      </c>
      <c r="BF107">
        <f ca="1">IF(AJ107=0,0,COUNTIFS(Rec_Emp,الموظفون!$A$105,Rec_Course,'مصفوفة التدريب'!Q$6,Rec_Done,1,Rec_Exp,"&gt;="&amp;TODAY()))</f>
        <v>0</v>
      </c>
      <c r="BG107">
        <f ca="1">IF(AK107=0,0,COUNTIFS(Rec_Emp,الموظفون!$A$105,Rec_Course,'مصفوفة التدريب'!R$6,Rec_Done,1,Rec_Exp,"&gt;="&amp;TODAY()))</f>
        <v>0</v>
      </c>
      <c r="BH107">
        <f ca="1">IF(AL107=0,0,COUNTIFS(Rec_Emp,الموظفون!$A$105,Rec_Course,'مصفوفة التدريب'!S$6,Rec_Done,1,Rec_Exp,"&gt;="&amp;TODAY()))</f>
        <v>0</v>
      </c>
      <c r="BI107">
        <f ca="1">IF(AM107=0,0,COUNTIFS(Rec_Emp,الموظفون!$A$105,Rec_Course,'مصفوفة التدريب'!T$6,Rec_Done,1,Rec_Exp,"&gt;="&amp;TODAY()))</f>
        <v>0</v>
      </c>
      <c r="BJ107">
        <f ca="1">IF(AN107=0,0,COUNTIFS(Rec_Emp,الموظفون!$A$105,Rec_Course,'مصفوفة التدريب'!U$6,Rec_Done,1,Rec_Exp,"&gt;="&amp;TODAY()))</f>
        <v>0</v>
      </c>
      <c r="BK107">
        <f ca="1">IF(AO107=0,0,COUNTIFS(Rec_Emp,الموظفون!$A$105,Rec_Course,'مصفوفة التدريب'!V$6,Rec_Done,1,Rec_Exp,"&gt;="&amp;TODAY()))</f>
        <v>0</v>
      </c>
      <c r="BL107">
        <f ca="1">IF(AP107=0,0,COUNTIFS(Rec_Emp,الموظفون!$A$105,Rec_Course,'مصفوفة التدريب'!W$6,Rec_Done,1,Rec_Exp,"&gt;="&amp;TODAY()))</f>
        <v>0</v>
      </c>
      <c r="BM107">
        <f ca="1">IF(AQ107=0,0,COUNTIFS(Rec_Emp,الموظفون!$A$105,Rec_Course,'مصفوفة التدريب'!X$6,Rec_Done,1,Rec_Exp,"&gt;="&amp;TODAY()))</f>
        <v>0</v>
      </c>
      <c r="BN107">
        <f ca="1">IF(AR107=0,0,COUNTIFS(Rec_Emp,الموظفون!$A$105,Rec_Course,'مصفوفة التدريب'!Y$6,Rec_Done,1,Rec_Exp,"&gt;="&amp;TODAY()))</f>
        <v>0</v>
      </c>
      <c r="BO107">
        <f ca="1">IF(AS107=0,0,COUNTIFS(Rec_Emp,الموظفون!$A$105,Rec_Course,'مصفوفة التدريب'!Z$6,Rec_Done,1,Rec_Exp,"&gt;="&amp;TODAY()))</f>
        <v>0</v>
      </c>
      <c r="BP107">
        <f ca="1">IF(AT107=0,0,COUNTIFS(Rec_Emp,الموظفون!$A$105,Rec_Course,'مصفوفة التدريب'!AA$6,Rec_Done,1,Rec_Exp,"&gt;="&amp;TODAY()))</f>
        <v>0</v>
      </c>
      <c r="BS107">
        <f ca="1">IF(AW107=0,0,COUNTIFS(Rec_Emp,الموظفون!$A$105,Rec_Course,'مصفوفة التدريب'!H$6,Rec_Done,1,Rec_Exp,"&gt;"&amp;(TODAY()+WarnDays)))</f>
        <v>0</v>
      </c>
      <c r="BT107">
        <f ca="1">IF(AX107=0,0,COUNTIFS(Rec_Emp,الموظفون!$A$105,Rec_Course,'مصفوفة التدريب'!I$6,Rec_Done,1,Rec_Exp,"&gt;"&amp;(TODAY()+WarnDays)))</f>
        <v>0</v>
      </c>
      <c r="BU107">
        <f ca="1">IF(AY107=0,0,COUNTIFS(Rec_Emp,الموظفون!$A$105,Rec_Course,'مصفوفة التدريب'!J$6,Rec_Done,1,Rec_Exp,"&gt;"&amp;(TODAY()+WarnDays)))</f>
        <v>0</v>
      </c>
      <c r="BV107">
        <f ca="1">IF(AZ107=0,0,COUNTIFS(Rec_Emp,الموظفون!$A$105,Rec_Course,'مصفوفة التدريب'!K$6,Rec_Done,1,Rec_Exp,"&gt;"&amp;(TODAY()+WarnDays)))</f>
        <v>0</v>
      </c>
      <c r="BW107">
        <f ca="1">IF(BA107=0,0,COUNTIFS(Rec_Emp,الموظفون!$A$105,Rec_Course,'مصفوفة التدريب'!L$6,Rec_Done,1,Rec_Exp,"&gt;"&amp;(TODAY()+WarnDays)))</f>
        <v>0</v>
      </c>
      <c r="BX107">
        <f ca="1">IF(BB107=0,0,COUNTIFS(Rec_Emp,الموظفون!$A$105,Rec_Course,'مصفوفة التدريب'!M$6,Rec_Done,1,Rec_Exp,"&gt;"&amp;(TODAY()+WarnDays)))</f>
        <v>0</v>
      </c>
      <c r="BY107">
        <f ca="1">IF(BC107=0,0,COUNTIFS(Rec_Emp,الموظفون!$A$105,Rec_Course,'مصفوفة التدريب'!N$6,Rec_Done,1,Rec_Exp,"&gt;"&amp;(TODAY()+WarnDays)))</f>
        <v>0</v>
      </c>
      <c r="BZ107">
        <f ca="1">IF(BD107=0,0,COUNTIFS(Rec_Emp,الموظفون!$A$105,Rec_Course,'مصفوفة التدريب'!O$6,Rec_Done,1,Rec_Exp,"&gt;"&amp;(TODAY()+WarnDays)))</f>
        <v>0</v>
      </c>
      <c r="CA107">
        <f ca="1">IF(BE107=0,0,COUNTIFS(Rec_Emp,الموظفون!$A$105,Rec_Course,'مصفوفة التدريب'!P$6,Rec_Done,1,Rec_Exp,"&gt;"&amp;(TODAY()+WarnDays)))</f>
        <v>0</v>
      </c>
      <c r="CB107">
        <f ca="1">IF(BF107=0,0,COUNTIFS(Rec_Emp,الموظفون!$A$105,Rec_Course,'مصفوفة التدريب'!Q$6,Rec_Done,1,Rec_Exp,"&gt;"&amp;(TODAY()+WarnDays)))</f>
        <v>0</v>
      </c>
      <c r="CC107">
        <f ca="1">IF(BG107=0,0,COUNTIFS(Rec_Emp,الموظفون!$A$105,Rec_Course,'مصفوفة التدريب'!R$6,Rec_Done,1,Rec_Exp,"&gt;"&amp;(TODAY()+WarnDays)))</f>
        <v>0</v>
      </c>
      <c r="CD107">
        <f ca="1">IF(BH107=0,0,COUNTIFS(Rec_Emp,الموظفون!$A$105,Rec_Course,'مصفوفة التدريب'!S$6,Rec_Done,1,Rec_Exp,"&gt;"&amp;(TODAY()+WarnDays)))</f>
        <v>0</v>
      </c>
      <c r="CE107">
        <f ca="1">IF(BI107=0,0,COUNTIFS(Rec_Emp,الموظفون!$A$105,Rec_Course,'مصفوفة التدريب'!T$6,Rec_Done,1,Rec_Exp,"&gt;"&amp;(TODAY()+WarnDays)))</f>
        <v>0</v>
      </c>
      <c r="CF107">
        <f ca="1">IF(BJ107=0,0,COUNTIFS(Rec_Emp,الموظفون!$A$105,Rec_Course,'مصفوفة التدريب'!U$6,Rec_Done,1,Rec_Exp,"&gt;"&amp;(TODAY()+WarnDays)))</f>
        <v>0</v>
      </c>
      <c r="CG107">
        <f ca="1">IF(BK107=0,0,COUNTIFS(Rec_Emp,الموظفون!$A$105,Rec_Course,'مصفوفة التدريب'!V$6,Rec_Done,1,Rec_Exp,"&gt;"&amp;(TODAY()+WarnDays)))</f>
        <v>0</v>
      </c>
      <c r="CH107">
        <f ca="1">IF(BL107=0,0,COUNTIFS(Rec_Emp,الموظفون!$A$105,Rec_Course,'مصفوفة التدريب'!W$6,Rec_Done,1,Rec_Exp,"&gt;"&amp;(TODAY()+WarnDays)))</f>
        <v>0</v>
      </c>
      <c r="CI107">
        <f ca="1">IF(BM107=0,0,COUNTIFS(Rec_Emp,الموظفون!$A$105,Rec_Course,'مصفوفة التدريب'!X$6,Rec_Done,1,Rec_Exp,"&gt;"&amp;(TODAY()+WarnDays)))</f>
        <v>0</v>
      </c>
      <c r="CJ107">
        <f ca="1">IF(BN107=0,0,COUNTIFS(Rec_Emp,الموظفون!$A$105,Rec_Course,'مصفوفة التدريب'!Y$6,Rec_Done,1,Rec_Exp,"&gt;"&amp;(TODAY()+WarnDays)))</f>
        <v>0</v>
      </c>
      <c r="CK107">
        <f ca="1">IF(BO107=0,0,COUNTIFS(Rec_Emp,الموظفون!$A$105,Rec_Course,'مصفوفة التدريب'!Z$6,Rec_Done,1,Rec_Exp,"&gt;"&amp;(TODAY()+WarnDays)))</f>
        <v>0</v>
      </c>
      <c r="CL107">
        <f ca="1">IF(BP107=0,0,COUNTIFS(Rec_Emp,الموظفون!$A$105,Rec_Course,'مصفوفة التدريب'!AA$6,Rec_Done,1,Rec_Exp,"&gt;"&amp;(TODAY()+WarnDays)))</f>
        <v>0</v>
      </c>
      <c r="CO107">
        <f>IF(OR(E107=0,AA107&gt;0),0,COUNTIFS(Rec_Emp,الموظفون!$A$105,Rec_Course,'مصفوفة التدريب'!H$6,Rec_Result,"راسب"))</f>
        <v>0</v>
      </c>
      <c r="CP107">
        <f>IF(OR(F107=0,AB107&gt;0),0,COUNTIFS(Rec_Emp,الموظفون!$A$105,Rec_Course,'مصفوفة التدريب'!I$6,Rec_Result,"راسب"))</f>
        <v>0</v>
      </c>
      <c r="CQ107">
        <f>IF(OR(G107=0,AC107&gt;0),0,COUNTIFS(Rec_Emp,الموظفون!$A$105,Rec_Course,'مصفوفة التدريب'!J$6,Rec_Result,"راسب"))</f>
        <v>0</v>
      </c>
      <c r="CR107">
        <f>IF(OR(H107=0,AD107&gt;0),0,COUNTIFS(Rec_Emp,الموظفون!$A$105,Rec_Course,'مصفوفة التدريب'!K$6,Rec_Result,"راسب"))</f>
        <v>0</v>
      </c>
      <c r="CS107">
        <f>IF(OR(I107=0,AE107&gt;0),0,COUNTIFS(Rec_Emp,الموظفون!$A$105,Rec_Course,'مصفوفة التدريب'!L$6,Rec_Result,"راسب"))</f>
        <v>0</v>
      </c>
      <c r="CT107">
        <f>IF(OR(J107=0,AF107&gt;0),0,COUNTIFS(Rec_Emp,الموظفون!$A$105,Rec_Course,'مصفوفة التدريب'!M$6,Rec_Result,"راسب"))</f>
        <v>0</v>
      </c>
      <c r="CU107">
        <f>IF(OR(K107=0,AG107&gt;0),0,COUNTIFS(Rec_Emp,الموظفون!$A$105,Rec_Course,'مصفوفة التدريب'!N$6,Rec_Result,"راسب"))</f>
        <v>0</v>
      </c>
      <c r="CV107">
        <f>IF(OR(L107=0,AH107&gt;0),0,COUNTIFS(Rec_Emp,الموظفون!$A$105,Rec_Course,'مصفوفة التدريب'!O$6,Rec_Result,"راسب"))</f>
        <v>0</v>
      </c>
      <c r="CW107">
        <f>IF(OR(M107=0,AI107&gt;0),0,COUNTIFS(Rec_Emp,الموظفون!$A$105,Rec_Course,'مصفوفة التدريب'!P$6,Rec_Result,"راسب"))</f>
        <v>0</v>
      </c>
      <c r="CX107">
        <f>IF(OR(N107=0,AJ107&gt;0),0,COUNTIFS(Rec_Emp,الموظفون!$A$105,Rec_Course,'مصفوفة التدريب'!Q$6,Rec_Result,"راسب"))</f>
        <v>0</v>
      </c>
      <c r="CY107">
        <f>IF(OR(O107=0,AK107&gt;0),0,COUNTIFS(Rec_Emp,الموظفون!$A$105,Rec_Course,'مصفوفة التدريب'!R$6,Rec_Result,"راسب"))</f>
        <v>0</v>
      </c>
      <c r="CZ107">
        <f>IF(OR(P107=0,AL107&gt;0),0,COUNTIFS(Rec_Emp,الموظفون!$A$105,Rec_Course,'مصفوفة التدريب'!S$6,Rec_Result,"راسب"))</f>
        <v>0</v>
      </c>
      <c r="DA107">
        <f>IF(OR(Q107=0,AM107&gt;0),0,COUNTIFS(Rec_Emp,الموظفون!$A$105,Rec_Course,'مصفوفة التدريب'!T$6,Rec_Result,"راسب"))</f>
        <v>0</v>
      </c>
      <c r="DB107">
        <f>IF(OR(R107=0,AN107&gt;0),0,COUNTIFS(Rec_Emp,الموظفون!$A$105,Rec_Course,'مصفوفة التدريب'!U$6,Rec_Result,"راسب"))</f>
        <v>0</v>
      </c>
      <c r="DC107">
        <f>IF(OR(S107=0,AO107&gt;0),0,COUNTIFS(Rec_Emp,الموظفون!$A$105,Rec_Course,'مصفوفة التدريب'!V$6,Rec_Result,"راسب"))</f>
        <v>0</v>
      </c>
      <c r="DD107">
        <f>IF(OR(T107=0,AP107&gt;0),0,COUNTIFS(Rec_Emp,الموظفون!$A$105,Rec_Course,'مصفوفة التدريب'!W$6,Rec_Result,"راسب"))</f>
        <v>0</v>
      </c>
      <c r="DE107">
        <f>IF(OR(U107=0,AQ107&gt;0),0,COUNTIFS(Rec_Emp,الموظفون!$A$105,Rec_Course,'مصفوفة التدريب'!X$6,Rec_Result,"راسب"))</f>
        <v>0</v>
      </c>
      <c r="DF107">
        <f>IF(OR(V107=0,AR107&gt;0),0,COUNTIFS(Rec_Emp,الموظفون!$A$105,Rec_Course,'مصفوفة التدريب'!Y$6,Rec_Result,"راسب"))</f>
        <v>0</v>
      </c>
      <c r="DG107">
        <f>IF(OR(W107=0,AS107&gt;0),0,COUNTIFS(Rec_Emp,الموظفون!$A$105,Rec_Course,'مصفوفة التدريب'!Z$6,Rec_Result,"راسب"))</f>
        <v>0</v>
      </c>
      <c r="DH107">
        <f>IF(OR(X107=0,AT107&gt;0),0,COUNTIFS(Rec_Emp,الموظفون!$A$105,Rec_Course,'مصفوفة التدريب'!AA$6,Rec_Result,"راسب"))</f>
        <v>0</v>
      </c>
      <c r="DK107">
        <f>IF(OR(E107=0,AA107&gt;0),0,IFERROR(AVERAGEIFS(Plan_End,Plan_Role,الموظفون!$D$105,Plan_Course,'مصفوفة التدريب'!H$6,Plan_Sched,"فترة محددة"),IFERROR(AVERAGEIFS(Plan_End,Plan_Role,"جميع الموظفين",Plan_Course,'مصفوفة التدريب'!H$6,Plan_Sched,"فترة محددة"),0)))</f>
        <v>0</v>
      </c>
      <c r="DL107">
        <f>IF(OR(F107=0,AB107&gt;0),0,IFERROR(AVERAGEIFS(Plan_End,Plan_Role,الموظفون!$D$105,Plan_Course,'مصفوفة التدريب'!I$6,Plan_Sched,"فترة محددة"),IFERROR(AVERAGEIFS(Plan_End,Plan_Role,"جميع الموظفين",Plan_Course,'مصفوفة التدريب'!I$6,Plan_Sched,"فترة محددة"),0)))</f>
        <v>0</v>
      </c>
      <c r="DM107">
        <f>IF(OR(G107=0,AC107&gt;0),0,IFERROR(AVERAGEIFS(Plan_End,Plan_Role,الموظفون!$D$105,Plan_Course,'مصفوفة التدريب'!J$6,Plan_Sched,"فترة محددة"),IFERROR(AVERAGEIFS(Plan_End,Plan_Role,"جميع الموظفين",Plan_Course,'مصفوفة التدريب'!J$6,Plan_Sched,"فترة محددة"),0)))</f>
        <v>0</v>
      </c>
      <c r="DN107">
        <f>IF(OR(H107=0,AD107&gt;0),0,IFERROR(AVERAGEIFS(Plan_End,Plan_Role,الموظفون!$D$105,Plan_Course,'مصفوفة التدريب'!K$6,Plan_Sched,"فترة محددة"),IFERROR(AVERAGEIFS(Plan_End,Plan_Role,"جميع الموظفين",Plan_Course,'مصفوفة التدريب'!K$6,Plan_Sched,"فترة محددة"),0)))</f>
        <v>0</v>
      </c>
      <c r="DO107">
        <f>IF(OR(I107=0,AE107&gt;0),0,IFERROR(AVERAGEIFS(Plan_End,Plan_Role,الموظفون!$D$105,Plan_Course,'مصفوفة التدريب'!L$6,Plan_Sched,"فترة محددة"),IFERROR(AVERAGEIFS(Plan_End,Plan_Role,"جميع الموظفين",Plan_Course,'مصفوفة التدريب'!L$6,Plan_Sched,"فترة محددة"),0)))</f>
        <v>0</v>
      </c>
      <c r="DP107">
        <f>IF(OR(J107=0,AF107&gt;0),0,IFERROR(AVERAGEIFS(Plan_End,Plan_Role,الموظفون!$D$105,Plan_Course,'مصفوفة التدريب'!M$6,Plan_Sched,"فترة محددة"),IFERROR(AVERAGEIFS(Plan_End,Plan_Role,"جميع الموظفين",Plan_Course,'مصفوفة التدريب'!M$6,Plan_Sched,"فترة محددة"),0)))</f>
        <v>0</v>
      </c>
      <c r="DQ107">
        <f>IF(OR(K107=0,AG107&gt;0),0,IFERROR(AVERAGEIFS(Plan_End,Plan_Role,الموظفون!$D$105,Plan_Course,'مصفوفة التدريب'!N$6,Plan_Sched,"فترة محددة"),IFERROR(AVERAGEIFS(Plan_End,Plan_Role,"جميع الموظفين",Plan_Course,'مصفوفة التدريب'!N$6,Plan_Sched,"فترة محددة"),0)))</f>
        <v>0</v>
      </c>
      <c r="DR107">
        <f>IF(OR(L107=0,AH107&gt;0),0,IFERROR(AVERAGEIFS(Plan_End,Plan_Role,الموظفون!$D$105,Plan_Course,'مصفوفة التدريب'!O$6,Plan_Sched,"فترة محددة"),IFERROR(AVERAGEIFS(Plan_End,Plan_Role,"جميع الموظفين",Plan_Course,'مصفوفة التدريب'!O$6,Plan_Sched,"فترة محددة"),0)))</f>
        <v>0</v>
      </c>
      <c r="DS107">
        <f>IF(OR(M107=0,AI107&gt;0),0,IFERROR(AVERAGEIFS(Plan_End,Plan_Role,الموظفون!$D$105,Plan_Course,'مصفوفة التدريب'!P$6,Plan_Sched,"فترة محددة"),IFERROR(AVERAGEIFS(Plan_End,Plan_Role,"جميع الموظفين",Plan_Course,'مصفوفة التدريب'!P$6,Plan_Sched,"فترة محددة"),0)))</f>
        <v>0</v>
      </c>
      <c r="DT107">
        <f>IF(OR(N107=0,AJ107&gt;0),0,IFERROR(AVERAGEIFS(Plan_End,Plan_Role,الموظفون!$D$105,Plan_Course,'مصفوفة التدريب'!Q$6,Plan_Sched,"فترة محددة"),IFERROR(AVERAGEIFS(Plan_End,Plan_Role,"جميع الموظفين",Plan_Course,'مصفوفة التدريب'!Q$6,Plan_Sched,"فترة محددة"),0)))</f>
        <v>0</v>
      </c>
      <c r="DU107">
        <f>IF(OR(O107=0,AK107&gt;0),0,IFERROR(AVERAGEIFS(Plan_End,Plan_Role,الموظفون!$D$105,Plan_Course,'مصفوفة التدريب'!R$6,Plan_Sched,"فترة محددة"),IFERROR(AVERAGEIFS(Plan_End,Plan_Role,"جميع الموظفين",Plan_Course,'مصفوفة التدريب'!R$6,Plan_Sched,"فترة محددة"),0)))</f>
        <v>0</v>
      </c>
      <c r="DV107">
        <f>IF(OR(P107=0,AL107&gt;0),0,IFERROR(AVERAGEIFS(Plan_End,Plan_Role,الموظفون!$D$105,Plan_Course,'مصفوفة التدريب'!S$6,Plan_Sched,"فترة محددة"),IFERROR(AVERAGEIFS(Plan_End,Plan_Role,"جميع الموظفين",Plan_Course,'مصفوفة التدريب'!S$6,Plan_Sched,"فترة محددة"),0)))</f>
        <v>0</v>
      </c>
      <c r="DW107">
        <f>IF(OR(Q107=0,AM107&gt;0),0,IFERROR(AVERAGEIFS(Plan_End,Plan_Role,الموظفون!$D$105,Plan_Course,'مصفوفة التدريب'!T$6,Plan_Sched,"فترة محددة"),IFERROR(AVERAGEIFS(Plan_End,Plan_Role,"جميع الموظفين",Plan_Course,'مصفوفة التدريب'!T$6,Plan_Sched,"فترة محددة"),0)))</f>
        <v>0</v>
      </c>
      <c r="DX107">
        <f>IF(OR(R107=0,AN107&gt;0),0,IFERROR(AVERAGEIFS(Plan_End,Plan_Role,الموظفون!$D$105,Plan_Course,'مصفوفة التدريب'!U$6,Plan_Sched,"فترة محددة"),IFERROR(AVERAGEIFS(Plan_End,Plan_Role,"جميع الموظفين",Plan_Course,'مصفوفة التدريب'!U$6,Plan_Sched,"فترة محددة"),0)))</f>
        <v>0</v>
      </c>
      <c r="DY107">
        <f>IF(OR(S107=0,AO107&gt;0),0,IFERROR(AVERAGEIFS(Plan_End,Plan_Role,الموظفون!$D$105,Plan_Course,'مصفوفة التدريب'!V$6,Plan_Sched,"فترة محددة"),IFERROR(AVERAGEIFS(Plan_End,Plan_Role,"جميع الموظفين",Plan_Course,'مصفوفة التدريب'!V$6,Plan_Sched,"فترة محددة"),0)))</f>
        <v>0</v>
      </c>
      <c r="DZ107">
        <f>IF(OR(T107=0,AP107&gt;0),0,IFERROR(AVERAGEIFS(Plan_End,Plan_Role,الموظفون!$D$105,Plan_Course,'مصفوفة التدريب'!W$6,Plan_Sched,"فترة محددة"),IFERROR(AVERAGEIFS(Plan_End,Plan_Role,"جميع الموظفين",Plan_Course,'مصفوفة التدريب'!W$6,Plan_Sched,"فترة محددة"),0)))</f>
        <v>0</v>
      </c>
      <c r="EA107">
        <f>IF(OR(U107=0,AQ107&gt;0),0,IFERROR(AVERAGEIFS(Plan_End,Plan_Role,الموظفون!$D$105,Plan_Course,'مصفوفة التدريب'!X$6,Plan_Sched,"فترة محددة"),IFERROR(AVERAGEIFS(Plan_End,Plan_Role,"جميع الموظفين",Plan_Course,'مصفوفة التدريب'!X$6,Plan_Sched,"فترة محددة"),0)))</f>
        <v>0</v>
      </c>
      <c r="EB107">
        <f>IF(OR(V107=0,AR107&gt;0),0,IFERROR(AVERAGEIFS(Plan_End,Plan_Role,الموظفون!$D$105,Plan_Course,'مصفوفة التدريب'!Y$6,Plan_Sched,"فترة محددة"),IFERROR(AVERAGEIFS(Plan_End,Plan_Role,"جميع الموظفين",Plan_Course,'مصفوفة التدريب'!Y$6,Plan_Sched,"فترة محددة"),0)))</f>
        <v>0</v>
      </c>
      <c r="EC107">
        <f>IF(OR(W107=0,AS107&gt;0),0,IFERROR(AVERAGEIFS(Plan_End,Plan_Role,الموظفون!$D$105,Plan_Course,'مصفوفة التدريب'!Z$6,Plan_Sched,"فترة محددة"),IFERROR(AVERAGEIFS(Plan_End,Plan_Role,"جميع الموظفين",Plan_Course,'مصفوفة التدريب'!Z$6,Plan_Sched,"فترة محددة"),0)))</f>
        <v>0</v>
      </c>
      <c r="ED107">
        <f>IF(OR(X107=0,AT107&gt;0),0,IFERROR(AVERAGEIFS(Plan_End,Plan_Role,الموظفون!$D$105,Plan_Course,'مصفوفة التدريب'!AA$6,Plan_Sched,"فترة محددة"),IFERROR(AVERAGEIFS(Plan_End,Plan_Role,"جميع الموظفين",Plan_Course,'مصفوفة التدريب'!AA$6,Plan_Sched,"فترة محددة"),0)))</f>
        <v>0</v>
      </c>
      <c r="EG107">
        <f>IF(OR(E107=0,AA107&gt;0),0,IFERROR(AVERAGEIFS(Plan_Days,Plan_Role,الموظفون!$D$105,Plan_Course,'مصفوفة التدريب'!H$6,Plan_Sched,"خلال أيام من التعيين"),IFERROR(AVERAGEIFS(Plan_Days,Plan_Role,"جميع الموظفين",Plan_Course,'مصفوفة التدريب'!H$6,Plan_Sched,"خلال أيام من التعيين"),0)))</f>
        <v>0</v>
      </c>
      <c r="EH107">
        <f>IF(OR(F107=0,AB107&gt;0),0,IFERROR(AVERAGEIFS(Plan_Days,Plan_Role,الموظفون!$D$105,Plan_Course,'مصفوفة التدريب'!I$6,Plan_Sched,"خلال أيام من التعيين"),IFERROR(AVERAGEIFS(Plan_Days,Plan_Role,"جميع الموظفين",Plan_Course,'مصفوفة التدريب'!I$6,Plan_Sched,"خلال أيام من التعيين"),0)))</f>
        <v>0</v>
      </c>
      <c r="EI107">
        <f>IF(OR(G107=0,AC107&gt;0),0,IFERROR(AVERAGEIFS(Plan_Days,Plan_Role,الموظفون!$D$105,Plan_Course,'مصفوفة التدريب'!J$6,Plan_Sched,"خلال أيام من التعيين"),IFERROR(AVERAGEIFS(Plan_Days,Plan_Role,"جميع الموظفين",Plan_Course,'مصفوفة التدريب'!J$6,Plan_Sched,"خلال أيام من التعيين"),0)))</f>
        <v>0</v>
      </c>
      <c r="EJ107">
        <f>IF(OR(H107=0,AD107&gt;0),0,IFERROR(AVERAGEIFS(Plan_Days,Plan_Role,الموظفون!$D$105,Plan_Course,'مصفوفة التدريب'!K$6,Plan_Sched,"خلال أيام من التعيين"),IFERROR(AVERAGEIFS(Plan_Days,Plan_Role,"جميع الموظفين",Plan_Course,'مصفوفة التدريب'!K$6,Plan_Sched,"خلال أيام من التعيين"),0)))</f>
        <v>0</v>
      </c>
      <c r="EK107">
        <f>IF(OR(I107=0,AE107&gt;0),0,IFERROR(AVERAGEIFS(Plan_Days,Plan_Role,الموظفون!$D$105,Plan_Course,'مصفوفة التدريب'!L$6,Plan_Sched,"خلال أيام من التعيين"),IFERROR(AVERAGEIFS(Plan_Days,Plan_Role,"جميع الموظفين",Plan_Course,'مصفوفة التدريب'!L$6,Plan_Sched,"خلال أيام من التعيين"),0)))</f>
        <v>0</v>
      </c>
      <c r="EL107">
        <f>IF(OR(J107=0,AF107&gt;0),0,IFERROR(AVERAGEIFS(Plan_Days,Plan_Role,الموظفون!$D$105,Plan_Course,'مصفوفة التدريب'!M$6,Plan_Sched,"خلال أيام من التعيين"),IFERROR(AVERAGEIFS(Plan_Days,Plan_Role,"جميع الموظفين",Plan_Course,'مصفوفة التدريب'!M$6,Plan_Sched,"خلال أيام من التعيين"),0)))</f>
        <v>0</v>
      </c>
      <c r="EM107">
        <f>IF(OR(K107=0,AG107&gt;0),0,IFERROR(AVERAGEIFS(Plan_Days,Plan_Role,الموظفون!$D$105,Plan_Course,'مصفوفة التدريب'!N$6,Plan_Sched,"خلال أيام من التعيين"),IFERROR(AVERAGEIFS(Plan_Days,Plan_Role,"جميع الموظفين",Plan_Course,'مصفوفة التدريب'!N$6,Plan_Sched,"خلال أيام من التعيين"),0)))</f>
        <v>0</v>
      </c>
      <c r="EN107">
        <f>IF(OR(L107=0,AH107&gt;0),0,IFERROR(AVERAGEIFS(Plan_Days,Plan_Role,الموظفون!$D$105,Plan_Course,'مصفوفة التدريب'!O$6,Plan_Sched,"خلال أيام من التعيين"),IFERROR(AVERAGEIFS(Plan_Days,Plan_Role,"جميع الموظفين",Plan_Course,'مصفوفة التدريب'!O$6,Plan_Sched,"خلال أيام من التعيين"),0)))</f>
        <v>0</v>
      </c>
      <c r="EO107">
        <f>IF(OR(M107=0,AI107&gt;0),0,IFERROR(AVERAGEIFS(Plan_Days,Plan_Role,الموظفون!$D$105,Plan_Course,'مصفوفة التدريب'!P$6,Plan_Sched,"خلال أيام من التعيين"),IFERROR(AVERAGEIFS(Plan_Days,Plan_Role,"جميع الموظفين",Plan_Course,'مصفوفة التدريب'!P$6,Plan_Sched,"خلال أيام من التعيين"),0)))</f>
        <v>0</v>
      </c>
      <c r="EP107">
        <f>IF(OR(N107=0,AJ107&gt;0),0,IFERROR(AVERAGEIFS(Plan_Days,Plan_Role,الموظفون!$D$105,Plan_Course,'مصفوفة التدريب'!Q$6,Plan_Sched,"خلال أيام من التعيين"),IFERROR(AVERAGEIFS(Plan_Days,Plan_Role,"جميع الموظفين",Plan_Course,'مصفوفة التدريب'!Q$6,Plan_Sched,"خلال أيام من التعيين"),0)))</f>
        <v>0</v>
      </c>
      <c r="EQ107">
        <f>IF(OR(O107=0,AK107&gt;0),0,IFERROR(AVERAGEIFS(Plan_Days,Plan_Role,الموظفون!$D$105,Plan_Course,'مصفوفة التدريب'!R$6,Plan_Sched,"خلال أيام من التعيين"),IFERROR(AVERAGEIFS(Plan_Days,Plan_Role,"جميع الموظفين",Plan_Course,'مصفوفة التدريب'!R$6,Plan_Sched,"خلال أيام من التعيين"),0)))</f>
        <v>0</v>
      </c>
      <c r="ER107">
        <f>IF(OR(P107=0,AL107&gt;0),0,IFERROR(AVERAGEIFS(Plan_Days,Plan_Role,الموظفون!$D$105,Plan_Course,'مصفوفة التدريب'!S$6,Plan_Sched,"خلال أيام من التعيين"),IFERROR(AVERAGEIFS(Plan_Days,Plan_Role,"جميع الموظفين",Plan_Course,'مصفوفة التدريب'!S$6,Plan_Sched,"خلال أيام من التعيين"),0)))</f>
        <v>0</v>
      </c>
      <c r="ES107">
        <f>IF(OR(Q107=0,AM107&gt;0),0,IFERROR(AVERAGEIFS(Plan_Days,Plan_Role,الموظفون!$D$105,Plan_Course,'مصفوفة التدريب'!T$6,Plan_Sched,"خلال أيام من التعيين"),IFERROR(AVERAGEIFS(Plan_Days,Plan_Role,"جميع الموظفين",Plan_Course,'مصفوفة التدريب'!T$6,Plan_Sched,"خلال أيام من التعيين"),0)))</f>
        <v>0</v>
      </c>
      <c r="ET107">
        <f>IF(OR(R107=0,AN107&gt;0),0,IFERROR(AVERAGEIFS(Plan_Days,Plan_Role,الموظفون!$D$105,Plan_Course,'مصفوفة التدريب'!U$6,Plan_Sched,"خلال أيام من التعيين"),IFERROR(AVERAGEIFS(Plan_Days,Plan_Role,"جميع الموظفين",Plan_Course,'مصفوفة التدريب'!U$6,Plan_Sched,"خلال أيام من التعيين"),0)))</f>
        <v>0</v>
      </c>
      <c r="EU107">
        <f>IF(OR(S107=0,AO107&gt;0),0,IFERROR(AVERAGEIFS(Plan_Days,Plan_Role,الموظفون!$D$105,Plan_Course,'مصفوفة التدريب'!V$6,Plan_Sched,"خلال أيام من التعيين"),IFERROR(AVERAGEIFS(Plan_Days,Plan_Role,"جميع الموظفين",Plan_Course,'مصفوفة التدريب'!V$6,Plan_Sched,"خلال أيام من التعيين"),0)))</f>
        <v>0</v>
      </c>
      <c r="EV107">
        <f>IF(OR(T107=0,AP107&gt;0),0,IFERROR(AVERAGEIFS(Plan_Days,Plan_Role,الموظفون!$D$105,Plan_Course,'مصفوفة التدريب'!W$6,Plan_Sched,"خلال أيام من التعيين"),IFERROR(AVERAGEIFS(Plan_Days,Plan_Role,"جميع الموظفين",Plan_Course,'مصفوفة التدريب'!W$6,Plan_Sched,"خلال أيام من التعيين"),0)))</f>
        <v>0</v>
      </c>
      <c r="EW107">
        <f>IF(OR(U107=0,AQ107&gt;0),0,IFERROR(AVERAGEIFS(Plan_Days,Plan_Role,الموظفون!$D$105,Plan_Course,'مصفوفة التدريب'!X$6,Plan_Sched,"خلال أيام من التعيين"),IFERROR(AVERAGEIFS(Plan_Days,Plan_Role,"جميع الموظفين",Plan_Course,'مصفوفة التدريب'!X$6,Plan_Sched,"خلال أيام من التعيين"),0)))</f>
        <v>0</v>
      </c>
      <c r="EX107">
        <f>IF(OR(V107=0,AR107&gt;0),0,IFERROR(AVERAGEIFS(Plan_Days,Plan_Role,الموظفون!$D$105,Plan_Course,'مصفوفة التدريب'!Y$6,Plan_Sched,"خلال أيام من التعيين"),IFERROR(AVERAGEIFS(Plan_Days,Plan_Role,"جميع الموظفين",Plan_Course,'مصفوفة التدريب'!Y$6,Plan_Sched,"خلال أيام من التعيين"),0)))</f>
        <v>0</v>
      </c>
      <c r="EY107">
        <f>IF(OR(W107=0,AS107&gt;0),0,IFERROR(AVERAGEIFS(Plan_Days,Plan_Role,الموظفون!$D$105,Plan_Course,'مصفوفة التدريب'!Z$6,Plan_Sched,"خلال أيام من التعيين"),IFERROR(AVERAGEIFS(Plan_Days,Plan_Role,"جميع الموظفين",Plan_Course,'مصفوفة التدريب'!Z$6,Plan_Sched,"خلال أيام من التعيين"),0)))</f>
        <v>0</v>
      </c>
      <c r="EZ107">
        <f>IF(OR(X107=0,AT107&gt;0),0,IFERROR(AVERAGEIFS(Plan_Days,Plan_Role,الموظفون!$D$105,Plan_Course,'مصفوفة التدريب'!AA$6,Plan_Sched,"خلال أيام من التعيين"),IFERROR(AVERAGEIFS(Plan_Days,Plan_Role,"جميع الموظفين",Plan_Course,'مصفوفة التدريب'!AA$6,Plan_Sched,"خلال أيام من التعيين"),0)))</f>
        <v>0</v>
      </c>
      <c r="FC107">
        <f>IF(OR(E107=0,AA107&gt;0),0,MAX(IF(AND(الموظفون!$F$105&lt;&gt;"",DK107&lt;الموظفون!$F$105),0,DK107),IF(AND(الموظفون!$F$105&lt;&gt;"",EG107&gt;0),الموظفون!$F$105+EG107,0)))</f>
        <v>0</v>
      </c>
      <c r="FD107">
        <f>IF(OR(F107=0,AB107&gt;0),0,MAX(IF(AND(الموظفون!$F$105&lt;&gt;"",DL107&lt;الموظفون!$F$105),0,DL107),IF(AND(الموظفون!$F$105&lt;&gt;"",EH107&gt;0),الموظفون!$F$105+EH107,0)))</f>
        <v>0</v>
      </c>
      <c r="FE107">
        <f>IF(OR(G107=0,AC107&gt;0),0,MAX(IF(AND(الموظفون!$F$105&lt;&gt;"",DM107&lt;الموظفون!$F$105),0,DM107),IF(AND(الموظفون!$F$105&lt;&gt;"",EI107&gt;0),الموظفون!$F$105+EI107,0)))</f>
        <v>0</v>
      </c>
      <c r="FF107">
        <f>IF(OR(H107=0,AD107&gt;0),0,MAX(IF(AND(الموظفون!$F$105&lt;&gt;"",DN107&lt;الموظفون!$F$105),0,DN107),IF(AND(الموظفون!$F$105&lt;&gt;"",EJ107&gt;0),الموظفون!$F$105+EJ107,0)))</f>
        <v>0</v>
      </c>
      <c r="FG107">
        <f>IF(OR(I107=0,AE107&gt;0),0,MAX(IF(AND(الموظفون!$F$105&lt;&gt;"",DO107&lt;الموظفون!$F$105),0,DO107),IF(AND(الموظفون!$F$105&lt;&gt;"",EK107&gt;0),الموظفون!$F$105+EK107,0)))</f>
        <v>0</v>
      </c>
      <c r="FH107">
        <f>IF(OR(J107=0,AF107&gt;0),0,MAX(IF(AND(الموظفون!$F$105&lt;&gt;"",DP107&lt;الموظفون!$F$105),0,DP107),IF(AND(الموظفون!$F$105&lt;&gt;"",EL107&gt;0),الموظفون!$F$105+EL107,0)))</f>
        <v>0</v>
      </c>
      <c r="FI107">
        <f>IF(OR(K107=0,AG107&gt;0),0,MAX(IF(AND(الموظفون!$F$105&lt;&gt;"",DQ107&lt;الموظفون!$F$105),0,DQ107),IF(AND(الموظفون!$F$105&lt;&gt;"",EM107&gt;0),الموظفون!$F$105+EM107,0)))</f>
        <v>0</v>
      </c>
      <c r="FJ107">
        <f>IF(OR(L107=0,AH107&gt;0),0,MAX(IF(AND(الموظفون!$F$105&lt;&gt;"",DR107&lt;الموظفون!$F$105),0,DR107),IF(AND(الموظفون!$F$105&lt;&gt;"",EN107&gt;0),الموظفون!$F$105+EN107,0)))</f>
        <v>0</v>
      </c>
      <c r="FK107">
        <f>IF(OR(M107=0,AI107&gt;0),0,MAX(IF(AND(الموظفون!$F$105&lt;&gt;"",DS107&lt;الموظفون!$F$105),0,DS107),IF(AND(الموظفون!$F$105&lt;&gt;"",EO107&gt;0),الموظفون!$F$105+EO107,0)))</f>
        <v>0</v>
      </c>
      <c r="FL107">
        <f>IF(OR(N107=0,AJ107&gt;0),0,MAX(IF(AND(الموظفون!$F$105&lt;&gt;"",DT107&lt;الموظفون!$F$105),0,DT107),IF(AND(الموظفون!$F$105&lt;&gt;"",EP107&gt;0),الموظفون!$F$105+EP107,0)))</f>
        <v>0</v>
      </c>
      <c r="FM107">
        <f>IF(OR(O107=0,AK107&gt;0),0,MAX(IF(AND(الموظفون!$F$105&lt;&gt;"",DU107&lt;الموظفون!$F$105),0,DU107),IF(AND(الموظفون!$F$105&lt;&gt;"",EQ107&gt;0),الموظفون!$F$105+EQ107,0)))</f>
        <v>0</v>
      </c>
      <c r="FN107">
        <f>IF(OR(P107=0,AL107&gt;0),0,MAX(IF(AND(الموظفون!$F$105&lt;&gt;"",DV107&lt;الموظفون!$F$105),0,DV107),IF(AND(الموظفون!$F$105&lt;&gt;"",ER107&gt;0),الموظفون!$F$105+ER107,0)))</f>
        <v>0</v>
      </c>
      <c r="FO107">
        <f>IF(OR(Q107=0,AM107&gt;0),0,MAX(IF(AND(الموظفون!$F$105&lt;&gt;"",DW107&lt;الموظفون!$F$105),0,DW107),IF(AND(الموظفون!$F$105&lt;&gt;"",ES107&gt;0),الموظفون!$F$105+ES107,0)))</f>
        <v>0</v>
      </c>
      <c r="FP107">
        <f>IF(OR(R107=0,AN107&gt;0),0,MAX(IF(AND(الموظفون!$F$105&lt;&gt;"",DX107&lt;الموظفون!$F$105),0,DX107),IF(AND(الموظفون!$F$105&lt;&gt;"",ET107&gt;0),الموظفون!$F$105+ET107,0)))</f>
        <v>0</v>
      </c>
      <c r="FQ107">
        <f>IF(OR(S107=0,AO107&gt;0),0,MAX(IF(AND(الموظفون!$F$105&lt;&gt;"",DY107&lt;الموظفون!$F$105),0,DY107),IF(AND(الموظفون!$F$105&lt;&gt;"",EU107&gt;0),الموظفون!$F$105+EU107,0)))</f>
        <v>0</v>
      </c>
      <c r="FR107">
        <f>IF(OR(T107=0,AP107&gt;0),0,MAX(IF(AND(الموظفون!$F$105&lt;&gt;"",DZ107&lt;الموظفون!$F$105),0,DZ107),IF(AND(الموظفون!$F$105&lt;&gt;"",EV107&gt;0),الموظفون!$F$105+EV107,0)))</f>
        <v>0</v>
      </c>
      <c r="FS107">
        <f>IF(OR(U107=0,AQ107&gt;0),0,MAX(IF(AND(الموظفون!$F$105&lt;&gt;"",EA107&lt;الموظفون!$F$105),0,EA107),IF(AND(الموظفون!$F$105&lt;&gt;"",EW107&gt;0),الموظفون!$F$105+EW107,0)))</f>
        <v>0</v>
      </c>
      <c r="FT107">
        <f>IF(OR(V107=0,AR107&gt;0),0,MAX(IF(AND(الموظفون!$F$105&lt;&gt;"",EB107&lt;الموظفون!$F$105),0,EB107),IF(AND(الموظفون!$F$105&lt;&gt;"",EX107&gt;0),الموظفون!$F$105+EX107,0)))</f>
        <v>0</v>
      </c>
      <c r="FU107">
        <f>IF(OR(W107=0,AS107&gt;0),0,MAX(IF(AND(الموظفون!$F$105&lt;&gt;"",EC107&lt;الموظفون!$F$105),0,EC107),IF(AND(الموظفون!$F$105&lt;&gt;"",EY107&gt;0),الموظفون!$F$105+EY107,0)))</f>
        <v>0</v>
      </c>
      <c r="FV107">
        <f>IF(OR(X107=0,AT107&gt;0),0,MAX(IF(AND(الموظفون!$F$105&lt;&gt;"",ED107&lt;الموظفون!$F$105),0,ED107),IF(AND(الموظفون!$F$105&lt;&gt;"",EZ107&gt;0),الموظفون!$F$105+EZ107,0)))</f>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37</vt:i4>
      </vt:variant>
    </vt:vector>
  </HeadingPairs>
  <TitlesOfParts>
    <vt:vector size="46" baseType="lpstr">
      <vt:lpstr>ابدأ هنا</vt:lpstr>
      <vt:lpstr>الإعدادات</vt:lpstr>
      <vt:lpstr>الموظفون</vt:lpstr>
      <vt:lpstr>خطة التدريب</vt:lpstr>
      <vt:lpstr>التقويم</vt:lpstr>
      <vt:lpstr>كشف الحضور</vt:lpstr>
      <vt:lpstr>سجل التدريب</vt:lpstr>
      <vt:lpstr>مصفوفة التدريب</vt:lpstr>
      <vt:lpstr>_calc</vt:lpstr>
      <vt:lpstr>AttendedList</vt:lpstr>
      <vt:lpstr>CompanyName</vt:lpstr>
      <vt:lpstr>CourseList</vt:lpstr>
      <vt:lpstr>CourseValidity</vt:lpstr>
      <vt:lpstr>DeliveryList</vt:lpstr>
      <vt:lpstr>FreqList</vt:lpstr>
      <vt:lpstr>People_Dept</vt:lpstr>
      <vt:lpstr>People_ID</vt:lpstr>
      <vt:lpstr>People_Name</vt:lpstr>
      <vt:lpstr>People_Role</vt:lpstr>
      <vt:lpstr>People_Start</vt:lpstr>
      <vt:lpstr>People_Status</vt:lpstr>
      <vt:lpstr>People_Title</vt:lpstr>
      <vt:lpstr>Plan_Course</vt:lpstr>
      <vt:lpstr>Plan_Days</vt:lpstr>
      <vt:lpstr>Plan_End</vt:lpstr>
      <vt:lpstr>Plan_Role</vt:lpstr>
      <vt:lpstr>Plan_Sched</vt:lpstr>
      <vt:lpstr>'ابدأ هنا'!Print_Area</vt:lpstr>
      <vt:lpstr>الإعدادات!Print_Area</vt:lpstr>
      <vt:lpstr>'كشف الحضور'!Print_Area</vt:lpstr>
      <vt:lpstr>التقويم!Print_Titles</vt:lpstr>
      <vt:lpstr>الموظفون!Print_Titles</vt:lpstr>
      <vt:lpstr>'خطة التدريب'!Print_Titles</vt:lpstr>
      <vt:lpstr>'سجل التدريب'!Print_Titles</vt:lpstr>
      <vt:lpstr>'مصفوفة التدريب'!Print_Titles</vt:lpstr>
      <vt:lpstr>Rec_Course</vt:lpstr>
      <vt:lpstr>Rec_Done</vt:lpstr>
      <vt:lpstr>Rec_Emp</vt:lpstr>
      <vt:lpstr>Rec_Exp</vt:lpstr>
      <vt:lpstr>Rec_Result</vt:lpstr>
      <vt:lpstr>ResultList</vt:lpstr>
      <vt:lpstr>RoleList</vt:lpstr>
      <vt:lpstr>SchedList</vt:lpstr>
      <vt:lpstr>StatusList</vt:lpstr>
      <vt:lpstr>TrainingYear</vt:lpstr>
      <vt:lpstr>WarnDays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خطة التدريب والتقويم ومصفوفة التدريب وكشف الحضور</dc:title>
  <dc:subject>نموذج مجاني لإدارة التدريب</dc:subject>
  <dc:creator>Shog Corporate Training</dc:creator>
  <cp:keywords>نموذج خطة تدريب، تقويم التدريب، مصفوفة التدريب، كشف حضور التدريب</cp:keywords>
  <cp:lastModifiedBy>CisoShare | MedHisab</cp:lastModifiedBy>
  <dcterms:created xsi:type="dcterms:W3CDTF">2026-09-25T14:36:48Z</dcterms:created>
  <dcterms:modified xsi:type="dcterms:W3CDTF">2026-09-25T14:37:42Z</dcterms:modified>
</cp:coreProperties>
</file>